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สต.ปีงบประมาณ2567\เดือนพฤษภาคม2567\"/>
    </mc:Choice>
  </mc:AlternateContent>
  <xr:revisionPtr revIDLastSave="0" documentId="13_ncr:1_{1BDBA882-1205-4D9A-A47F-9FA822B5A48C}" xr6:coauthVersionLast="47" xr6:coauthVersionMax="47" xr10:uidLastSave="{00000000-0000-0000-0000-000000000000}"/>
  <bookViews>
    <workbookView xWindow="-108" yWindow="-108" windowWidth="23256" windowHeight="12456" tabRatio="808" firstSheet="12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  <sheet name="Sheet1" sheetId="85" r:id="rId17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นครพนม!$A$1:$AR$139</definedName>
    <definedName name="_xlnm._FilterDatabase" localSheetId="1" hidden="1">บึงกาฬ!$A$1:$AP$71</definedName>
    <definedName name="_xlnm._FilterDatabase" localSheetId="5" hidden="1">'เลย '!$A$1:$AQ$188</definedName>
    <definedName name="_xlnm._FilterDatabase" localSheetId="2" hidden="1">อด!#REF!</definedName>
    <definedName name="_xlnm._FilterDatabase" localSheetId="3" hidden="1">อุดรธานี!$A$1:$AS$1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J13" i="34" l="1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M407" i="61" s="1"/>
  <c r="AP61" i="39"/>
  <c r="AP62" i="39"/>
  <c r="AP63" i="39"/>
  <c r="AP64" i="39"/>
  <c r="M411" i="61" s="1"/>
  <c r="AP65" i="39"/>
  <c r="AP66" i="39"/>
  <c r="AP67" i="39"/>
  <c r="AP68" i="39"/>
  <c r="M417" i="61" s="1"/>
  <c r="AP69" i="39"/>
  <c r="AP70" i="39"/>
  <c r="AP71" i="39"/>
  <c r="AP72" i="39"/>
  <c r="AP73" i="39"/>
  <c r="AP74" i="39"/>
  <c r="AP75" i="39"/>
  <c r="AP76" i="39"/>
  <c r="M425" i="61" s="1"/>
  <c r="AP77" i="39"/>
  <c r="AP78" i="39"/>
  <c r="AP79" i="39"/>
  <c r="AP80" i="39"/>
  <c r="M431" i="61" s="1"/>
  <c r="AP81" i="39"/>
  <c r="AP82" i="39"/>
  <c r="AP83" i="39"/>
  <c r="AP84" i="39"/>
  <c r="M437" i="61" s="1"/>
  <c r="AP85" i="39"/>
  <c r="AP86" i="39"/>
  <c r="AP87" i="39"/>
  <c r="AP88" i="39"/>
  <c r="M443" i="61" s="1"/>
  <c r="AP89" i="39"/>
  <c r="AP90" i="39"/>
  <c r="AP91" i="39"/>
  <c r="AP92" i="39"/>
  <c r="AP93" i="39"/>
  <c r="AP94" i="39"/>
  <c r="AP95" i="39"/>
  <c r="AP96" i="39"/>
  <c r="M455" i="61" s="1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131" i="39"/>
  <c r="AP132" i="39"/>
  <c r="AP133" i="39"/>
  <c r="AP134" i="39"/>
  <c r="AP135" i="39"/>
  <c r="AP136" i="39"/>
  <c r="AP137" i="39"/>
  <c r="AP138" i="39"/>
  <c r="AP139" i="39"/>
  <c r="AP140" i="39"/>
  <c r="AP141" i="39"/>
  <c r="AP142" i="39"/>
  <c r="AP143" i="39"/>
  <c r="AP144" i="39"/>
  <c r="AP145" i="39"/>
  <c r="AP146" i="39"/>
  <c r="AP147" i="39"/>
  <c r="AP148" i="39"/>
  <c r="AP149" i="39"/>
  <c r="AP150" i="39"/>
  <c r="AP151" i="39"/>
  <c r="AP152" i="39"/>
  <c r="AP153" i="39"/>
  <c r="AP154" i="39"/>
  <c r="AP155" i="39"/>
  <c r="AP156" i="39"/>
  <c r="AP157" i="39"/>
  <c r="AP158" i="39"/>
  <c r="AP159" i="39"/>
  <c r="AP160" i="39"/>
  <c r="AP161" i="39"/>
  <c r="AP162" i="39"/>
  <c r="AP163" i="39"/>
  <c r="AP164" i="39"/>
  <c r="AP165" i="39"/>
  <c r="AP166" i="39"/>
  <c r="AP167" i="39"/>
  <c r="AP168" i="39"/>
  <c r="AP169" i="39"/>
  <c r="AP170" i="39"/>
  <c r="AP171" i="39"/>
  <c r="AP172" i="39"/>
  <c r="AP173" i="39"/>
  <c r="AP174" i="39"/>
  <c r="AP175" i="39"/>
  <c r="AP176" i="39"/>
  <c r="AP177" i="39"/>
  <c r="AP178" i="39"/>
  <c r="AP179" i="39"/>
  <c r="AP180" i="39"/>
  <c r="AP181" i="39"/>
  <c r="AP182" i="39"/>
  <c r="AP183" i="39"/>
  <c r="AP184" i="39"/>
  <c r="AP185" i="39"/>
  <c r="AP186" i="39"/>
  <c r="AP187" i="39"/>
  <c r="AP188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L407" i="61" s="1"/>
  <c r="AO61" i="39"/>
  <c r="AO62" i="39"/>
  <c r="AO63" i="39"/>
  <c r="AO64" i="39"/>
  <c r="L411" i="61" s="1"/>
  <c r="AO65" i="39"/>
  <c r="AO66" i="39"/>
  <c r="AO67" i="39"/>
  <c r="AO68" i="39"/>
  <c r="L417" i="61" s="1"/>
  <c r="AO69" i="39"/>
  <c r="AO70" i="39"/>
  <c r="AO71" i="39"/>
  <c r="AO72" i="39"/>
  <c r="L421" i="61" s="1"/>
  <c r="AO73" i="39"/>
  <c r="AO74" i="39"/>
  <c r="AO75" i="39"/>
  <c r="AO76" i="39"/>
  <c r="L425" i="61" s="1"/>
  <c r="AO77" i="39"/>
  <c r="AO78" i="39"/>
  <c r="AO79" i="39"/>
  <c r="AO80" i="39"/>
  <c r="AO81" i="39"/>
  <c r="AO82" i="39"/>
  <c r="AO83" i="39"/>
  <c r="AO84" i="39"/>
  <c r="L437" i="61" s="1"/>
  <c r="AO85" i="39"/>
  <c r="AO86" i="39"/>
  <c r="AO87" i="39"/>
  <c r="AO88" i="39"/>
  <c r="L443" i="61" s="1"/>
  <c r="AO89" i="39"/>
  <c r="AO90" i="39"/>
  <c r="AO91" i="39"/>
  <c r="AO92" i="39"/>
  <c r="L449" i="61" s="1"/>
  <c r="AO93" i="39"/>
  <c r="AO94" i="39"/>
  <c r="AO95" i="39"/>
  <c r="AO96" i="39"/>
  <c r="L455" i="61" s="1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S113" i="16" s="1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10" i="16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M400" i="61"/>
  <c r="M401" i="61"/>
  <c r="M403" i="61"/>
  <c r="M406" i="61"/>
  <c r="M408" i="61"/>
  <c r="M409" i="61"/>
  <c r="M410" i="61"/>
  <c r="M415" i="61"/>
  <c r="M416" i="61"/>
  <c r="M419" i="61"/>
  <c r="M421" i="61"/>
  <c r="M423" i="61"/>
  <c r="M424" i="61"/>
  <c r="M426" i="61"/>
  <c r="M427" i="61"/>
  <c r="M430" i="61"/>
  <c r="M435" i="61"/>
  <c r="M436" i="61"/>
  <c r="M438" i="61"/>
  <c r="M442" i="61"/>
  <c r="M447" i="61"/>
  <c r="M448" i="61"/>
  <c r="M449" i="61"/>
  <c r="M451" i="61"/>
  <c r="M457" i="61"/>
  <c r="M458" i="61"/>
  <c r="L400" i="61"/>
  <c r="L401" i="61"/>
  <c r="L402" i="61"/>
  <c r="L403" i="61"/>
  <c r="L406" i="61"/>
  <c r="L408" i="61"/>
  <c r="L409" i="61"/>
  <c r="L410" i="61"/>
  <c r="L415" i="61"/>
  <c r="L416" i="61"/>
  <c r="L418" i="61"/>
  <c r="L419" i="61"/>
  <c r="L420" i="61"/>
  <c r="L422" i="61"/>
  <c r="L423" i="61"/>
  <c r="L424" i="61"/>
  <c r="L426" i="61"/>
  <c r="L430" i="61"/>
  <c r="L432" i="61"/>
  <c r="L435" i="61"/>
  <c r="L436" i="61"/>
  <c r="L438" i="61"/>
  <c r="L441" i="61"/>
  <c r="L442" i="61"/>
  <c r="L444" i="61"/>
  <c r="L447" i="61"/>
  <c r="L448" i="61"/>
  <c r="L451" i="61"/>
  <c r="L456" i="61"/>
  <c r="L457" i="61"/>
  <c r="L458" i="61"/>
  <c r="M478" i="61"/>
  <c r="L431" i="61"/>
  <c r="AS97" i="16"/>
  <c r="M402" i="61"/>
  <c r="M418" i="61"/>
  <c r="M420" i="61"/>
  <c r="M441" i="61"/>
  <c r="M444" i="61"/>
  <c r="M456" i="61"/>
  <c r="L427" i="61"/>
  <c r="L450" i="61"/>
  <c r="AS20" i="16"/>
  <c r="AS35" i="16"/>
  <c r="AS95" i="16"/>
  <c r="M412" i="61"/>
  <c r="M450" i="61"/>
  <c r="L412" i="61"/>
  <c r="M422" i="61"/>
  <c r="M432" i="61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O9" i="19"/>
  <c r="AL71" i="19"/>
  <c r="AN71" i="19"/>
  <c r="AO71" i="19"/>
  <c r="AN4" i="16"/>
  <c r="AO4" i="16"/>
  <c r="AQ4" i="16"/>
  <c r="AQ3" i="16" s="1"/>
  <c r="AR4" i="16"/>
  <c r="AR3" i="16" s="1"/>
  <c r="AN5" i="16"/>
  <c r="AO5" i="16"/>
  <c r="AQ5" i="16"/>
  <c r="AR5" i="16"/>
  <c r="AN6" i="16"/>
  <c r="AO6" i="16"/>
  <c r="AQ6" i="16"/>
  <c r="AR6" i="16"/>
  <c r="AN7" i="16"/>
  <c r="AO7" i="16"/>
  <c r="AQ7" i="16"/>
  <c r="AR7" i="16"/>
  <c r="AN8" i="16"/>
  <c r="AO8" i="16"/>
  <c r="AQ8" i="16"/>
  <c r="AR8" i="16"/>
  <c r="AN9" i="16"/>
  <c r="AO9" i="16"/>
  <c r="AQ9" i="16"/>
  <c r="AR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AM10" i="19" l="1"/>
  <c r="AM67" i="19"/>
  <c r="AM63" i="19"/>
  <c r="AM59" i="19"/>
  <c r="AM55" i="19"/>
  <c r="AM51" i="19"/>
  <c r="AM47" i="19"/>
  <c r="AM43" i="19"/>
  <c r="AM39" i="19"/>
  <c r="AM35" i="19"/>
  <c r="AM31" i="19"/>
  <c r="AM27" i="19"/>
  <c r="AM23" i="19"/>
  <c r="AM19" i="19"/>
  <c r="AM15" i="19"/>
  <c r="AM11" i="19"/>
  <c r="AM69" i="19"/>
  <c r="AM65" i="19"/>
  <c r="AM61" i="19"/>
  <c r="AM57" i="19"/>
  <c r="AM53" i="19"/>
  <c r="AM49" i="19"/>
  <c r="AM45" i="19"/>
  <c r="AM41" i="19"/>
  <c r="AM37" i="19"/>
  <c r="AM33" i="19"/>
  <c r="AM29" i="19"/>
  <c r="AM25" i="19"/>
  <c r="AM21" i="19"/>
  <c r="AM17" i="19"/>
  <c r="AM13" i="19"/>
  <c r="AM68" i="19"/>
  <c r="AM64" i="19"/>
  <c r="AM60" i="19"/>
  <c r="AM56" i="19"/>
  <c r="AM52" i="19"/>
  <c r="AM48" i="19"/>
  <c r="AM44" i="19"/>
  <c r="AM40" i="19"/>
  <c r="AM36" i="19"/>
  <c r="AM32" i="19"/>
  <c r="AM28" i="19"/>
  <c r="AM24" i="19"/>
  <c r="AM20" i="19"/>
  <c r="AM16" i="19"/>
  <c r="AM12" i="19"/>
  <c r="AM70" i="19"/>
  <c r="AM66" i="19"/>
  <c r="AM62" i="19"/>
  <c r="AM58" i="19"/>
  <c r="AM54" i="19"/>
  <c r="AM50" i="19"/>
  <c r="AM46" i="19"/>
  <c r="AM42" i="19"/>
  <c r="AM38" i="19"/>
  <c r="AM34" i="19"/>
  <c r="AM30" i="19"/>
  <c r="AM26" i="19"/>
  <c r="AM22" i="19"/>
  <c r="AM18" i="19"/>
  <c r="AM14" i="19"/>
  <c r="K454" i="61"/>
  <c r="K451" i="61"/>
  <c r="K436" i="61"/>
  <c r="K430" i="61"/>
  <c r="K424" i="61"/>
  <c r="K416" i="61"/>
  <c r="K410" i="61"/>
  <c r="K406" i="61"/>
  <c r="K435" i="61"/>
  <c r="K427" i="61"/>
  <c r="K423" i="61"/>
  <c r="K415" i="61"/>
  <c r="K409" i="61"/>
  <c r="K403" i="61"/>
  <c r="AL3" i="39"/>
  <c r="AP57" i="19"/>
  <c r="AP10" i="19"/>
  <c r="K425" i="61"/>
  <c r="K407" i="61"/>
  <c r="K441" i="61"/>
  <c r="K419" i="61"/>
  <c r="AP64" i="19"/>
  <c r="AP60" i="19"/>
  <c r="AP40" i="19"/>
  <c r="AP16" i="19"/>
  <c r="K448" i="61"/>
  <c r="K442" i="61"/>
  <c r="K420" i="61"/>
  <c r="K400" i="61"/>
  <c r="K431" i="61"/>
  <c r="K456" i="61"/>
  <c r="K450" i="61"/>
  <c r="K444" i="61"/>
  <c r="K432" i="61"/>
  <c r="K426" i="61"/>
  <c r="K422" i="61"/>
  <c r="K412" i="61"/>
  <c r="K408" i="61"/>
  <c r="K402" i="61"/>
  <c r="AP6" i="16"/>
  <c r="AP5" i="16"/>
  <c r="AP56" i="19"/>
  <c r="AP12" i="19"/>
  <c r="AP58" i="19"/>
  <c r="AS5" i="16"/>
  <c r="AP9" i="19"/>
  <c r="K455" i="61"/>
  <c r="K411" i="61"/>
  <c r="K458" i="61"/>
  <c r="K401" i="61"/>
  <c r="K457" i="61"/>
  <c r="AO3" i="39"/>
  <c r="AM3" i="39"/>
  <c r="AP3" i="39"/>
  <c r="AS189" i="16"/>
  <c r="AS187" i="16"/>
  <c r="AS186" i="16"/>
  <c r="AS185" i="16"/>
  <c r="AS183" i="16"/>
  <c r="AS182" i="16"/>
  <c r="AS173" i="16"/>
  <c r="AS76" i="16"/>
  <c r="AS72" i="16"/>
  <c r="AS52" i="16"/>
  <c r="AS48" i="16"/>
  <c r="AS8" i="16"/>
  <c r="AS6" i="16"/>
  <c r="AS162" i="16"/>
  <c r="AS146" i="16"/>
  <c r="AS145" i="16"/>
  <c r="AS128" i="16"/>
  <c r="AS109" i="16"/>
  <c r="AS106" i="16"/>
  <c r="AS105" i="16"/>
  <c r="AS104" i="16"/>
  <c r="AS31" i="16"/>
  <c r="AS144" i="16"/>
  <c r="AS129" i="16"/>
  <c r="AS212" i="16"/>
  <c r="AS210" i="16"/>
  <c r="AS208" i="16"/>
  <c r="AS196" i="16"/>
  <c r="AS217" i="16"/>
  <c r="AS215" i="16"/>
  <c r="AS214" i="16"/>
  <c r="AS205" i="16"/>
  <c r="AS203" i="16"/>
  <c r="AS202" i="16"/>
  <c r="AS192" i="16"/>
  <c r="AS125" i="16"/>
  <c r="AS122" i="16"/>
  <c r="AS121" i="16"/>
  <c r="AS120" i="16"/>
  <c r="AS111" i="16"/>
  <c r="AS44" i="16"/>
  <c r="AS40" i="16"/>
  <c r="AS24" i="16"/>
  <c r="AS19" i="16"/>
  <c r="AS17" i="16"/>
  <c r="AS15" i="16"/>
  <c r="AS9" i="16"/>
  <c r="AS7" i="16"/>
  <c r="AS201" i="16"/>
  <c r="AS199" i="16"/>
  <c r="AS198" i="16"/>
  <c r="AS180" i="16"/>
  <c r="AS176" i="16"/>
  <c r="AS171" i="16"/>
  <c r="AS170" i="16"/>
  <c r="AS169" i="16"/>
  <c r="AS168" i="16"/>
  <c r="AS165" i="16"/>
  <c r="AS161" i="16"/>
  <c r="AS159" i="16"/>
  <c r="AS151" i="16"/>
  <c r="AS135" i="16"/>
  <c r="AS133" i="16"/>
  <c r="AS98" i="16"/>
  <c r="AS92" i="16"/>
  <c r="AS88" i="16"/>
  <c r="AS84" i="16"/>
  <c r="AS80" i="16"/>
  <c r="AS67" i="16"/>
  <c r="AS63" i="16"/>
  <c r="AS59" i="16"/>
  <c r="AS55" i="16"/>
  <c r="AP48" i="19"/>
  <c r="AP44" i="19"/>
  <c r="AP42" i="19"/>
  <c r="AP41" i="19"/>
  <c r="AP32" i="19"/>
  <c r="AP28" i="19"/>
  <c r="AP26" i="19"/>
  <c r="AP25" i="19"/>
  <c r="AP24" i="19"/>
  <c r="AP68" i="19"/>
  <c r="AP66" i="19"/>
  <c r="AP65" i="19"/>
  <c r="AP52" i="19"/>
  <c r="AP50" i="19"/>
  <c r="AP49" i="19"/>
  <c r="AP36" i="19"/>
  <c r="AP34" i="19"/>
  <c r="AP33" i="19"/>
  <c r="AP20" i="19"/>
  <c r="AP18" i="19"/>
  <c r="AP17" i="19"/>
  <c r="AP6" i="19"/>
  <c r="AP71" i="19"/>
  <c r="AP8" i="19"/>
  <c r="AP4" i="19"/>
  <c r="AP3" i="19" s="1"/>
  <c r="AP5" i="19"/>
  <c r="AP70" i="19"/>
  <c r="AP69" i="19"/>
  <c r="AP62" i="19"/>
  <c r="AP61" i="19"/>
  <c r="AP54" i="19"/>
  <c r="AP53" i="19"/>
  <c r="AP46" i="19"/>
  <c r="AP45" i="19"/>
  <c r="AP38" i="19"/>
  <c r="AP37" i="19"/>
  <c r="AP30" i="19"/>
  <c r="AP29" i="19"/>
  <c r="AP22" i="19"/>
  <c r="AP21" i="19"/>
  <c r="AP14" i="19"/>
  <c r="AP13" i="19"/>
  <c r="AP7" i="19"/>
  <c r="AS213" i="16"/>
  <c r="AS211" i="16"/>
  <c r="AS197" i="16"/>
  <c r="AS195" i="16"/>
  <c r="AS194" i="16"/>
  <c r="AS181" i="16"/>
  <c r="AS179" i="16"/>
  <c r="AS178" i="16"/>
  <c r="AS160" i="16"/>
  <c r="AS141" i="16"/>
  <c r="AS138" i="16"/>
  <c r="AS137" i="16"/>
  <c r="AS136" i="16"/>
  <c r="AS114" i="16"/>
  <c r="AS96" i="16"/>
  <c r="AS91" i="16"/>
  <c r="AS87" i="16"/>
  <c r="AS68" i="16"/>
  <c r="AS64" i="16"/>
  <c r="AS36" i="16"/>
  <c r="AS32" i="16"/>
  <c r="AS14" i="16"/>
  <c r="AP9" i="16"/>
  <c r="AP8" i="16"/>
  <c r="AS209" i="16"/>
  <c r="AS207" i="16"/>
  <c r="AS206" i="16"/>
  <c r="AS204" i="16"/>
  <c r="AS193" i="16"/>
  <c r="AS191" i="16"/>
  <c r="AS190" i="16"/>
  <c r="AS188" i="16"/>
  <c r="AS177" i="16"/>
  <c r="AS175" i="16"/>
  <c r="AS174" i="16"/>
  <c r="AS172" i="16"/>
  <c r="AS167" i="16"/>
  <c r="AS157" i="16"/>
  <c r="AS154" i="16"/>
  <c r="AS153" i="16"/>
  <c r="AS152" i="16"/>
  <c r="AS149" i="16"/>
  <c r="AS130" i="16"/>
  <c r="AS127" i="16"/>
  <c r="AS112" i="16"/>
  <c r="AS103" i="16"/>
  <c r="AS101" i="16"/>
  <c r="AS83" i="16"/>
  <c r="AS79" i="16"/>
  <c r="AS60" i="16"/>
  <c r="AS56" i="16"/>
  <c r="AS51" i="16"/>
  <c r="AS47" i="16"/>
  <c r="AS28" i="16"/>
  <c r="AS27" i="16"/>
  <c r="AS23" i="16"/>
  <c r="AS12" i="16"/>
  <c r="AS11" i="16"/>
  <c r="AS216" i="16"/>
  <c r="AS200" i="16"/>
  <c r="AS184" i="16"/>
  <c r="AS143" i="16"/>
  <c r="AS119" i="16"/>
  <c r="AS117" i="16"/>
  <c r="AS75" i="16"/>
  <c r="AS71" i="16"/>
  <c r="AS43" i="16"/>
  <c r="AS39" i="16"/>
  <c r="AS166" i="16"/>
  <c r="AS156" i="16"/>
  <c r="AS155" i="16"/>
  <c r="AS150" i="16"/>
  <c r="AS140" i="16"/>
  <c r="AS139" i="16"/>
  <c r="AS134" i="16"/>
  <c r="AS124" i="16"/>
  <c r="AS123" i="16"/>
  <c r="AS118" i="16"/>
  <c r="AS108" i="16"/>
  <c r="AS107" i="16"/>
  <c r="AS102" i="16"/>
  <c r="AS90" i="16"/>
  <c r="AS89" i="16"/>
  <c r="AS82" i="16"/>
  <c r="AS81" i="16"/>
  <c r="AS74" i="16"/>
  <c r="AS73" i="16"/>
  <c r="AS66" i="16"/>
  <c r="AS65" i="16"/>
  <c r="AS58" i="16"/>
  <c r="AS57" i="16"/>
  <c r="AS50" i="16"/>
  <c r="AS49" i="16"/>
  <c r="AS42" i="16"/>
  <c r="AS41" i="16"/>
  <c r="AS34" i="16"/>
  <c r="AS33" i="16"/>
  <c r="AS26" i="16"/>
  <c r="AS25" i="16"/>
  <c r="AS18" i="16"/>
  <c r="AS10" i="16"/>
  <c r="AP7" i="16"/>
  <c r="AO3" i="16"/>
  <c r="AS16" i="16"/>
  <c r="AS164" i="16"/>
  <c r="AS163" i="16"/>
  <c r="AS158" i="16"/>
  <c r="AS148" i="16"/>
  <c r="AS147" i="16"/>
  <c r="AS142" i="16"/>
  <c r="AS132" i="16"/>
  <c r="AS131" i="16"/>
  <c r="AS126" i="16"/>
  <c r="AS116" i="16"/>
  <c r="AS115" i="16"/>
  <c r="AS110" i="16"/>
  <c r="AS100" i="16"/>
  <c r="AS99" i="16"/>
  <c r="AS94" i="16"/>
  <c r="AS93" i="16"/>
  <c r="AS86" i="16"/>
  <c r="AS85" i="16"/>
  <c r="AS78" i="16"/>
  <c r="AS77" i="16"/>
  <c r="AS70" i="16"/>
  <c r="AS69" i="16"/>
  <c r="AS62" i="16"/>
  <c r="AS61" i="16"/>
  <c r="AS54" i="16"/>
  <c r="AS53" i="16"/>
  <c r="AS46" i="16"/>
  <c r="AS45" i="16"/>
  <c r="AS38" i="16"/>
  <c r="AS37" i="16"/>
  <c r="AS30" i="16"/>
  <c r="AS29" i="16"/>
  <c r="AS22" i="16"/>
  <c r="AS21" i="16"/>
  <c r="AS13" i="16"/>
  <c r="AP67" i="19"/>
  <c r="AP63" i="19"/>
  <c r="AP59" i="19"/>
  <c r="AP55" i="19"/>
  <c r="AP51" i="19"/>
  <c r="AP47" i="19"/>
  <c r="AP43" i="19"/>
  <c r="AP39" i="19"/>
  <c r="AP35" i="19"/>
  <c r="AP31" i="19"/>
  <c r="AP27" i="19"/>
  <c r="AP23" i="19"/>
  <c r="AP19" i="19"/>
  <c r="AP15" i="19"/>
  <c r="AP11" i="19"/>
  <c r="AL3" i="19"/>
  <c r="AN3" i="19"/>
  <c r="AN3" i="16"/>
  <c r="AS4" i="16"/>
  <c r="AS3" i="16" s="1"/>
  <c r="AP4" i="16"/>
  <c r="K447" i="61"/>
  <c r="K449" i="61"/>
  <c r="K443" i="61"/>
  <c r="K438" i="61"/>
  <c r="K418" i="61"/>
  <c r="Y3" i="32"/>
  <c r="M454" i="61"/>
  <c r="L454" i="61"/>
  <c r="L459" i="61" s="1"/>
  <c r="Q443" i="61"/>
  <c r="R443" i="61"/>
  <c r="K437" i="61"/>
  <c r="K421" i="61"/>
  <c r="K417" i="61"/>
  <c r="Q449" i="61"/>
  <c r="Q450" i="61"/>
  <c r="R451" i="61"/>
  <c r="Q451" i="61"/>
  <c r="R449" i="61"/>
  <c r="R450" i="61"/>
  <c r="M6" i="61"/>
  <c r="AF4" i="34"/>
  <c r="AF5" i="34"/>
  <c r="AF6" i="34"/>
  <c r="AF7" i="34"/>
  <c r="AF8" i="34"/>
  <c r="AF9" i="34"/>
  <c r="AF10" i="34"/>
  <c r="AF11" i="34"/>
  <c r="AA3" i="32" l="1"/>
  <c r="AN3" i="39"/>
  <c r="AP3" i="16"/>
  <c r="K459" i="61"/>
  <c r="AF3" i="34"/>
  <c r="AM3" i="30" l="1"/>
  <c r="AC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Q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Q103" i="39"/>
  <c r="AQ106" i="39"/>
  <c r="AQ110" i="39"/>
  <c r="AQ111" i="39"/>
  <c r="AQ115" i="39"/>
  <c r="AQ119" i="39"/>
  <c r="AQ122" i="39"/>
  <c r="AQ126" i="39"/>
  <c r="AQ127" i="39"/>
  <c r="AQ130" i="39"/>
  <c r="AQ131" i="39"/>
  <c r="AQ135" i="39"/>
  <c r="AQ139" i="39"/>
  <c r="AQ142" i="39"/>
  <c r="AQ143" i="39"/>
  <c r="AQ146" i="39"/>
  <c r="AQ147" i="39"/>
  <c r="AQ151" i="39"/>
  <c r="AQ155" i="39"/>
  <c r="AQ158" i="39"/>
  <c r="AQ159" i="39"/>
  <c r="AQ162" i="39"/>
  <c r="AQ163" i="39"/>
  <c r="AQ167" i="39"/>
  <c r="AQ171" i="39"/>
  <c r="AQ174" i="39"/>
  <c r="AQ175" i="39"/>
  <c r="AQ178" i="39"/>
  <c r="AQ179" i="39"/>
  <c r="AQ183" i="39"/>
  <c r="AQ187" i="39"/>
  <c r="AQ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Q186" i="39"/>
  <c r="AQ184" i="39"/>
  <c r="AQ182" i="39"/>
  <c r="AQ180" i="39"/>
  <c r="AQ176" i="39"/>
  <c r="AQ172" i="39"/>
  <c r="AQ170" i="39"/>
  <c r="AQ168" i="39"/>
  <c r="AQ166" i="39"/>
  <c r="AQ164" i="39"/>
  <c r="AQ160" i="39"/>
  <c r="AQ156" i="39"/>
  <c r="AQ154" i="39"/>
  <c r="AQ152" i="39"/>
  <c r="AQ150" i="39"/>
  <c r="AQ148" i="39"/>
  <c r="AQ144" i="39"/>
  <c r="AQ140" i="39"/>
  <c r="AQ138" i="39"/>
  <c r="AQ136" i="39"/>
  <c r="AQ134" i="39"/>
  <c r="AQ132" i="39"/>
  <c r="AQ128" i="39"/>
  <c r="AQ125" i="39"/>
  <c r="AQ124" i="39"/>
  <c r="AQ123" i="39"/>
  <c r="AQ120" i="39"/>
  <c r="AQ118" i="39"/>
  <c r="AQ116" i="39"/>
  <c r="AQ114" i="39"/>
  <c r="AQ112" i="39"/>
  <c r="AQ108" i="39"/>
  <c r="AQ107" i="39"/>
  <c r="AQ104" i="39"/>
  <c r="AQ102" i="39"/>
  <c r="AQ100" i="39"/>
  <c r="AQ98" i="39"/>
  <c r="AQ96" i="39"/>
  <c r="AQ93" i="39"/>
  <c r="AQ92" i="39"/>
  <c r="AQ90" i="39"/>
  <c r="AQ89" i="39"/>
  <c r="AQ85" i="39"/>
  <c r="AQ81" i="39"/>
  <c r="AQ80" i="39"/>
  <c r="AQ77" i="39"/>
  <c r="AQ76" i="39"/>
  <c r="AQ74" i="39"/>
  <c r="AQ71" i="39"/>
  <c r="AQ70" i="39"/>
  <c r="AQ67" i="39"/>
  <c r="AQ66" i="39"/>
  <c r="AQ64" i="39"/>
  <c r="AQ62" i="39"/>
  <c r="AQ58" i="39"/>
  <c r="AQ57" i="39"/>
  <c r="AQ53" i="39"/>
  <c r="AQ51" i="39"/>
  <c r="AQ49" i="39"/>
  <c r="AQ47" i="39"/>
  <c r="AQ43" i="39"/>
  <c r="AQ42" i="39"/>
  <c r="AQ39" i="39"/>
  <c r="AQ38" i="39"/>
  <c r="AQ33" i="39"/>
  <c r="AQ32" i="39"/>
  <c r="AQ29" i="39"/>
  <c r="AQ18" i="39"/>
  <c r="AQ6" i="39" l="1"/>
  <c r="AQ16" i="39"/>
  <c r="AQ54" i="39"/>
  <c r="AQ79" i="39"/>
  <c r="L352" i="61"/>
  <c r="AQ28" i="39"/>
  <c r="AQ11" i="39"/>
  <c r="AQ22" i="39"/>
  <c r="AQ9" i="39"/>
  <c r="AQ24" i="39"/>
  <c r="AQ36" i="39"/>
  <c r="AQ45" i="39"/>
  <c r="AQ50" i="39"/>
  <c r="AQ60" i="39"/>
  <c r="AQ63" i="39"/>
  <c r="AQ83" i="39"/>
  <c r="AQ87" i="39"/>
  <c r="AQ94" i="39"/>
  <c r="AQ99" i="39"/>
  <c r="AQ5" i="39"/>
  <c r="AQ10" i="39"/>
  <c r="AQ15" i="39"/>
  <c r="AQ21" i="39"/>
  <c r="AQ27" i="39"/>
  <c r="AQ30" i="39"/>
  <c r="AQ46" i="39"/>
  <c r="AQ56" i="39"/>
  <c r="AQ61" i="39"/>
  <c r="AQ69" i="39"/>
  <c r="AQ73" i="39"/>
  <c r="AQ84" i="39"/>
  <c r="AQ95" i="39"/>
  <c r="K153" i="61"/>
  <c r="AQ109" i="39"/>
  <c r="AQ88" i="39"/>
  <c r="AQ78" i="39"/>
  <c r="AQ59" i="39"/>
  <c r="AQ52" i="39"/>
  <c r="M395" i="61"/>
  <c r="AQ44" i="39"/>
  <c r="AQ34" i="39"/>
  <c r="L373" i="61"/>
  <c r="AQ31" i="39"/>
  <c r="L370" i="61"/>
  <c r="AQ25" i="39"/>
  <c r="L362" i="61"/>
  <c r="AQ23" i="39"/>
  <c r="L360" i="61"/>
  <c r="AQ19" i="39"/>
  <c r="L354" i="61"/>
  <c r="AQ13" i="39"/>
  <c r="L346" i="61"/>
  <c r="AQ12" i="39"/>
  <c r="L345" i="61"/>
  <c r="AQ7" i="39"/>
  <c r="L340" i="61"/>
  <c r="AQ101" i="39"/>
  <c r="AQ37" i="39"/>
  <c r="M378" i="61"/>
  <c r="AQ8" i="39"/>
  <c r="AQ72" i="39"/>
  <c r="AQ117" i="39"/>
  <c r="AQ82" i="39"/>
  <c r="AQ65" i="39"/>
  <c r="AQ35" i="39"/>
  <c r="M374" i="61"/>
  <c r="AQ26" i="39"/>
  <c r="M363" i="61"/>
  <c r="AQ20" i="39"/>
  <c r="M357" i="61"/>
  <c r="AQ14" i="39"/>
  <c r="M347" i="61"/>
  <c r="AQ4" i="39"/>
  <c r="M341" i="61"/>
  <c r="AQ48" i="39"/>
  <c r="AQ55" i="39"/>
  <c r="AQ68" i="39"/>
  <c r="AQ75" i="39"/>
  <c r="AQ86" i="39"/>
  <c r="AQ91" i="39"/>
  <c r="AQ97" i="39"/>
  <c r="AQ105" i="39"/>
  <c r="AQ113" i="39"/>
  <c r="AQ121" i="39"/>
  <c r="AQ129" i="39"/>
  <c r="AQ137" i="39"/>
  <c r="AQ145" i="39"/>
  <c r="AQ153" i="39"/>
  <c r="AQ161" i="39"/>
  <c r="AQ169" i="39"/>
  <c r="AQ177" i="39"/>
  <c r="AQ185" i="39"/>
  <c r="AQ40" i="39"/>
  <c r="AQ133" i="39"/>
  <c r="AQ141" i="39"/>
  <c r="AQ149" i="39"/>
  <c r="AQ157" i="39"/>
  <c r="AQ165" i="39"/>
  <c r="AQ173" i="39"/>
  <c r="AQ181" i="39"/>
  <c r="AQ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Q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Z3" i="32"/>
  <c r="AB3" i="32"/>
  <c r="AD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J4" i="34"/>
  <c r="AJ5" i="34"/>
  <c r="AJ6" i="34"/>
  <c r="AJ7" i="34"/>
  <c r="AJ8" i="34"/>
  <c r="AJ9" i="34"/>
  <c r="AJ10" i="34"/>
  <c r="AJ11" i="34"/>
  <c r="AJ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P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R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K5" i="34"/>
  <c r="AK7" i="34"/>
  <c r="AK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K29" i="34"/>
  <c r="L483" i="61"/>
  <c r="L484" i="61"/>
  <c r="L485" i="61"/>
  <c r="L486" i="61"/>
  <c r="L487" i="61"/>
  <c r="L488" i="61"/>
  <c r="L489" i="61"/>
  <c r="L490" i="61"/>
  <c r="L491" i="61"/>
  <c r="AK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K54" i="34"/>
  <c r="L512" i="61"/>
  <c r="L513" i="61"/>
  <c r="L514" i="61"/>
  <c r="L515" i="61"/>
  <c r="L516" i="61"/>
  <c r="AK60" i="34"/>
  <c r="L520" i="61"/>
  <c r="L521" i="61"/>
  <c r="L522" i="61"/>
  <c r="L523" i="61"/>
  <c r="L527" i="61"/>
  <c r="L528" i="61"/>
  <c r="AK68" i="34"/>
  <c r="L532" i="61"/>
  <c r="L533" i="61"/>
  <c r="L534" i="61"/>
  <c r="L535" i="61"/>
  <c r="L536" i="61"/>
  <c r="L537" i="61"/>
  <c r="AK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R57" i="30"/>
  <c r="K736" i="61"/>
  <c r="K659" i="61"/>
  <c r="K593" i="61"/>
  <c r="K727" i="61"/>
  <c r="K685" i="61"/>
  <c r="K651" i="61"/>
  <c r="K617" i="61"/>
  <c r="AR133" i="30"/>
  <c r="K562" i="61"/>
  <c r="K571" i="61"/>
  <c r="K574" i="61"/>
  <c r="K558" i="61"/>
  <c r="K575" i="61"/>
  <c r="K565" i="61"/>
  <c r="K557" i="61"/>
  <c r="K570" i="61"/>
  <c r="K564" i="61"/>
  <c r="AK6" i="34"/>
  <c r="AK12" i="34"/>
  <c r="AK35" i="34"/>
  <c r="AK10" i="34"/>
  <c r="AK4" i="34"/>
  <c r="AK81" i="34"/>
  <c r="AK65" i="34"/>
  <c r="AK9" i="34"/>
  <c r="K484" i="61"/>
  <c r="K474" i="61"/>
  <c r="K466" i="61"/>
  <c r="AK67" i="34"/>
  <c r="AK27" i="34"/>
  <c r="AK83" i="34"/>
  <c r="K536" i="61"/>
  <c r="K514" i="61"/>
  <c r="K504" i="61"/>
  <c r="K496" i="61"/>
  <c r="K486" i="61"/>
  <c r="K476" i="61"/>
  <c r="K468" i="61"/>
  <c r="AK8" i="34"/>
  <c r="AK51" i="34"/>
  <c r="AK19" i="34"/>
  <c r="AK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K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R27" i="30"/>
  <c r="AR116" i="30"/>
  <c r="AR74" i="30"/>
  <c r="K732" i="61"/>
  <c r="K715" i="61"/>
  <c r="K700" i="61"/>
  <c r="K682" i="61"/>
  <c r="K665" i="61"/>
  <c r="K648" i="61"/>
  <c r="AR80" i="30"/>
  <c r="AR17" i="30"/>
  <c r="K731" i="61"/>
  <c r="K714" i="61"/>
  <c r="K699" i="61"/>
  <c r="K681" i="61"/>
  <c r="K664" i="61"/>
  <c r="K639" i="61"/>
  <c r="K629" i="61"/>
  <c r="K622" i="61"/>
  <c r="K613" i="61"/>
  <c r="K597" i="61"/>
  <c r="AR132" i="30"/>
  <c r="AR110" i="30"/>
  <c r="AR95" i="30"/>
  <c r="AR73" i="30"/>
  <c r="AR52" i="30"/>
  <c r="AR36" i="30"/>
  <c r="AR16" i="30"/>
  <c r="K630" i="61"/>
  <c r="K623" i="61"/>
  <c r="K614" i="61"/>
  <c r="K605" i="61"/>
  <c r="K598" i="61"/>
  <c r="K591" i="61"/>
  <c r="AR137" i="30"/>
  <c r="AR122" i="30"/>
  <c r="AR50" i="30"/>
  <c r="AR131" i="30"/>
  <c r="AR109" i="30"/>
  <c r="AR89" i="30"/>
  <c r="AR72" i="30"/>
  <c r="AR31" i="30"/>
  <c r="AR15" i="30"/>
  <c r="AR96" i="30"/>
  <c r="AR37" i="30"/>
  <c r="AR125" i="30"/>
  <c r="AR108" i="30"/>
  <c r="AR88" i="30"/>
  <c r="AR51" i="30"/>
  <c r="AR30" i="30"/>
  <c r="AR10" i="30"/>
  <c r="AR124" i="30"/>
  <c r="AR105" i="30"/>
  <c r="AR87" i="30"/>
  <c r="AR66" i="30"/>
  <c r="AR45" i="30"/>
  <c r="AR29" i="30"/>
  <c r="AR9" i="30"/>
  <c r="AR67" i="30"/>
  <c r="AR114" i="30"/>
  <c r="AR34" i="30"/>
  <c r="AR123" i="30"/>
  <c r="AR104" i="30"/>
  <c r="AR81" i="30"/>
  <c r="AR65" i="30"/>
  <c r="AR44" i="30"/>
  <c r="AR24" i="30"/>
  <c r="AR8" i="30"/>
  <c r="AR139" i="30"/>
  <c r="AR118" i="30"/>
  <c r="AR103" i="30"/>
  <c r="AR59" i="30"/>
  <c r="AR43" i="30"/>
  <c r="AR23" i="30"/>
  <c r="AR138" i="30"/>
  <c r="AR117" i="30"/>
  <c r="AR97" i="30"/>
  <c r="AR79" i="30"/>
  <c r="AR58" i="30"/>
  <c r="AR38" i="30"/>
  <c r="AR22" i="30"/>
  <c r="R738" i="61"/>
  <c r="Q738" i="61"/>
  <c r="AR130" i="30"/>
  <c r="AR115" i="30"/>
  <c r="AR107" i="30"/>
  <c r="AR102" i="30"/>
  <c r="AR94" i="30"/>
  <c r="AR86" i="30"/>
  <c r="AR78" i="30"/>
  <c r="AR64" i="30"/>
  <c r="AR56" i="30"/>
  <c r="AR42" i="30"/>
  <c r="AR35" i="30"/>
  <c r="AR28" i="30"/>
  <c r="AR21" i="30"/>
  <c r="AR14" i="30"/>
  <c r="AR7" i="30"/>
  <c r="AR136" i="30"/>
  <c r="AR129" i="30"/>
  <c r="AR121" i="30"/>
  <c r="AR101" i="30"/>
  <c r="AR93" i="30"/>
  <c r="AR85" i="30"/>
  <c r="AR77" i="30"/>
  <c r="AR71" i="30"/>
  <c r="AR63" i="30"/>
  <c r="AR55" i="30"/>
  <c r="AR49" i="30"/>
  <c r="AR41" i="30"/>
  <c r="AR20" i="30"/>
  <c r="AR13" i="30"/>
  <c r="AR6" i="30"/>
  <c r="AR135" i="30"/>
  <c r="AR120" i="30"/>
  <c r="AR92" i="30"/>
  <c r="AR76" i="30"/>
  <c r="AR62" i="30"/>
  <c r="AR134" i="30"/>
  <c r="AR127" i="30"/>
  <c r="AR119" i="30"/>
  <c r="AR112" i="30"/>
  <c r="AR91" i="30"/>
  <c r="AR83" i="30"/>
  <c r="AR69" i="30"/>
  <c r="AR61" i="30"/>
  <c r="AR47" i="30"/>
  <c r="AR33" i="30"/>
  <c r="AR26" i="30"/>
  <c r="AR19" i="30"/>
  <c r="AR11" i="30"/>
  <c r="AR128" i="30"/>
  <c r="AR113" i="30"/>
  <c r="AR100" i="30"/>
  <c r="AR84" i="30"/>
  <c r="AR70" i="30"/>
  <c r="AR54" i="30"/>
  <c r="AR48" i="30"/>
  <c r="AR40" i="30"/>
  <c r="AR12" i="30"/>
  <c r="AR5" i="30"/>
  <c r="K643" i="61"/>
  <c r="AR126" i="30"/>
  <c r="AR111" i="30"/>
  <c r="AR106" i="30"/>
  <c r="AR98" i="30"/>
  <c r="AR90" i="30"/>
  <c r="AR82" i="30"/>
  <c r="AR75" i="30"/>
  <c r="AR68" i="30"/>
  <c r="AR60" i="30"/>
  <c r="AR53" i="30"/>
  <c r="AR46" i="30"/>
  <c r="AR39" i="30"/>
  <c r="AR32" i="30"/>
  <c r="AR25" i="30"/>
  <c r="AR18" i="30"/>
  <c r="K573" i="61"/>
  <c r="K563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5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R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L20" i="61" l="1"/>
  <c r="R6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Q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N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R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O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G3" i="34"/>
  <c r="AI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K3" i="34"/>
  <c r="AH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7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K9" i="19"/>
  <c r="AM9" i="19"/>
  <c r="AM6" i="19"/>
  <c r="AK6" i="19"/>
  <c r="AM3" i="19"/>
  <c r="AM4" i="19"/>
  <c r="AK71" i="19"/>
  <c r="AM71" i="19"/>
  <c r="AM5" i="19"/>
  <c r="AK5" i="19"/>
  <c r="AK4" i="19"/>
  <c r="AK3" i="19"/>
  <c r="AM8" i="19"/>
  <c r="AK8" i="19"/>
  <c r="AM7" i="19"/>
  <c r="AK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<sst xmlns="http://schemas.openxmlformats.org/spreadsheetml/2006/main" count="13118" uniqueCount="2677">
  <si>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</si>
  <si>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</si>
  <si>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</si>
  <si>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</si>
  <si>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</si>
  <si>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</si>
  <si>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</si>
  <si>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</si>
  <si>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</si>
  <si>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</si>
  <si>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</si>
  <si>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</si>
  <si>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</si>
  <si>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</si>
  <si>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</si>
  <si>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</si>
  <si>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</si>
  <si>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</si>
  <si>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</si>
  <si>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</si>
  <si>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</si>
  <si>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</si>
  <si>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</si>
  <si>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</si>
  <si>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</si>
  <si>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</si>
  <si>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</si>
  <si>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</si>
  <si>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</si>
  <si>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</si>
  <si>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</si>
  <si>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</si>
  <si>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</si>
  <si>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</si>
  <si>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</si>
  <si>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</si>
  <si>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</si>
  <si>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</si>
  <si>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</si>
  <si>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</si>
  <si>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</si>
  <si>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</si>
  <si>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</si>
  <si>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</si>
  <si>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</si>
  <si>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</si>
  <si>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</si>
  <si>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</si>
  <si>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</si>
  <si>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</si>
  <si>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</si>
  <si>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</si>
  <si>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</si>
  <si>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</si>
  <si>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</si>
  <si>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</si>
  <si>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</si>
  <si>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</si>
  <si>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</si>
  <si>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</si>
  <si>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</si>
  <si>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</si>
  <si>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</si>
  <si>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</si>
  <si>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</si>
  <si>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</si>
  <si>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</si>
  <si>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</si>
  <si>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</si>
  <si>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</si>
  <si>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</si>
  <si>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</si>
  <si>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</si>
  <si>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</si>
  <si>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</si>
  <si>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</si>
  <si>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</si>
  <si>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</si>
  <si>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</si>
  <si>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</si>
  <si>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</si>
  <si>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</si>
  <si>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</si>
  <si>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</si>
  <si>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</si>
  <si>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</si>
  <si>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</si>
  <si>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</si>
  <si>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</si>
  <si>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</si>
  <si>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</si>
  <si>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</si>
  <si>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</si>
  <si>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</si>
  <si>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</si>
  <si>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</si>
  <si>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</si>
  <si>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</si>
  <si>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</si>
  <si>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</si>
  <si>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</si>
  <si>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</si>
  <si>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</si>
  <si>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</si>
  <si>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</si>
  <si>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</si>
  <si>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</si>
  <si>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</si>
  <si>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</si>
  <si>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</si>
  <si>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</si>
  <si>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</si>
  <si>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</si>
  <si>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</si>
  <si>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</si>
  <si>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</si>
  <si>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</si>
  <si>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</si>
  <si>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</si>
  <si>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</si>
  <si>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</si>
  <si>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</si>
  <si>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</si>
  <si>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</si>
  <si>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</si>
  <si>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</si>
  <si>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</si>
  <si>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</si>
  <si>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</si>
  <si>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</si>
  <si>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</si>
  <si>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</si>
  <si>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</si>
  <si>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</si>
  <si>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</si>
  <si>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</si>
  <si>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</si>
  <si>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</si>
  <si>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</si>
  <si>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</si>
  <si>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</si>
  <si>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</si>
  <si>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</si>
  <si>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</si>
  <si>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</si>
  <si>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</si>
  <si>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</si>
  <si>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</si>
  <si>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</si>
  <si>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</si>
  <si>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</si>
  <si>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</si>
  <si>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</si>
  <si>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</si>
  <si>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</si>
  <si>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</si>
  <si>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</si>
  <si>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</si>
  <si>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</si>
  <si>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</si>
  <si>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</si>
  <si>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</si>
  <si>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</si>
  <si>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</si>
  <si>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</si>
  <si>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</si>
  <si>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</si>
  <si>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</si>
  <si>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</si>
  <si>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</si>
  <si>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</si>
  <si>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</si>
  <si>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</si>
  <si>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</si>
  <si>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</si>
  <si>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</si>
  <si>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</si>
  <si>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</si>
  <si>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</si>
  <si>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</si>
  <si>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</si>
  <si>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</si>
  <si>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</si>
  <si>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</si>
  <si>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</si>
  <si>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</si>
  <si>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</si>
  <si>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</si>
  <si>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</si>
  <si>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</si>
  <si>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</si>
  <si>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</si>
  <si>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</si>
  <si>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</si>
  <si>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</si>
  <si>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</si>
  <si>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</si>
  <si>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</si>
  <si>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</si>
  <si>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</si>
  <si>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</si>
  <si>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</si>
  <si>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</si>
  <si>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</si>
  <si>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</si>
  <si>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</si>
  <si>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</si>
  <si>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</si>
  <si>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</si>
  <si>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</si>
  <si>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</si>
  <si>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</si>
  <si>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</si>
  <si>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</si>
  <si>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</si>
  <si>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</si>
  <si>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</si>
  <si>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</si>
  <si>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</si>
  <si>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</si>
  <si>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</si>
  <si>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</si>
  <si>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</si>
  <si>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</si>
  <si>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</si>
  <si>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</si>
  <si>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</si>
  <si>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</si>
  <si>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</si>
  <si>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</si>
  <si>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</si>
  <si>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</si>
  <si>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</si>
  <si>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</si>
  <si>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</si>
  <si>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</si>
  <si>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</si>
  <si>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</si>
  <si>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</si>
  <si>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</si>
  <si>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</si>
  <si>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</si>
  <si>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</si>
  <si>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</si>
  <si>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</si>
  <si>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</si>
  <si>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</si>
  <si>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</si>
  <si>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</si>
  <si>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</si>
  <si>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</si>
  <si>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</si>
  <si>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</si>
  <si>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</si>
  <si>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</si>
  <si>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</si>
  <si>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</si>
  <si>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</si>
  <si>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</si>
  <si>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</si>
  <si>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</si>
  <si>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</si>
  <si>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</si>
  <si>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</si>
  <si>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</si>
  <si>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</si>
  <si>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</si>
  <si>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</si>
  <si>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</si>
  <si>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</si>
  <si>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</si>
  <si>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</si>
  <si>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</si>
  <si>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</si>
  <si>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</si>
  <si>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</si>
  <si>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</si>
  <si>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</si>
  <si>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</si>
  <si>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</si>
  <si>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</si>
  <si>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</si>
  <si>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</si>
  <si>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</si>
  <si>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</si>
  <si>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</si>
  <si>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</si>
  <si>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</si>
  <si>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</si>
  <si>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</si>
  <si>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</si>
  <si>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</si>
  <si>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</si>
  <si>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</si>
  <si>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</si>
  <si>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</si>
  <si>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</si>
  <si>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</si>
  <si>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</si>
  <si>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</si>
  <si>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</si>
  <si>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</si>
  <si>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</si>
  <si>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</si>
  <si>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</si>
  <si>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</si>
  <si>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</si>
  <si>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</si>
  <si>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</si>
  <si>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</si>
  <si>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</si>
  <si>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</si>
  <si>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</si>
  <si>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</si>
  <si>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</si>
  <si>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</si>
  <si>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</si>
  <si>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</si>
  <si>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</si>
  <si>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</si>
  <si>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</si>
  <si>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</si>
  <si>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</si>
  <si>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</si>
  <si>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</si>
  <si>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</si>
  <si>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</si>
  <si>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</si>
  <si>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</si>
  <si>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</si>
  <si>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</si>
  <si>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</si>
  <si>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</si>
  <si>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</si>
  <si>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</si>
  <si>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</si>
  <si>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</si>
  <si>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</si>
  <si>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</si>
  <si>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</si>
  <si>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</si>
  <si>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</si>
  <si>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</si>
  <si>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</si>
  <si>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</si>
  <si>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</si>
  <si>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</si>
  <si>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</si>
  <si>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</si>
  <si>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</si>
  <si>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</si>
  <si>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</si>
  <si>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</si>
  <si>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</si>
  <si>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</si>
  <si>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</si>
  <si>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</si>
  <si>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</si>
  <si>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</si>
  <si>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</si>
  <si>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</si>
  <si>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</si>
  <si>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</si>
  <si>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</si>
  <si>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</si>
  <si>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</si>
  <si>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</si>
  <si>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</si>
  <si>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</si>
  <si>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</si>
  <si>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</si>
  <si>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</si>
  <si>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</si>
  <si>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</si>
  <si>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</si>
  <si>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</si>
  <si>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</si>
  <si>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</si>
  <si>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</si>
  <si>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</si>
  <si>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</si>
  <si>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</si>
  <si>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</si>
  <si>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</si>
  <si>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</si>
  <si>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</si>
  <si>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</si>
  <si>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</si>
  <si>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</si>
  <si>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</si>
  <si>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</si>
  <si>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</si>
  <si>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</si>
  <si>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</si>
  <si>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</si>
  <si>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</si>
  <si>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</si>
  <si>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</si>
  <si>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</si>
  <si>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</si>
  <si>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</si>
  <si>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</si>
  <si>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</si>
  <si>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</si>
  <si>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</si>
  <si>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</si>
  <si>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</si>
  <si>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</si>
  <si>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</si>
  <si>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</si>
  <si>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</si>
  <si>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</si>
  <si>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</si>
  <si>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</si>
  <si>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</si>
  <si>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</si>
  <si>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</si>
  <si>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</si>
  <si>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</si>
  <si>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</si>
  <si>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</si>
  <si>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</si>
  <si>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</si>
  <si>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</si>
  <si>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</si>
  <si>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</si>
  <si>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</si>
  <si>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</si>
  <si>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</si>
  <si>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</si>
  <si>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</si>
  <si>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</si>
  <si>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</si>
  <si>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</si>
  <si>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</si>
  <si>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</si>
  <si>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</si>
  <si>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</si>
  <si>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</si>
  <si>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</si>
  <si>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</si>
  <si>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</si>
  <si>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</si>
  <si>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</si>
  <si>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</si>
  <si>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</si>
  <si>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</si>
  <si>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</si>
  <si>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</si>
  <si>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</si>
  <si>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</si>
  <si>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</si>
  <si>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</si>
  <si>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</si>
  <si>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</si>
  <si>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</si>
  <si>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</si>
  <si>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</si>
  <si>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</si>
  <si>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</si>
  <si>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</si>
  <si>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</si>
  <si>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</si>
  <si>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</si>
  <si>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</si>
  <si>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</si>
  <si>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</si>
  <si>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</si>
  <si>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</si>
  <si>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</si>
  <si>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</si>
  <si>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</si>
  <si>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</si>
  <si>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</si>
  <si>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</si>
  <si>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</si>
  <si>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</si>
  <si>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</si>
  <si>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</si>
  <si>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</si>
  <si>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</si>
  <si>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</si>
  <si>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</si>
  <si>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</si>
  <si>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</si>
  <si>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</si>
  <si>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</si>
  <si>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</si>
  <si>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</si>
  <si>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</si>
  <si>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</si>
  <si>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</si>
  <si>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</si>
  <si>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</si>
  <si>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</si>
  <si>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</si>
  <si>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</si>
  <si>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</si>
  <si>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</si>
  <si>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</si>
  <si>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</si>
  <si>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</si>
  <si>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</si>
  <si>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</si>
  <si>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</si>
  <si>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</si>
  <si>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</si>
  <si>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</si>
  <si>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</si>
  <si>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</si>
  <si>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</si>
  <si>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</si>
  <si>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</si>
  <si>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</si>
  <si>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</si>
  <si>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</si>
  <si>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</si>
  <si>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</si>
  <si>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</si>
  <si>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</si>
  <si>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</si>
  <si>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</si>
  <si>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</si>
  <si>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</si>
  <si>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</si>
  <si>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</si>
  <si>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</si>
  <si>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</si>
  <si>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</si>
  <si>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</si>
  <si>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</si>
  <si>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</si>
  <si>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</si>
  <si>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</si>
  <si>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</si>
  <si>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</si>
  <si>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</si>
  <si>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</si>
  <si>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</si>
  <si>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</si>
  <si>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</si>
  <si>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</si>
  <si>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</si>
  <si>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</si>
  <si>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</si>
  <si>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</si>
  <si>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</si>
  <si>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</si>
  <si>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</si>
  <si>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</si>
  <si>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</si>
  <si>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</si>
  <si>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</si>
  <si>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</si>
  <si>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</si>
  <si>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</si>
  <si>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</si>
  <si>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</si>
  <si>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</si>
  <si>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</si>
  <si>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</si>
  <si>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</si>
  <si>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</si>
  <si>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</si>
  <si>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</si>
  <si>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</si>
  <si>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</si>
  <si>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</si>
  <si>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</si>
  <si>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</si>
  <si>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</si>
  <si>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</si>
  <si>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</si>
  <si>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</si>
  <si>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</si>
  <si>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</si>
  <si>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</si>
  <si>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</si>
  <si>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</si>
  <si>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</si>
  <si>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</si>
  <si>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</si>
  <si>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</si>
  <si>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</si>
  <si>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</si>
  <si>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</si>
  <si>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</si>
  <si>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</si>
  <si>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</si>
  <si>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</si>
  <si>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</si>
  <si>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</si>
  <si>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</si>
  <si>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</si>
  <si>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</si>
  <si>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</si>
  <si>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</si>
  <si>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</si>
  <si>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</si>
  <si>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</si>
  <si>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</si>
  <si>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</si>
  <si>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</si>
  <si>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</si>
  <si>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</si>
  <si>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</si>
  <si>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</si>
  <si>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</si>
  <si>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</si>
  <si>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</si>
  <si>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</si>
  <si>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</si>
  <si>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</si>
  <si>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</si>
  <si>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</si>
  <si>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</si>
  <si>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</si>
  <si>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</si>
  <si>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</si>
  <si>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</si>
  <si>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</si>
  <si>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</si>
  <si>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</si>
  <si>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</si>
  <si>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</si>
  <si>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</si>
  <si>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</si>
  <si>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</si>
  <si>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</si>
  <si>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</si>
  <si>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</si>
  <si>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</si>
  <si>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</si>
  <si>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</si>
  <si>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</si>
  <si>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</si>
  <si>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</si>
  <si>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</si>
  <si>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</si>
  <si>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</si>
  <si>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</si>
  <si>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</si>
  <si>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</si>
  <si>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</si>
  <si>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</si>
  <si>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</si>
  <si>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</si>
  <si>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</si>
  <si>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</si>
  <si>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</si>
  <si>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</si>
  <si>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</si>
  <si>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</si>
  <si>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</si>
  <si>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</si>
  <si>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</si>
  <si>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</si>
  <si>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</si>
  <si>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</si>
  <si>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</si>
  <si>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</si>
  <si>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</si>
  <si>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</si>
  <si>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</si>
  <si>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</si>
  <si>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</si>
  <si>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</si>
  <si>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</si>
  <si>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</si>
  <si>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</si>
  <si>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</si>
  <si>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</si>
  <si>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</si>
  <si>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</si>
  <si>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</si>
  <si>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</si>
  <si>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</si>
  <si>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</si>
  <si>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</si>
  <si>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</si>
  <si>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</si>
  <si>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</si>
  <si>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</si>
  <si>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</si>
  <si>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</si>
  <si>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</si>
  <si>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</si>
  <si>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</si>
  <si>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</si>
  <si>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</si>
  <si>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</si>
  <si>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</si>
  <si>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</si>
  <si>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</si>
  <si>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</si>
  <si>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</si>
  <si>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</si>
  <si>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</si>
  <si>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</si>
  <si>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</si>
  <si>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</si>
  <si>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</si>
  <si>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</si>
  <si>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</si>
  <si>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</si>
  <si>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</si>
  <si>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</si>
  <si>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</si>
  <si>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</si>
  <si>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</si>
  <si>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</si>
  <si>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</si>
  <si>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</si>
  <si>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</si>
  <si>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</si>
  <si>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</si>
  <si>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</si>
  <si>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</si>
  <si>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</si>
  <si>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</si>
  <si>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</si>
  <si>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</si>
  <si>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</si>
  <si>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</si>
  <si>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</si>
  <si>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</si>
  <si>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</si>
  <si>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</si>
  <si>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</si>
  <si>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</si>
  <si>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</si>
  <si>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</si>
  <si>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</si>
  <si>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</si>
  <si>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</si>
  <si>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</si>
  <si>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</si>
  <si>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</si>
  <si>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</si>
  <si>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</si>
  <si>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</si>
  <si>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</si>
  <si>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</si>
  <si>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</si>
  <si>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</si>
  <si>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</si>
  <si>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</si>
  <si>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</si>
  <si>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</si>
  <si>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</si>
  <si>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</si>
  <si>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</si>
  <si>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</si>
  <si>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</si>
  <si>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</si>
  <si>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</si>
  <si>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</si>
  <si>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</si>
  <si>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</si>
  <si>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</si>
  <si>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</si>
  <si>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</si>
  <si>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</si>
  <si>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</si>
  <si>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</si>
  <si>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</si>
  <si>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</si>
  <si>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</si>
  <si>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</si>
  <si>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</si>
  <si>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</si>
  <si>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</si>
  <si>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</si>
  <si>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</si>
  <si>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</si>
  <si>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</si>
  <si>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</si>
  <si>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</si>
  <si>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</si>
  <si>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</si>
  <si>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</si>
  <si>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</si>
  <si>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</si>
  <si>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</si>
  <si>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</si>
  <si>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</si>
  <si>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</si>
  <si>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</si>
  <si>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</si>
  <si>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</si>
  <si>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</si>
  <si>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</si>
  <si>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</si>
  <si>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</si>
  <si>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</si>
  <si>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</si>
  <si>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</si>
  <si>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</si>
  <si>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</si>
  <si>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</si>
  <si>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</si>
  <si>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</si>
  <si>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</si>
  <si>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</si>
  <si>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</si>
  <si>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</si>
  <si>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</si>
  <si>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</si>
  <si>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</si>
  <si>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</si>
  <si>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</si>
  <si>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</si>
  <si>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</si>
  <si>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</si>
  <si>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</si>
  <si>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</si>
  <si>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</si>
  <si>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</si>
  <si>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</si>
  <si>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</si>
  <si>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</si>
  <si>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</si>
  <si>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</si>
  <si>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</si>
  <si>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</si>
  <si>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</si>
  <si>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</si>
  <si>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</si>
  <si>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</si>
  <si>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</si>
  <si>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</si>
  <si>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</si>
  <si>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</si>
  <si>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</si>
  <si>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</si>
  <si>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</si>
  <si>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</si>
  <si>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</si>
  <si>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</si>
  <si>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</si>
  <si>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</si>
  <si>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</si>
  <si>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</si>
  <si>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</si>
  <si>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</si>
  <si>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</si>
  <si>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</si>
  <si>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</si>
  <si>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</si>
  <si>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</si>
  <si>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</si>
  <si>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</si>
  <si>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</si>
  <si>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</si>
  <si>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</si>
  <si>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</si>
  <si>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</si>
  <si>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</si>
  <si>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</si>
  <si>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</si>
  <si>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</si>
  <si>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</si>
  <si>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</si>
  <si>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</si>
  <si>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</si>
  <si>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</si>
  <si>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</si>
  <si>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</si>
  <si>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</si>
  <si>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</si>
  <si>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</si>
  <si>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</si>
  <si>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</si>
  <si>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</si>
  <si>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</si>
  <si>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</si>
  <si>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</si>
  <si>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</si>
  <si>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</si>
  <si>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</si>
  <si>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</si>
  <si>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</si>
  <si>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</si>
  <si>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</si>
  <si>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</si>
  <si>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</si>
  <si>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</si>
  <si>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</si>
  <si>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</si>
  <si>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</si>
  <si>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</si>
  <si>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</si>
  <si>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</si>
  <si>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</si>
  <si>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</si>
  <si>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</si>
  <si>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</si>
  <si>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</si>
  <si>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</si>
  <si>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</si>
  <si>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</si>
  <si>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</si>
  <si>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</si>
  <si>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</si>
  <si>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</si>
  <si>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</si>
  <si>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</si>
  <si>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</si>
  <si>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</si>
  <si>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</si>
  <si>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</si>
  <si>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</si>
  <si>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</si>
  <si>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</si>
  <si>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</si>
  <si>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</si>
  <si>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</si>
  <si>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</si>
  <si>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</si>
  <si>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</si>
  <si>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</si>
  <si>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</si>
  <si>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</si>
  <si>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</si>
  <si>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</si>
  <si>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</si>
  <si>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</si>
  <si>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</si>
  <si>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</si>
  <si>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</si>
  <si>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</si>
  <si>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</si>
  <si>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</si>
  <si>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</si>
  <si>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</si>
  <si>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</si>
  <si>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</si>
  <si>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</si>
  <si>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</si>
  <si>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</si>
  <si>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</si>
  <si>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</si>
  <si>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</si>
  <si>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</si>
  <si>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</si>
  <si>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</si>
  <si>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</si>
  <si>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</si>
  <si>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</si>
  <si>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</si>
  <si>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</si>
  <si>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</si>
  <si>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</si>
  <si>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</si>
  <si>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</si>
  <si>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</si>
  <si>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</si>
  <si>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</si>
  <si>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</si>
  <si>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</si>
  <si>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</si>
  <si>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</si>
  <si>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</si>
  <si>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</si>
  <si>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</si>
  <si>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</si>
  <si>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</si>
  <si>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</si>
  <si>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</si>
  <si>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</si>
  <si>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</si>
  <si>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</si>
  <si>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</si>
  <si>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</si>
  <si>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</si>
  <si>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</si>
  <si>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</si>
  <si>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</si>
  <si>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</si>
  <si>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</si>
  <si>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</si>
  <si>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</si>
  <si>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</si>
  <si>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</si>
  <si>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</si>
  <si>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</si>
  <si>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</si>
  <si>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</si>
  <si>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</si>
  <si>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</si>
  <si>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</si>
  <si>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</si>
  <si>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</si>
  <si>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</si>
  <si>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</si>
  <si>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</si>
  <si>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</si>
  <si>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</si>
  <si>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</si>
  <si>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</si>
  <si>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</si>
  <si>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</si>
  <si>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</si>
  <si>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</si>
  <si>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</si>
  <si>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</si>
  <si>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</si>
  <si>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</si>
  <si>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</si>
  <si>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</si>
  <si>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</si>
  <si>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</si>
  <si>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</si>
  <si>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</si>
  <si>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</si>
  <si>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</si>
  <si>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</si>
  <si>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</si>
  <si>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</si>
  <si>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</si>
  <si>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</si>
  <si>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</si>
  <si>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</si>
  <si>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</si>
  <si>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</si>
  <si>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</si>
  <si>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</si>
  <si>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</si>
  <si>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</si>
  <si>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</si>
  <si>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</si>
  <si>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</si>
  <si>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</si>
  <si>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</si>
  <si>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</si>
  <si>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</si>
  <si>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</si>
  <si>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</si>
  <si>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</si>
  <si>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</si>
  <si>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</si>
  <si>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</si>
  <si>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</si>
  <si>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</si>
  <si>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</si>
  <si>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</si>
  <si>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</si>
  <si>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</si>
  <si>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</si>
  <si>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</si>
  <si>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</si>
  <si>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</si>
  <si>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</si>
  <si>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</si>
  <si>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</si>
  <si>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</si>
  <si>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</si>
  <si>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</si>
  <si>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</si>
  <si>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</si>
  <si>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</si>
  <si>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</si>
  <si>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</si>
  <si>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</si>
  <si>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</si>
  <si>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</si>
  <si>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</si>
  <si>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</si>
  <si>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</si>
  <si>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</si>
  <si>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</si>
  <si>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</si>
  <si>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</si>
  <si>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</si>
  <si>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</si>
  <si>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</si>
  <si>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</si>
  <si>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</si>
  <si>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</si>
  <si>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</si>
  <si>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</si>
  <si>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</si>
  <si>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</si>
  <si>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</si>
  <si>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</si>
  <si>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</si>
  <si>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</si>
  <si>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</si>
  <si>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</si>
  <si>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</si>
  <si>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</si>
  <si>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</si>
  <si>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</si>
  <si>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</si>
  <si>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</si>
  <si>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</si>
  <si>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</si>
  <si>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</si>
  <si>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</si>
  <si>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</si>
  <si>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</si>
  <si>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</si>
  <si>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</si>
  <si>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</si>
  <si>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</si>
  <si>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</si>
  <si>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</si>
  <si>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</si>
  <si>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</si>
  <si>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</si>
  <si>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</si>
  <si>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</si>
  <si>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</si>
  <si>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</si>
  <si>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</si>
  <si>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</si>
  <si>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</si>
  <si>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</si>
  <si>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</si>
  <si>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</si>
  <si>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</si>
  <si>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</si>
  <si>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</si>
  <si>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</si>
  <si>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</si>
  <si>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</si>
  <si>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</si>
  <si>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</si>
  <si>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</si>
  <si>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</si>
  <si>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</si>
  <si>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</si>
  <si>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</si>
  <si>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</si>
  <si>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</si>
  <si>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</si>
  <si>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</si>
  <si>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</si>
  <si>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</si>
  <si>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</si>
  <si>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</si>
  <si>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</si>
  <si>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</si>
  <si>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</si>
  <si>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</si>
  <si>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</si>
  <si>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</si>
  <si>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</si>
  <si>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</si>
  <si>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</si>
  <si>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</si>
  <si>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</si>
  <si>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</si>
  <si>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</si>
  <si>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</si>
  <si>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</si>
  <si>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</si>
  <si>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</si>
  <si>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</si>
  <si>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</si>
  <si>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</si>
  <si>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</si>
  <si>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</si>
  <si>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</si>
  <si>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</si>
  <si>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</si>
  <si>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</si>
  <si>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</si>
  <si>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</si>
  <si>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</si>
  <si>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</si>
  <si>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</si>
  <si>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</si>
  <si>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</si>
  <si>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</si>
  <si>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</si>
  <si>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</si>
  <si>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</si>
  <si>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</si>
  <si>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</si>
  <si>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</si>
  <si>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</si>
  <si>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</si>
  <si>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</si>
  <si>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</si>
  <si>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</si>
  <si>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</si>
  <si>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</si>
  <si>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</si>
  <si>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</si>
  <si>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</si>
  <si>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</si>
  <si>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</si>
  <si>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</si>
  <si>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</si>
  <si>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</si>
  <si>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</si>
  <si>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</si>
  <si>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</si>
  <si>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</si>
  <si>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</si>
  <si>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</si>
  <si>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</si>
  <si>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</si>
  <si>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</si>
  <si>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</si>
  <si>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</si>
  <si>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</si>
  <si>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</si>
  <si>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</si>
  <si>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</si>
  <si>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</si>
  <si>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</si>
  <si>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</si>
  <si>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</si>
  <si>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</si>
  <si>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</si>
  <si>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</si>
  <si>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</si>
  <si>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</si>
  <si>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</si>
  <si>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</si>
  <si>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</si>
  <si>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</si>
  <si>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</si>
  <si>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</si>
  <si>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</si>
  <si>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</si>
  <si>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</si>
  <si>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</si>
  <si>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</si>
  <si>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</si>
  <si>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</si>
  <si>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</si>
  <si>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</si>
  <si>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</si>
  <si>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</si>
  <si>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</si>
  <si>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</si>
  <si>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</si>
  <si>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</si>
  <si>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</si>
  <si>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</si>
  <si>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</si>
  <si>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</si>
  <si>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</si>
  <si>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</si>
  <si>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</si>
  <si>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</si>
  <si>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</si>
  <si>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</si>
  <si>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</si>
  <si>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</si>
  <si>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</si>
  <si>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</si>
  <si>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</si>
  <si>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</si>
  <si>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</si>
  <si>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</si>
  <si>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</si>
  <si>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</si>
  <si>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</si>
  <si>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</si>
  <si>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</si>
  <si>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</si>
  <si>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</si>
  <si>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</si>
  <si>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</si>
  <si>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</si>
  <si>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</si>
  <si>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</si>
  <si>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</si>
  <si>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</si>
  <si>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</si>
  <si>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</si>
  <si>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</si>
  <si>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</si>
  <si>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</si>
  <si>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</si>
  <si>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</si>
  <si>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</si>
  <si>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</si>
  <si>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</si>
  <si>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</si>
  <si>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</si>
  <si>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</si>
  <si>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</si>
  <si>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</si>
  <si>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</si>
  <si>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</si>
  <si>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</si>
  <si>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</si>
  <si>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</si>
  <si>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</si>
  <si>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</si>
  <si>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</si>
  <si>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</si>
  <si>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</si>
  <si>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</si>
  <si>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</si>
  <si>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</si>
  <si>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</si>
  <si>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</si>
  <si>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</si>
  <si>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</si>
  <si>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</si>
  <si>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</si>
  <si>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</si>
  <si>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</si>
  <si>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</si>
  <si>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</si>
  <si>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</si>
  <si>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</si>
  <si>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</si>
  <si>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</si>
  <si>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</si>
  <si>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</si>
  <si>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</si>
  <si>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</si>
  <si>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</si>
  <si>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</si>
  <si>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</si>
  <si>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</si>
  <si>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</si>
  <si>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</si>
  <si>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</si>
  <si>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</si>
  <si>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</si>
  <si>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</si>
  <si>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</si>
  <si>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</si>
  <si>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</si>
  <si>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</si>
  <si>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</si>
  <si>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</si>
  <si>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</si>
  <si>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</si>
  <si>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</si>
  <si>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</si>
  <si>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</si>
  <si>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</si>
  <si>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</si>
  <si>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</si>
  <si>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</si>
  <si>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</si>
  <si>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</si>
  <si>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</si>
  <si>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</si>
  <si>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</si>
  <si>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</si>
  <si>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</si>
  <si>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</si>
  <si>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</si>
  <si>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</si>
  <si>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</si>
  <si>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</si>
  <si>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</si>
  <si>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</si>
  <si>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</si>
  <si>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</si>
  <si>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</si>
  <si>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</si>
  <si>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</si>
  <si>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</si>
  <si>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</si>
  <si>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</si>
  <si>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</si>
  <si>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</si>
  <si>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</si>
  <si>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</si>
  <si>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</si>
  <si>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</si>
  <si>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</si>
  <si>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</si>
  <si>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</si>
  <si>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</si>
  <si>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</si>
  <si>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</si>
  <si>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</si>
  <si>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</si>
  <si>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</si>
  <si>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</si>
  <si>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</si>
  <si>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</si>
  <si>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</si>
  <si>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</si>
  <si>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</si>
  <si>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</si>
  <si>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</si>
  <si>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</si>
  <si>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</si>
  <si>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</si>
  <si>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</si>
  <si>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</si>
  <si>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</si>
  <si>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</si>
  <si>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</si>
  <si>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</si>
  <si>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</si>
  <si>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</si>
  <si>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</si>
  <si>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</si>
  <si>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</si>
  <si>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</si>
  <si>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</si>
  <si>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</si>
  <si>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</si>
  <si>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</si>
  <si>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</si>
  <si>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</si>
  <si>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</si>
  <si>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</si>
  <si>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</si>
  <si>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</si>
  <si>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</si>
  <si>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</si>
  <si>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</si>
  <si>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</si>
  <si>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</si>
  <si>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</si>
  <si>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</si>
  <si>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</si>
  <si>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</si>
  <si>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</si>
  <si>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</si>
  <si>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</si>
  <si>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</si>
  <si>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</si>
  <si>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</si>
  <si>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</si>
  <si>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</si>
  <si>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</si>
  <si>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</si>
  <si>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</si>
  <si>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</si>
  <si>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</si>
  <si>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</si>
  <si>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</si>
  <si>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</si>
  <si>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</si>
  <si>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</si>
  <si>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</si>
  <si>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</si>
  <si>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</si>
  <si>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</si>
  <si>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</si>
  <si>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</si>
  <si>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</si>
  <si>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</si>
  <si>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</si>
  <si>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</si>
  <si>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</si>
  <si>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</si>
  <si>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</si>
  <si>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</si>
  <si>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</si>
  <si>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</si>
  <si>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</si>
  <si>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</si>
  <si>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</si>
  <si>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</si>
  <si>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</si>
  <si>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</si>
  <si>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</si>
  <si>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</si>
  <si>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</si>
  <si>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</si>
  <si>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</si>
  <si>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</si>
  <si>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</si>
  <si>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</si>
  <si>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</si>
  <si>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</si>
  <si>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</si>
  <si>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</si>
  <si>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</si>
  <si>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</si>
  <si>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</si>
  <si>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</si>
  <si>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</si>
  <si>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</si>
  <si>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</si>
  <si>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</si>
  <si>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</si>
  <si>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</si>
  <si>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</si>
  <si>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</si>
  <si>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</si>
  <si>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</si>
  <si>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</si>
  <si>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</si>
  <si>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</si>
  <si>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</si>
  <si>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</si>
  <si>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</si>
  <si>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</si>
  <si>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</si>
  <si>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</si>
  <si>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</si>
  <si>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</si>
  <si>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</si>
  <si>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</si>
  <si>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</si>
  <si>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</si>
  <si>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</si>
  <si>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</si>
  <si>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</si>
  <si>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</si>
  <si>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</si>
  <si>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</si>
  <si>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</si>
  <si>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</si>
  <si>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</si>
  <si>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</si>
  <si>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</si>
  <si>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</si>
  <si>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</si>
  <si>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</si>
  <si>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</si>
  <si>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</si>
  <si>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</si>
  <si>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</si>
  <si>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</si>
  <si>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</si>
  <si>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</si>
  <si>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</si>
  <si>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</si>
  <si>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</si>
  <si>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</si>
  <si>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</si>
  <si>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</si>
  <si>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</si>
  <si>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</si>
  <si>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</si>
  <si>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</si>
  <si>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</si>
  <si>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</si>
  <si>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</si>
  <si>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</si>
  <si>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</si>
  <si>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</si>
  <si>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</si>
  <si>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</si>
  <si>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</si>
  <si>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</si>
  <si>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</si>
  <si>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</si>
  <si>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</si>
  <si>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</si>
  <si>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</si>
  <si>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</si>
  <si>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</si>
  <si>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</si>
  <si>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</si>
  <si>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</si>
  <si>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</si>
  <si>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</si>
  <si>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</si>
  <si>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</si>
  <si>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</si>
  <si>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</si>
  <si>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</si>
  <si>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</si>
  <si>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</si>
  <si>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</si>
  <si>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</si>
  <si>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</si>
  <si>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</si>
  <si>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</si>
  <si>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</si>
  <si>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</si>
  <si>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</si>
  <si>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</si>
  <si>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</si>
  <si>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</si>
  <si>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</si>
  <si>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</si>
  <si>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</si>
  <si>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</si>
  <si>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</si>
  <si>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</si>
  <si>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</si>
  <si>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</si>
  <si>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</si>
  <si>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</si>
  <si>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</si>
  <si>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</si>
  <si>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</si>
  <si>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</si>
  <si>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</si>
  <si>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</si>
  <si>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</si>
  <si>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</si>
  <si>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</si>
  <si>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</si>
  <si>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</si>
  <si>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</si>
  <si>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</si>
  <si>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</si>
  <si>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</si>
  <si>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</si>
  <si>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</si>
  <si>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</si>
  <si>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</si>
  <si>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</si>
  <si>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</si>
  <si>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</si>
  <si>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</si>
  <si>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</si>
  <si>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</si>
  <si>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</si>
  <si>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</si>
  <si>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</si>
  <si>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</si>
  <si>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</si>
  <si>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</si>
  <si>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</si>
  <si>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</si>
  <si>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</si>
  <si>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</si>
  <si>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</si>
  <si>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</si>
  <si>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</si>
  <si>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</si>
  <si>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</si>
  <si>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</si>
  <si>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</si>
  <si>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</si>
  <si>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</si>
  <si>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</si>
  <si>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</si>
  <si>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</si>
  <si>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</si>
  <si>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</si>
  <si>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</si>
  <si>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</si>
  <si>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</si>
  <si>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</si>
  <si>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</si>
  <si>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</si>
  <si>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</si>
  <si>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</si>
  <si>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</si>
  <si>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</si>
  <si>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</si>
  <si>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</si>
  <si>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</si>
  <si>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</si>
  <si>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</si>
  <si>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</si>
  <si>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</si>
  <si>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</si>
  <si>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</si>
  <si>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</si>
  <si>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</si>
  <si>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</si>
  <si>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</si>
  <si>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</si>
  <si>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</si>
  <si>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</si>
  <si>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</si>
  <si>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</si>
  <si>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</si>
  <si>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</si>
  <si>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</si>
  <si>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</si>
  <si>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</si>
  <si>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</si>
  <si>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</si>
  <si>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</si>
  <si>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</si>
  <si>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</si>
  <si>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</si>
  <si>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</si>
  <si>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</si>
  <si>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</si>
  <si>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</si>
  <si>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</si>
  <si>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</si>
  <si>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</si>
  <si>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</si>
  <si>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</si>
  <si>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</si>
  <si>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</si>
  <si>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</si>
  <si>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</si>
  <si>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</si>
  <si>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</si>
  <si>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</si>
  <si>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</si>
  <si>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</si>
  <si>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</si>
  <si>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</si>
  <si>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</si>
  <si>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</si>
  <si>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</si>
  <si>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</si>
  <si>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</si>
  <si>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</si>
  <si>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</si>
  <si>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</si>
  <si>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</si>
  <si>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</si>
  <si>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</si>
  <si>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</si>
  <si>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</si>
  <si>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</si>
  <si>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</si>
  <si>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</si>
  <si>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</si>
  <si>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</si>
  <si>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</si>
  <si>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</si>
  <si>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</si>
  <si>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</si>
  <si>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</si>
  <si>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</si>
  <si>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</si>
  <si>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</si>
  <si>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</si>
  <si>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</si>
  <si>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</si>
  <si>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</si>
  <si>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</si>
  <si>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</si>
  <si>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</si>
  <si>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</si>
  <si>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</si>
  <si>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</si>
  <si>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</si>
  <si>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</si>
  <si>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</si>
  <si>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</si>
  <si>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</si>
  <si>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</si>
  <si>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</si>
  <si>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</si>
  <si>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</si>
  <si>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</si>
  <si>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</si>
  <si>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</si>
  <si>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</si>
  <si>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</si>
  <si>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</si>
  <si>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</si>
  <si>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</si>
  <si>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</si>
  <si>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</si>
  <si>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</si>
  <si>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</si>
  <si>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</si>
  <si>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</si>
  <si>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</si>
  <si>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</si>
  <si>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</si>
  <si>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</si>
  <si>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</si>
  <si>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</si>
  <si>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</si>
  <si>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</si>
  <si>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</si>
  <si>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</si>
  <si>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</si>
  <si>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</si>
  <si>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</si>
  <si>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</si>
  <si>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</si>
  <si>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</si>
  <si>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</si>
  <si>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</si>
  <si>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</si>
  <si>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</si>
  <si>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</si>
  <si>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</si>
  <si>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</si>
  <si>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</si>
  <si>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</si>
  <si>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</si>
  <si>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</si>
  <si>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</si>
  <si>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</si>
  <si>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</si>
  <si>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</si>
  <si>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</si>
  <si>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</si>
  <si>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</si>
  <si>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</si>
  <si>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</si>
  <si>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</si>
  <si>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</si>
  <si>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</si>
  <si>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</si>
  <si>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</si>
  <si>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</si>
  <si>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</si>
  <si>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</si>
  <si>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</si>
  <si>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</si>
  <si>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</si>
  <si>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</si>
  <si>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</si>
  <si>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</si>
  <si>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</si>
  <si>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</si>
  <si>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</si>
  <si>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</si>
  <si>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</si>
  <si>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</si>
  <si>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</si>
  <si>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</si>
  <si>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</si>
  <si>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</si>
  <si>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</si>
  <si>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</si>
  <si>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</si>
  <si>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</si>
  <si>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</si>
  <si>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</si>
  <si>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</si>
  <si>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</si>
  <si>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</si>
  <si>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</si>
  <si>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</si>
  <si>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</si>
  <si>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</si>
  <si>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</si>
  <si>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</si>
  <si>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</si>
  <si>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</si>
  <si>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</si>
  <si>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</si>
  <si>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</si>
  <si>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</si>
  <si>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</si>
  <si>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</si>
  <si>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</si>
  <si>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</si>
  <si>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</si>
  <si>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</si>
  <si>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</si>
  <si>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</si>
  <si>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</si>
  <si>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</si>
  <si>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</si>
  <si>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</si>
  <si>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</si>
  <si>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</si>
  <si>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</si>
  <si>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</si>
  <si>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</si>
  <si>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</si>
  <si>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</si>
  <si>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</si>
  <si>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</si>
  <si>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</si>
  <si>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</si>
  <si>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</si>
  <si>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</si>
  <si>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</si>
  <si>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</si>
  <si>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</si>
  <si>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</si>
  <si>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</si>
  <si>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</si>
  <si>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</si>
  <si>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</si>
  <si>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</si>
  <si>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</si>
  <si>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</si>
  <si>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</si>
  <si>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</si>
  <si>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</si>
  <si>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</si>
  <si>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</si>
  <si>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</si>
  <si>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</si>
  <si>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</si>
  <si>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</si>
  <si>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</si>
  <si>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</si>
  <si>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</si>
  <si>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</si>
  <si>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</si>
  <si>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</si>
  <si>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</si>
  <si>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</si>
  <si>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</si>
  <si>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</si>
  <si>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</si>
  <si>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</si>
  <si>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</si>
  <si>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</si>
  <si>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</si>
  <si>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</si>
  <si>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</si>
  <si>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</si>
  <si>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</si>
  <si>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</si>
  <si>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</si>
  <si>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</si>
  <si>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</si>
  <si>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</si>
  <si>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</si>
  <si>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</si>
  <si>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</si>
  <si>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</si>
  <si>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</si>
  <si>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</si>
  <si>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</si>
  <si>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</si>
  <si>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</si>
  <si>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</si>
  <si>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</si>
  <si>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</si>
  <si>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</si>
  <si>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</si>
  <si>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</si>
  <si>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</si>
  <si>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</si>
  <si>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</si>
  <si>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</si>
  <si>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</si>
  <si>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</si>
  <si>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</si>
  <si>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</si>
  <si>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</si>
  <si>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</si>
  <si>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</si>
  <si>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</si>
  <si>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</si>
  <si>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</si>
  <si>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</si>
  <si>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</si>
  <si>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</si>
  <si>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</si>
  <si>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</si>
  <si>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</si>
  <si>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</si>
  <si>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</si>
  <si>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</si>
  <si>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</si>
  <si>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</si>
  <si>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</si>
  <si>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</si>
  <si>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</si>
  <si>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</si>
  <si>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</si>
  <si>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</si>
  <si>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</si>
  <si>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</si>
  <si>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</si>
  <si>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</si>
  <si>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</si>
  <si>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</si>
  <si>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</si>
  <si>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</si>
  <si>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</si>
  <si>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</si>
  <si>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</si>
  <si>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</si>
  <si>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</si>
  <si>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</si>
  <si>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</si>
  <si>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</si>
  <si>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</si>
  <si>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</si>
  <si>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</si>
  <si>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</si>
  <si>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</si>
  <si>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</si>
  <si>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</si>
  <si>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</si>
  <si>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</si>
  <si>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</si>
  <si>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</si>
  <si>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</si>
  <si>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</si>
  <si>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</si>
  <si>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</si>
  <si>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</si>
  <si>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</si>
  <si>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</si>
  <si>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</si>
  <si>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</si>
  <si>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</si>
  <si>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</si>
  <si>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</si>
  <si>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</si>
  <si>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</si>
  <si>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</si>
  <si>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</si>
  <si>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</si>
  <si>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</si>
  <si>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</si>
  <si>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</si>
  <si>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</si>
  <si>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</si>
  <si>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</si>
  <si>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</si>
  <si>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</si>
  <si>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</si>
  <si>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</si>
  <si>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</si>
  <si>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</si>
  <si>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</si>
  <si>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</si>
  <si>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</si>
  <si>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</si>
  <si>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</si>
  <si>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</si>
  <si>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</si>
  <si>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</si>
  <si>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</si>
  <si>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</si>
  <si>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</si>
  <si>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</si>
  <si>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</si>
  <si>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</si>
  <si>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</si>
  <si>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</si>
  <si>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</si>
  <si>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</si>
  <si>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</si>
  <si>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</si>
  <si>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</si>
  <si>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</si>
  <si>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</si>
  <si>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</si>
  <si>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</si>
  <si>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</si>
  <si>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</si>
  <si>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</si>
  <si>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</si>
  <si>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</si>
  <si>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</si>
  <si>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</si>
  <si>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</si>
  <si>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</si>
  <si>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</si>
  <si>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</si>
  <si>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</si>
  <si>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</si>
  <si>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</si>
  <si>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</si>
  <si>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</si>
  <si>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</si>
  <si>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</si>
  <si>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</si>
  <si>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</si>
  <si>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</si>
  <si>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</si>
  <si>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</si>
  <si>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</si>
  <si>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</si>
  <si>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</si>
  <si>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</si>
  <si>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</si>
  <si>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</si>
  <si>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</si>
  <si>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</si>
  <si>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</si>
  <si>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</si>
  <si>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</si>
  <si>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</si>
  <si>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</si>
  <si>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</si>
  <si>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</si>
  <si>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</si>
  <si>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</si>
  <si>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</si>
  <si>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</si>
  <si>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</si>
  <si>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</si>
  <si>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</si>
  <si>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</si>
  <si>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</si>
  <si>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</si>
  <si>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</si>
  <si>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</si>
  <si>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</si>
  <si>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</si>
  <si>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</si>
  <si>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</si>
  <si>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</si>
  <si>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</si>
  <si>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</si>
  <si>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</si>
  <si>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</si>
  <si>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</si>
  <si>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</si>
  <si>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</si>
  <si>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</si>
  <si>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</si>
  <si>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</si>
  <si>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</si>
  <si>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</si>
  <si>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</si>
  <si>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</si>
  <si>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</si>
  <si>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</si>
  <si>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</si>
  <si>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</si>
  <si>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</si>
  <si>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</si>
  <si>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</si>
  <si>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</si>
  <si>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</si>
  <si>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</si>
  <si>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</si>
  <si>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</si>
  <si>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</si>
  <si>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</si>
  <si>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2116000000.000</t>
  </si>
  <si>
    <t>4303000000.000</t>
  </si>
  <si>
    <t>5107000000.000</t>
  </si>
  <si>
    <t>5108000000.000</t>
  </si>
  <si>
    <t>5203000000.000</t>
  </si>
  <si>
    <t>2.1.7 หนี้สินหมุนเวียนอื่น</t>
  </si>
  <si>
    <t>4.2.3 รายได้ดอกเบี้ยของหน่วยงาน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</si>
  <si>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</si>
  <si>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</si>
  <si>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</si>
  <si>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</si>
  <si>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</si>
  <si>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</si>
  <si>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</si>
  <si>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</si>
  <si>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</si>
  <si>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</si>
  <si>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</si>
  <si>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</si>
  <si>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</si>
  <si>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</si>
  <si>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</si>
  <si>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</si>
  <si>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</si>
  <si>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</si>
  <si>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</si>
  <si>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</si>
  <si>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</si>
  <si>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</si>
  <si>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</si>
  <si>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</si>
  <si>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</si>
  <si>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</si>
  <si>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</si>
  <si>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</si>
  <si>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</si>
  <si>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</si>
  <si>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</si>
  <si>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</si>
  <si>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</si>
  <si>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</si>
  <si>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</si>
  <si>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</si>
  <si>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</si>
  <si>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</si>
  <si>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</si>
  <si>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</si>
  <si>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</si>
  <si>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</si>
  <si>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</si>
  <si>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</si>
  <si>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</si>
  <si>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</si>
  <si>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</si>
  <si>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</si>
  <si>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</si>
  <si>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</si>
  <si>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</si>
  <si>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</si>
  <si>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</si>
  <si>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</si>
  <si>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</si>
  <si>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</si>
  <si>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</si>
  <si>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</si>
  <si>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</si>
  <si>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</si>
  <si>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</si>
  <si>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</si>
  <si>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</si>
  <si>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</si>
  <si>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</si>
  <si>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</si>
  <si>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</si>
  <si>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</si>
  <si>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</si>
  <si>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</si>
  <si>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</si>
  <si>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</si>
  <si>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</si>
  <si>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</si>
  <si>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</si>
  <si>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</si>
  <si>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</si>
  <si>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</si>
  <si>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</si>
  <si>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</si>
  <si>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</si>
  <si>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</si>
  <si>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</si>
  <si>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</si>
  <si>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</si>
  <si>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</si>
  <si>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</si>
  <si>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</si>
  <si>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</si>
  <si>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</si>
  <si>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</si>
  <si>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</si>
  <si>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</si>
  <si>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</si>
  <si>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</si>
  <si>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</si>
  <si>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</si>
  <si>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</si>
  <si>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</si>
  <si>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</si>
  <si>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</si>
  <si>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</si>
  <si>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</si>
  <si>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</si>
  <si>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</si>
  <si>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</si>
  <si>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</si>
  <si>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</si>
  <si>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</si>
  <si>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</si>
  <si>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</si>
  <si>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</si>
  <si>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</si>
  <si>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</si>
  <si>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</si>
  <si>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</si>
  <si>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</si>
  <si>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</si>
  <si>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</si>
  <si>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</si>
  <si>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</si>
  <si>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</si>
  <si>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</si>
  <si>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</si>
  <si>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</si>
  <si>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</si>
  <si>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</si>
  <si>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</si>
  <si>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</si>
  <si>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</si>
  <si>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</si>
  <si>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</si>
  <si>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</si>
  <si>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</si>
  <si>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</si>
  <si>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</si>
  <si>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</si>
  <si>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</si>
  <si>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</si>
  <si>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</si>
  <si>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</si>
  <si>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</si>
  <si>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</si>
  <si>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</si>
  <si>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</si>
  <si>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</si>
  <si>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</si>
  <si>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</si>
  <si>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</si>
  <si>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</si>
  <si>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</si>
  <si>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</si>
  <si>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</si>
  <si>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</si>
  <si>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</si>
  <si>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14245 สอ_สระคุ  อ_บ้านผือ  จ_อุดรธานี</t>
  </si>
  <si>
    <t>14298 สอ_หนองแวง  อ_บ้านผือ  จ_อุดรธานี</t>
  </si>
  <si>
    <t>14848 สอ_นาล้อม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</si>
  <si>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</si>
  <si>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</si>
  <si>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</si>
  <si>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</si>
  <si>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</si>
  <si>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</si>
  <si>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</si>
  <si>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</si>
  <si>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</si>
  <si>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</si>
  <si>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</si>
  <si>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</si>
  <si>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</si>
  <si>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</si>
  <si>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</si>
  <si>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</si>
  <si>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</si>
  <si>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</si>
  <si>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</si>
  <si>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</si>
  <si>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</si>
  <si>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</si>
  <si>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</si>
  <si>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</si>
  <si>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</si>
  <si>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</si>
  <si>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</si>
  <si>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</si>
  <si>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</si>
  <si>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</si>
  <si>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</si>
  <si>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</si>
  <si>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</si>
  <si>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</si>
  <si>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</si>
  <si>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</si>
  <si>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</si>
  <si>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</si>
  <si>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</si>
  <si>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</si>
  <si>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</si>
  <si>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</si>
  <si>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</si>
  <si>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</si>
  <si>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</si>
  <si>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</si>
  <si>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</si>
  <si>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</si>
  <si>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</si>
  <si>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</si>
  <si>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</si>
  <si>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</si>
  <si>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</si>
  <si>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</si>
  <si>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</si>
  <si>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</si>
  <si>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</si>
  <si>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</si>
  <si>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</si>
  <si>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</si>
  <si>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</si>
  <si>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</si>
  <si>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</si>
  <si>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</si>
  <si>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</si>
  <si>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</si>
  <si>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</si>
  <si>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</si>
  <si>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</si>
  <si>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</si>
  <si>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</si>
  <si>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</si>
  <si>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</si>
  <si>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</si>
  <si>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</si>
  <si>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</si>
  <si>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</si>
  <si>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</si>
  <si>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</si>
  <si>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</si>
  <si>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</si>
  <si>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</si>
  <si>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</si>
  <si>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</si>
  <si>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</si>
  <si>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</si>
  <si>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</si>
  <si>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</si>
  <si>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</si>
  <si>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</si>
  <si>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</si>
  <si>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</si>
  <si>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</si>
  <si>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</si>
  <si>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</si>
  <si>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</si>
  <si>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</si>
  <si>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</si>
  <si>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</si>
  <si>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</si>
  <si>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</si>
  <si>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</si>
  <si>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</si>
  <si>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</si>
  <si>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</si>
  <si>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</si>
  <si>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</si>
  <si>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</si>
  <si>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</si>
  <si>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</si>
  <si>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</si>
  <si>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</si>
  <si>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</si>
  <si>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</si>
  <si>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</si>
  <si>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</si>
  <si>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</si>
  <si>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</si>
  <si>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</si>
  <si>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</si>
  <si>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</si>
  <si>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</si>
  <si>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</si>
  <si>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</si>
  <si>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</si>
  <si>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</si>
  <si>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</si>
  <si>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</si>
  <si>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</si>
  <si>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</si>
  <si>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</si>
  <si>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</si>
  <si>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</si>
  <si>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</si>
  <si>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</si>
  <si>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</si>
  <si>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</si>
  <si>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</si>
  <si>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</si>
  <si>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</si>
  <si>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</si>
  <si>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</si>
  <si>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</si>
  <si>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</si>
  <si>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</si>
  <si>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</si>
  <si>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</si>
  <si>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</si>
  <si>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</si>
  <si>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</si>
  <si>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</si>
  <si>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</si>
  <si>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</si>
  <si>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</si>
  <si>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</si>
  <si>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</si>
  <si>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</si>
  <si>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</si>
  <si>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</si>
  <si>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</si>
  <si>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</si>
  <si>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</si>
  <si>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</si>
  <si>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</si>
  <si>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</si>
  <si>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</si>
  <si>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</si>
  <si>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</si>
  <si>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</si>
  <si>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</si>
  <si>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</si>
  <si>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</si>
  <si>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</si>
  <si>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</si>
  <si>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</si>
  <si>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</si>
  <si>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</si>
  <si>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</si>
  <si>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</si>
  <si>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</si>
  <si>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</si>
  <si>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</si>
  <si>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</si>
  <si>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</si>
  <si>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</si>
  <si>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</si>
  <si>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</si>
  <si>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</si>
  <si>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</si>
  <si>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</si>
  <si>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</si>
  <si>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</si>
  <si>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</si>
  <si>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</si>
  <si>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</si>
  <si>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</si>
  <si>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</si>
  <si>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</si>
  <si>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</si>
  <si>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</si>
  <si>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</si>
  <si>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</si>
  <si>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</si>
  <si>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</si>
  <si>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</si>
  <si>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</si>
  <si>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</si>
  <si>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</si>
  <si>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</si>
  <si>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</si>
  <si>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</si>
  <si>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</si>
  <si>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</si>
  <si>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</si>
  <si>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</si>
  <si>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</si>
  <si>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</si>
  <si>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</si>
  <si>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</si>
  <si>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</si>
  <si>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</si>
  <si>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</si>
  <si>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</si>
  <si>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</si>
  <si>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</si>
  <si>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</si>
  <si>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</si>
  <si>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</si>
  <si>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</si>
  <si>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</si>
  <si>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</si>
  <si>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</si>
  <si>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</si>
  <si>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</si>
  <si>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</si>
  <si>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</si>
  <si>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</si>
  <si>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</si>
  <si>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</si>
  <si>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</si>
  <si>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</si>
  <si>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</si>
  <si>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</si>
  <si>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</si>
  <si>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</si>
  <si>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</si>
  <si>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</si>
  <si>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</si>
  <si>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</si>
  <si>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</si>
  <si>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1211000000.000</t>
  </si>
  <si>
    <t>4203000000.000</t>
  </si>
  <si>
    <t>1.2.7 งานระหว่างก่อสร้าง</t>
  </si>
  <si>
    <t>4.1.3 รายได้ดอกเบี้ยของแผ่นดิน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</si>
  <si>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</si>
  <si>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</si>
  <si>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</si>
  <si>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</si>
  <si>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</si>
  <si>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</si>
  <si>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</si>
  <si>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</si>
  <si>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</si>
  <si>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</si>
  <si>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</si>
  <si>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</si>
  <si>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</si>
  <si>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</si>
  <si>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</si>
  <si>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</si>
  <si>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</si>
  <si>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</si>
  <si>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</si>
  <si>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</si>
  <si>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</si>
  <si>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</si>
  <si>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</si>
  <si>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</si>
  <si>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</si>
  <si>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</si>
  <si>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</si>
  <si>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</si>
  <si>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</si>
  <si>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</si>
  <si>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</si>
  <si>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</si>
  <si>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</si>
  <si>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</si>
  <si>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</si>
  <si>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</si>
  <si>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</si>
  <si>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</si>
  <si>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</si>
  <si>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</si>
  <si>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</si>
  <si>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</si>
  <si>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</si>
  <si>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</si>
  <si>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</si>
  <si>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</si>
  <si>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</si>
  <si>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</si>
  <si>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</si>
  <si>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</si>
  <si>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</si>
  <si>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</si>
  <si>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</si>
  <si>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</si>
  <si>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</si>
  <si>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</si>
  <si>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</si>
  <si>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</si>
  <si>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</si>
  <si>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</si>
  <si>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</si>
  <si>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</si>
  <si>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</si>
  <si>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</si>
  <si>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</si>
  <si>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</si>
  <si>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</si>
  <si>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</si>
  <si>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</si>
  <si>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</si>
  <si>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</si>
  <si>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</si>
  <si>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</si>
  <si>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</si>
  <si>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</si>
  <si>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</si>
  <si>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</si>
  <si>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</si>
  <si>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</si>
  <si>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</si>
  <si>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</si>
  <si>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</si>
  <si>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</si>
  <si>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</si>
  <si>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</si>
  <si>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</si>
  <si>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</si>
  <si>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</si>
  <si>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</si>
  <si>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</si>
  <si>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</si>
  <si>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</si>
  <si>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</si>
  <si>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</si>
  <si>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</si>
  <si>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</si>
  <si>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</si>
  <si>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</si>
  <si>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</si>
  <si>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</si>
  <si>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</si>
  <si>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</si>
  <si>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</si>
  <si>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</si>
  <si>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</si>
  <si>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</si>
  <si>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</si>
  <si>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</si>
  <si>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</si>
  <si>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</si>
  <si>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</si>
  <si>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</si>
  <si>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</si>
  <si>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</si>
  <si>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</si>
  <si>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</si>
  <si>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</si>
  <si>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</si>
  <si>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</si>
  <si>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</si>
  <si>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</si>
  <si>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</si>
  <si>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</si>
  <si>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</si>
  <si>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</si>
  <si>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</si>
  <si>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</si>
  <si>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</si>
  <si>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</si>
  <si>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</si>
  <si>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</si>
  <si>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</si>
  <si>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</si>
  <si>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</si>
  <si>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</si>
  <si>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</si>
  <si>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</si>
  <si>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</si>
  <si>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</si>
  <si>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4306000000.000</t>
  </si>
  <si>
    <t>4.2.4 รายรับจากการขายสินทรัพย์ของหน่วยงาน</t>
  </si>
  <si>
    <t>5403000000.000</t>
  </si>
  <si>
    <t>5.3.0 รายการพิเศษหลังหักภาษี</t>
  </si>
  <si>
    <t>1204000000.000</t>
  </si>
  <si>
    <t>1.2.3 ที่ดิน</t>
  </si>
  <si>
    <t xml:space="preserve">สำหรับเดือน พฤษภาคม 2567  ปีงบประมาณ 2567 (ข้อมูล ณ วันที่ 26 มิถุนายน 2567 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</si>
</sst>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2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เมษายน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opLeftCell="L1" zoomScale="96" zoomScaleNormal="96" workbookViewId="0">
      <selection sqref="A1:AF1048576"/>
    </sheetView>
  </sheetViews>
  <sheetFormatPr defaultRowHeight="13.8" x14ac:dyDescent="0.25"/>
  <cols>
    <col min="1" max="1" width="26.39843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2112</v>
      </c>
      <c r="O1" t="s">
        <v>2069</v>
      </c>
      <c r="P1" t="s">
        <v>2070</v>
      </c>
      <c r="Q1" t="s">
        <v>2071</v>
      </c>
      <c r="R1" t="s">
        <v>2072</v>
      </c>
      <c r="S1" t="s">
        <v>2528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2082</v>
      </c>
    </row>
    <row r="2" spans="1:32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2117</v>
      </c>
      <c r="O2" t="s">
        <v>2096</v>
      </c>
      <c r="P2" t="s">
        <v>2667</v>
      </c>
      <c r="Q2" t="s">
        <v>2668</v>
      </c>
      <c r="R2" t="s">
        <v>2669</v>
      </c>
      <c r="S2" t="s">
        <v>2530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2106</v>
      </c>
    </row>
    <row r="3" spans="1:32" x14ac:dyDescent="0.25">
      <c r="A3" t="s">
        <v>2107</v>
      </c>
      <c r="B3">
        <v>34688766.039999999</v>
      </c>
      <c r="C3">
        <v>5068236.54</v>
      </c>
      <c r="D3">
        <v>5275611.7699999996</v>
      </c>
      <c r="E3">
        <v>50269</v>
      </c>
      <c r="F3">
        <v>60296421.170000002</v>
      </c>
      <c r="G3">
        <v>34156732.270000003</v>
      </c>
      <c r="H3">
        <v>74000</v>
      </c>
      <c r="I3">
        <v>246163</v>
      </c>
      <c r="J3">
        <v>2032582.19</v>
      </c>
      <c r="K3">
        <v>299520</v>
      </c>
      <c r="L3">
        <v>15261537.48</v>
      </c>
      <c r="M3">
        <v>400213.05</v>
      </c>
      <c r="N3">
        <v>4962</v>
      </c>
      <c r="O3">
        <v>195531</v>
      </c>
      <c r="P3">
        <v>-2559217.85</v>
      </c>
      <c r="Q3">
        <v>-42608744.619999997</v>
      </c>
      <c r="R3">
        <v>176947133.91999999</v>
      </c>
      <c r="S3">
        <v>5653.15</v>
      </c>
      <c r="T3">
        <v>72197308.079999998</v>
      </c>
      <c r="U3">
        <v>6895907.8200000003</v>
      </c>
      <c r="V3">
        <v>67732.429999999993</v>
      </c>
      <c r="W3">
        <v>10000</v>
      </c>
      <c r="X3">
        <v>58675808.119999997</v>
      </c>
      <c r="Y3">
        <v>10397824.48</v>
      </c>
      <c r="Z3">
        <v>80877442.439999998</v>
      </c>
      <c r="AA3">
        <v>599944.37</v>
      </c>
      <c r="AB3">
        <v>405541.02</v>
      </c>
      <c r="AC3">
        <v>62640274.439999998</v>
      </c>
      <c r="AD3">
        <v>13487401.060000001</v>
      </c>
      <c r="AE3">
        <v>9000</v>
      </c>
      <c r="AF3">
        <v>840274.13</v>
      </c>
    </row>
    <row r="4" spans="1:32" x14ac:dyDescent="0.25">
      <c r="A4" t="s">
        <v>2108</v>
      </c>
      <c r="B4">
        <v>141390.54999999999</v>
      </c>
      <c r="D4">
        <v>0</v>
      </c>
      <c r="G4">
        <v>296677.76000000001</v>
      </c>
      <c r="I4">
        <v>0</v>
      </c>
      <c r="M4">
        <v>865.1</v>
      </c>
      <c r="Q4">
        <v>-1693040.75</v>
      </c>
      <c r="R4">
        <v>2203471.11</v>
      </c>
      <c r="V4">
        <v>428.67</v>
      </c>
      <c r="X4">
        <v>1690681.64</v>
      </c>
      <c r="Y4">
        <v>975275</v>
      </c>
      <c r="Z4">
        <v>1920846.64</v>
      </c>
      <c r="AA4">
        <v>225600</v>
      </c>
      <c r="AC4">
        <v>522104.7</v>
      </c>
      <c r="AD4">
        <v>71061.119999999995</v>
      </c>
    </row>
    <row r="5" spans="1:32" x14ac:dyDescent="0.25">
      <c r="A5" t="s">
        <v>2109</v>
      </c>
      <c r="B5">
        <v>509680</v>
      </c>
      <c r="D5">
        <v>0</v>
      </c>
      <c r="F5">
        <v>1250881.03</v>
      </c>
      <c r="G5">
        <v>85945.83</v>
      </c>
      <c r="M5">
        <v>-326.17</v>
      </c>
      <c r="R5">
        <v>2015454.62</v>
      </c>
      <c r="S5">
        <v>1098.99</v>
      </c>
      <c r="Y5">
        <v>556530</v>
      </c>
      <c r="Z5">
        <v>192046</v>
      </c>
      <c r="AA5">
        <v>1854</v>
      </c>
      <c r="AB5">
        <v>19483.36</v>
      </c>
      <c r="AC5">
        <v>361744.22</v>
      </c>
      <c r="AD5">
        <v>151123</v>
      </c>
    </row>
    <row r="6" spans="1:32" x14ac:dyDescent="0.25">
      <c r="A6" t="s">
        <v>2110</v>
      </c>
      <c r="B6">
        <v>7654.88</v>
      </c>
      <c r="D6">
        <v>5150</v>
      </c>
      <c r="F6">
        <v>2229335.2400000002</v>
      </c>
      <c r="G6">
        <v>16289.37</v>
      </c>
      <c r="I6">
        <v>-5200</v>
      </c>
      <c r="J6">
        <v>-1682.25</v>
      </c>
      <c r="Q6">
        <v>1503553.65</v>
      </c>
      <c r="R6">
        <v>840540.25</v>
      </c>
      <c r="T6">
        <v>56000</v>
      </c>
      <c r="V6">
        <v>40.4</v>
      </c>
      <c r="X6">
        <v>1558929</v>
      </c>
      <c r="Z6">
        <v>1558929</v>
      </c>
      <c r="AB6">
        <v>6000</v>
      </c>
      <c r="AC6">
        <v>35236.160000000003</v>
      </c>
      <c r="AD6">
        <v>93586.4</v>
      </c>
    </row>
    <row r="7" spans="1:32" x14ac:dyDescent="0.25">
      <c r="A7" t="s">
        <v>2111</v>
      </c>
      <c r="B7">
        <v>360954.83</v>
      </c>
      <c r="C7">
        <v>-575</v>
      </c>
      <c r="D7">
        <v>2366</v>
      </c>
      <c r="F7">
        <v>796042.65</v>
      </c>
      <c r="G7">
        <v>489957.31</v>
      </c>
      <c r="I7">
        <v>200805</v>
      </c>
      <c r="J7">
        <v>-43130.71</v>
      </c>
      <c r="M7">
        <v>3183.95</v>
      </c>
      <c r="Q7">
        <v>-512297.66</v>
      </c>
      <c r="R7">
        <v>2129382.7599999998</v>
      </c>
      <c r="V7">
        <v>1629.54</v>
      </c>
      <c r="X7">
        <v>661780</v>
      </c>
      <c r="Y7">
        <v>878710.58</v>
      </c>
      <c r="Z7">
        <v>815980</v>
      </c>
      <c r="AA7">
        <v>8673</v>
      </c>
      <c r="AB7">
        <v>43091</v>
      </c>
      <c r="AC7">
        <v>591534.05000000005</v>
      </c>
      <c r="AD7">
        <v>108695.62</v>
      </c>
      <c r="AF7">
        <v>103344</v>
      </c>
    </row>
    <row r="10" spans="1:32" x14ac:dyDescent="0.25">
      <c r="A10" t="s">
        <v>142</v>
      </c>
      <c r="B10">
        <v>812867.76</v>
      </c>
      <c r="C10">
        <v>95593.7</v>
      </c>
      <c r="D10">
        <v>59716.91</v>
      </c>
      <c r="F10">
        <v>177112.41</v>
      </c>
      <c r="G10">
        <v>616851.68999999994</v>
      </c>
      <c r="J10">
        <v>16400</v>
      </c>
      <c r="L10">
        <v>146800</v>
      </c>
      <c r="M10">
        <v>1429.45</v>
      </c>
      <c r="Q10">
        <v>-1610007.85</v>
      </c>
      <c r="R10">
        <v>2551638.71</v>
      </c>
      <c r="T10">
        <v>2580159.87</v>
      </c>
      <c r="V10">
        <v>1889.38</v>
      </c>
      <c r="X10">
        <v>1642381.8</v>
      </c>
      <c r="Z10">
        <v>2095358.4</v>
      </c>
      <c r="AC10">
        <v>1279033.21</v>
      </c>
      <c r="AD10">
        <v>194157.28</v>
      </c>
    </row>
    <row r="11" spans="1:32" x14ac:dyDescent="0.25">
      <c r="A11" t="s">
        <v>144</v>
      </c>
      <c r="B11">
        <v>322412.57</v>
      </c>
      <c r="C11">
        <v>20478</v>
      </c>
      <c r="D11">
        <v>250480.72</v>
      </c>
      <c r="F11">
        <v>1542619.9</v>
      </c>
      <c r="G11">
        <v>260523.79</v>
      </c>
      <c r="J11">
        <v>18040</v>
      </c>
      <c r="L11">
        <v>226280</v>
      </c>
      <c r="Q11">
        <v>-189714.21</v>
      </c>
      <c r="R11">
        <v>2241809.08</v>
      </c>
      <c r="T11">
        <v>1369781.59</v>
      </c>
      <c r="U11">
        <v>141398.03</v>
      </c>
      <c r="V11">
        <v>451.09</v>
      </c>
      <c r="X11">
        <v>832569.6</v>
      </c>
      <c r="Y11">
        <v>208250.22</v>
      </c>
      <c r="Z11">
        <v>1416196.6</v>
      </c>
      <c r="AA11">
        <v>25471.5</v>
      </c>
      <c r="AC11">
        <v>738303.84</v>
      </c>
      <c r="AD11">
        <v>272378.48</v>
      </c>
    </row>
    <row r="12" spans="1:32" x14ac:dyDescent="0.25">
      <c r="A12" t="s">
        <v>146</v>
      </c>
      <c r="B12">
        <v>512304.01</v>
      </c>
      <c r="C12">
        <v>38548.720000000001</v>
      </c>
      <c r="D12">
        <v>36237.56</v>
      </c>
      <c r="F12">
        <v>662722.04</v>
      </c>
      <c r="G12">
        <v>282460.26</v>
      </c>
      <c r="I12">
        <v>14500</v>
      </c>
      <c r="J12">
        <v>16309.67</v>
      </c>
      <c r="L12">
        <v>107600</v>
      </c>
      <c r="M12">
        <v>140.19</v>
      </c>
      <c r="Q12">
        <v>1241650.8899999999</v>
      </c>
      <c r="R12">
        <v>790481.55</v>
      </c>
      <c r="T12">
        <v>1020906.28</v>
      </c>
      <c r="V12">
        <v>1238.25</v>
      </c>
      <c r="X12">
        <v>1306249.6200000001</v>
      </c>
      <c r="Z12">
        <v>1492362.62</v>
      </c>
      <c r="AA12">
        <v>4000</v>
      </c>
      <c r="AB12">
        <v>11253</v>
      </c>
      <c r="AC12">
        <v>1230695.27</v>
      </c>
      <c r="AD12">
        <v>228292.86</v>
      </c>
      <c r="AF12">
        <v>200.11</v>
      </c>
    </row>
    <row r="13" spans="1:32" x14ac:dyDescent="0.25">
      <c r="A13" t="s">
        <v>148</v>
      </c>
      <c r="B13">
        <v>1014115.95</v>
      </c>
      <c r="C13">
        <v>28609.38</v>
      </c>
      <c r="D13">
        <v>86662.03</v>
      </c>
      <c r="F13">
        <v>109226.96</v>
      </c>
      <c r="G13">
        <v>1210706.43</v>
      </c>
      <c r="I13">
        <v>0</v>
      </c>
      <c r="J13">
        <v>79857.36</v>
      </c>
      <c r="L13">
        <v>251697.93</v>
      </c>
      <c r="M13">
        <v>59.35</v>
      </c>
      <c r="Q13">
        <v>-580160.72</v>
      </c>
      <c r="R13">
        <v>1997230.39</v>
      </c>
      <c r="T13">
        <v>1091679.3400000001</v>
      </c>
      <c r="V13">
        <v>1866.29</v>
      </c>
      <c r="X13">
        <v>830126.4</v>
      </c>
      <c r="Y13">
        <v>1092378.19</v>
      </c>
      <c r="Z13">
        <v>1263546.3999999999</v>
      </c>
      <c r="AA13">
        <v>4000</v>
      </c>
      <c r="AC13">
        <v>781908.82</v>
      </c>
      <c r="AD13">
        <v>265958.56</v>
      </c>
    </row>
    <row r="14" spans="1:32" x14ac:dyDescent="0.25">
      <c r="A14" t="s">
        <v>150</v>
      </c>
      <c r="B14">
        <v>1348976.8</v>
      </c>
      <c r="C14">
        <v>58826.27</v>
      </c>
      <c r="D14">
        <v>65979.56</v>
      </c>
      <c r="F14">
        <v>366218.2</v>
      </c>
      <c r="G14">
        <v>427355.13</v>
      </c>
      <c r="I14">
        <v>0</v>
      </c>
      <c r="J14">
        <v>34880</v>
      </c>
      <c r="L14">
        <v>41985.38</v>
      </c>
      <c r="M14">
        <v>0</v>
      </c>
      <c r="Q14">
        <v>-583914.18999999994</v>
      </c>
      <c r="R14">
        <v>2502473.91</v>
      </c>
      <c r="T14">
        <v>2057781.39</v>
      </c>
      <c r="V14">
        <v>3309.76</v>
      </c>
      <c r="X14">
        <v>1190819.2</v>
      </c>
      <c r="Y14">
        <v>219673.82</v>
      </c>
      <c r="Z14">
        <v>2011471.2</v>
      </c>
      <c r="AA14">
        <v>1208</v>
      </c>
      <c r="AC14">
        <v>1097781.8899999999</v>
      </c>
      <c r="AD14">
        <v>89192.22</v>
      </c>
    </row>
    <row r="15" spans="1:32" x14ac:dyDescent="0.25">
      <c r="A15" t="s">
        <v>152</v>
      </c>
      <c r="B15">
        <v>258129.38</v>
      </c>
      <c r="C15">
        <v>396752.9</v>
      </c>
      <c r="D15">
        <v>137160.49</v>
      </c>
      <c r="F15">
        <v>15</v>
      </c>
      <c r="G15">
        <v>706080.58</v>
      </c>
      <c r="J15">
        <v>9456.3700000000008</v>
      </c>
      <c r="L15">
        <v>487998.31</v>
      </c>
      <c r="M15">
        <v>20033.509999999998</v>
      </c>
      <c r="Q15">
        <v>-1749992.86</v>
      </c>
      <c r="R15">
        <v>2525004.41</v>
      </c>
      <c r="T15">
        <v>1635304.17</v>
      </c>
      <c r="U15">
        <v>35912.300000000003</v>
      </c>
      <c r="V15">
        <v>508.47</v>
      </c>
      <c r="W15">
        <v>10000</v>
      </c>
      <c r="X15">
        <v>1199057.56</v>
      </c>
      <c r="Y15">
        <v>551052.27</v>
      </c>
      <c r="Z15">
        <v>1779218.56</v>
      </c>
      <c r="AB15">
        <v>9600</v>
      </c>
      <c r="AC15">
        <v>1142035.54</v>
      </c>
      <c r="AD15">
        <v>99142.06</v>
      </c>
      <c r="AF15">
        <v>196200</v>
      </c>
    </row>
    <row r="16" spans="1:32" x14ac:dyDescent="0.25">
      <c r="A16" t="s">
        <v>154</v>
      </c>
      <c r="B16">
        <v>47111.62</v>
      </c>
      <c r="C16">
        <v>65151</v>
      </c>
      <c r="D16">
        <v>463749.76</v>
      </c>
      <c r="F16">
        <v>105037.49</v>
      </c>
      <c r="G16">
        <v>757849.84</v>
      </c>
      <c r="J16">
        <v>83826.28</v>
      </c>
      <c r="M16">
        <v>8617.42</v>
      </c>
      <c r="Q16">
        <v>-3372820.83</v>
      </c>
      <c r="R16">
        <v>4613167.97</v>
      </c>
      <c r="T16">
        <v>1604480.14</v>
      </c>
      <c r="U16">
        <v>24000</v>
      </c>
      <c r="V16">
        <v>96.13</v>
      </c>
      <c r="X16">
        <v>183741.9</v>
      </c>
      <c r="Z16">
        <v>630782.15</v>
      </c>
      <c r="AA16">
        <v>25204</v>
      </c>
      <c r="AC16">
        <v>953957.41</v>
      </c>
      <c r="AD16">
        <v>96265.74</v>
      </c>
    </row>
    <row r="17" spans="1:32" x14ac:dyDescent="0.25">
      <c r="A17" t="s">
        <v>156</v>
      </c>
      <c r="B17">
        <v>407605.06</v>
      </c>
      <c r="C17">
        <v>100804.68</v>
      </c>
      <c r="D17">
        <v>393743.25</v>
      </c>
      <c r="F17">
        <v>1310974.18</v>
      </c>
      <c r="G17">
        <v>77708</v>
      </c>
      <c r="I17">
        <v>7600</v>
      </c>
      <c r="J17">
        <v>45463.83</v>
      </c>
      <c r="L17">
        <v>170007.24</v>
      </c>
      <c r="M17">
        <v>2178.0100000000002</v>
      </c>
      <c r="Q17">
        <v>-1351893.05</v>
      </c>
      <c r="R17">
        <v>2841083.43</v>
      </c>
      <c r="T17">
        <v>1827319.17</v>
      </c>
      <c r="U17">
        <v>142313</v>
      </c>
      <c r="V17">
        <v>730.64</v>
      </c>
      <c r="Y17">
        <v>164516.25</v>
      </c>
      <c r="Z17">
        <v>507554</v>
      </c>
      <c r="AA17">
        <v>3000</v>
      </c>
      <c r="AB17">
        <v>10824</v>
      </c>
      <c r="AC17">
        <v>949361.34</v>
      </c>
      <c r="AD17">
        <v>87154.01</v>
      </c>
      <c r="AF17">
        <v>590</v>
      </c>
    </row>
    <row r="18" spans="1:32" x14ac:dyDescent="0.25">
      <c r="A18" t="s">
        <v>158</v>
      </c>
      <c r="B18">
        <v>410413.55</v>
      </c>
      <c r="C18">
        <v>21335</v>
      </c>
      <c r="D18">
        <v>104975.21</v>
      </c>
      <c r="F18">
        <v>3278425.34</v>
      </c>
      <c r="G18">
        <v>267981.15999999997</v>
      </c>
      <c r="I18">
        <v>0</v>
      </c>
      <c r="J18">
        <v>22040</v>
      </c>
      <c r="M18">
        <v>0</v>
      </c>
      <c r="Q18">
        <v>3762865.94</v>
      </c>
      <c r="R18">
        <v>675062.61</v>
      </c>
      <c r="T18">
        <v>777164.13</v>
      </c>
      <c r="V18">
        <v>1101.99</v>
      </c>
      <c r="X18">
        <v>976371.9</v>
      </c>
      <c r="Y18">
        <v>90200</v>
      </c>
      <c r="Z18">
        <v>1173011.8999999999</v>
      </c>
      <c r="AB18">
        <v>18716.66</v>
      </c>
      <c r="AC18">
        <v>808955.63</v>
      </c>
      <c r="AD18">
        <v>220992.12</v>
      </c>
    </row>
    <row r="19" spans="1:32" x14ac:dyDescent="0.25">
      <c r="A19" t="s">
        <v>160</v>
      </c>
      <c r="B19">
        <v>191383.23</v>
      </c>
      <c r="C19">
        <v>351760.65</v>
      </c>
      <c r="D19">
        <v>64842.98</v>
      </c>
      <c r="F19">
        <v>99669.1</v>
      </c>
      <c r="G19">
        <v>704761.33</v>
      </c>
      <c r="I19">
        <v>0</v>
      </c>
      <c r="J19">
        <v>30074.15</v>
      </c>
      <c r="L19">
        <v>441466.96</v>
      </c>
      <c r="M19">
        <v>15683.91</v>
      </c>
      <c r="Q19">
        <v>-667915.88</v>
      </c>
      <c r="R19">
        <v>1767990.24</v>
      </c>
      <c r="T19">
        <v>1568114.61</v>
      </c>
      <c r="V19">
        <v>609.96</v>
      </c>
      <c r="X19">
        <v>1091500</v>
      </c>
      <c r="Y19">
        <v>196200</v>
      </c>
      <c r="Z19">
        <v>1610309</v>
      </c>
      <c r="AA19">
        <v>10750</v>
      </c>
      <c r="AB19">
        <v>9344</v>
      </c>
      <c r="AC19">
        <v>912715.47</v>
      </c>
      <c r="AD19">
        <v>241988.19</v>
      </c>
      <c r="AF19">
        <v>246200</v>
      </c>
    </row>
    <row r="20" spans="1:32" x14ac:dyDescent="0.25">
      <c r="A20" t="s">
        <v>162</v>
      </c>
      <c r="B20">
        <v>633360.17000000004</v>
      </c>
      <c r="C20">
        <v>70596.5</v>
      </c>
      <c r="D20">
        <v>319319.21000000002</v>
      </c>
      <c r="F20">
        <v>3158292.96</v>
      </c>
      <c r="G20">
        <v>925990.79</v>
      </c>
      <c r="I20">
        <v>0</v>
      </c>
      <c r="J20">
        <v>22840</v>
      </c>
      <c r="L20">
        <v>512000</v>
      </c>
      <c r="M20">
        <v>17180.46</v>
      </c>
      <c r="Q20">
        <v>3124751.82</v>
      </c>
      <c r="R20">
        <v>938360.62</v>
      </c>
      <c r="T20">
        <v>1539513.27</v>
      </c>
      <c r="V20">
        <v>322.12</v>
      </c>
      <c r="X20">
        <v>2086858.8</v>
      </c>
      <c r="Y20">
        <v>147295</v>
      </c>
      <c r="Z20">
        <v>2578742.7999999998</v>
      </c>
      <c r="AA20">
        <v>2299.3200000000002</v>
      </c>
      <c r="AB20">
        <v>8636</v>
      </c>
      <c r="AC20">
        <v>508827.7</v>
      </c>
      <c r="AD20">
        <v>183056.64000000001</v>
      </c>
    </row>
    <row r="21" spans="1:32" x14ac:dyDescent="0.25">
      <c r="A21" t="s">
        <v>164</v>
      </c>
      <c r="B21">
        <v>192477.13</v>
      </c>
      <c r="C21">
        <v>53175.49</v>
      </c>
      <c r="D21">
        <v>64049.68</v>
      </c>
      <c r="F21">
        <v>132740.87</v>
      </c>
      <c r="G21">
        <v>559434.55000000005</v>
      </c>
      <c r="I21">
        <v>4000</v>
      </c>
      <c r="J21">
        <v>9020</v>
      </c>
      <c r="L21">
        <v>126500</v>
      </c>
      <c r="M21">
        <v>2391.11</v>
      </c>
      <c r="Q21">
        <v>-811226.39</v>
      </c>
      <c r="R21">
        <v>1277028.24</v>
      </c>
      <c r="T21">
        <v>1299435.1599999999</v>
      </c>
      <c r="U21">
        <v>168000</v>
      </c>
      <c r="V21">
        <v>501</v>
      </c>
      <c r="X21">
        <v>1218774.3999999999</v>
      </c>
      <c r="Y21">
        <v>350889.07</v>
      </c>
      <c r="Z21">
        <v>1665701.4</v>
      </c>
      <c r="AB21">
        <v>3600</v>
      </c>
      <c r="AC21">
        <v>854808.63</v>
      </c>
      <c r="AD21">
        <v>119324.84</v>
      </c>
    </row>
    <row r="22" spans="1:32" x14ac:dyDescent="0.25">
      <c r="A22" t="s">
        <v>166</v>
      </c>
      <c r="B22">
        <v>527089.38</v>
      </c>
      <c r="C22">
        <v>21975.3</v>
      </c>
      <c r="D22">
        <v>193066.65</v>
      </c>
      <c r="F22">
        <v>747764.28</v>
      </c>
      <c r="G22">
        <v>685541.96</v>
      </c>
      <c r="I22">
        <v>0</v>
      </c>
      <c r="J22">
        <v>53160</v>
      </c>
      <c r="M22">
        <v>576.05999999999995</v>
      </c>
      <c r="Q22">
        <v>676733.18</v>
      </c>
      <c r="R22">
        <v>1741975.93</v>
      </c>
      <c r="T22">
        <v>969882.28</v>
      </c>
      <c r="V22">
        <v>1022.99</v>
      </c>
      <c r="X22">
        <v>1253776.28</v>
      </c>
      <c r="Y22">
        <v>456416.73</v>
      </c>
      <c r="Z22">
        <v>1474746.28</v>
      </c>
      <c r="AA22">
        <v>8686</v>
      </c>
      <c r="AB22">
        <v>19836</v>
      </c>
      <c r="AC22">
        <v>1192287.33</v>
      </c>
      <c r="AD22">
        <v>282550.27</v>
      </c>
    </row>
    <row r="23" spans="1:32" x14ac:dyDescent="0.25">
      <c r="A23" t="s">
        <v>168</v>
      </c>
      <c r="B23">
        <v>406172.88</v>
      </c>
      <c r="C23">
        <v>68863.839999999997</v>
      </c>
      <c r="D23">
        <v>224547.79</v>
      </c>
      <c r="F23">
        <v>1002935.97</v>
      </c>
      <c r="G23">
        <v>90089.22</v>
      </c>
      <c r="J23">
        <v>22040</v>
      </c>
      <c r="L23">
        <v>85507.02</v>
      </c>
      <c r="M23">
        <v>1903</v>
      </c>
      <c r="Q23">
        <v>-288726.90999999997</v>
      </c>
      <c r="R23">
        <v>2083742</v>
      </c>
      <c r="T23">
        <v>706135.31</v>
      </c>
      <c r="V23">
        <v>1085.0899999999999</v>
      </c>
      <c r="X23">
        <v>653787.19999999995</v>
      </c>
      <c r="Y23">
        <v>43697.51</v>
      </c>
      <c r="Z23">
        <v>960451.2</v>
      </c>
      <c r="AB23">
        <v>7876</v>
      </c>
      <c r="AC23">
        <v>498460.68</v>
      </c>
      <c r="AD23">
        <v>49772.639999999999</v>
      </c>
    </row>
    <row r="24" spans="1:32" x14ac:dyDescent="0.25">
      <c r="A24" t="s">
        <v>173</v>
      </c>
      <c r="B24">
        <v>904368.88</v>
      </c>
      <c r="C24">
        <v>0</v>
      </c>
      <c r="D24">
        <v>13600.04</v>
      </c>
      <c r="F24">
        <v>109874.38</v>
      </c>
      <c r="G24">
        <v>449156.41</v>
      </c>
      <c r="M24">
        <v>0</v>
      </c>
      <c r="Q24">
        <v>-2019</v>
      </c>
      <c r="R24">
        <v>726098.1</v>
      </c>
      <c r="T24">
        <v>2189165.59</v>
      </c>
      <c r="V24">
        <v>634.82000000000005</v>
      </c>
      <c r="X24">
        <v>1835552</v>
      </c>
      <c r="Y24">
        <v>96600</v>
      </c>
      <c r="Z24">
        <v>2381256</v>
      </c>
      <c r="AA24">
        <v>2386.5</v>
      </c>
      <c r="AC24">
        <v>985389.3</v>
      </c>
    </row>
    <row r="25" spans="1:32" x14ac:dyDescent="0.25">
      <c r="A25" t="s">
        <v>174</v>
      </c>
      <c r="B25">
        <v>417320.38</v>
      </c>
      <c r="C25">
        <v>0</v>
      </c>
      <c r="D25">
        <v>84224.15</v>
      </c>
      <c r="F25">
        <v>708976.64000000001</v>
      </c>
      <c r="G25">
        <v>1155577.1200000001</v>
      </c>
      <c r="M25">
        <v>13652.27</v>
      </c>
      <c r="Q25">
        <v>-1706102.73</v>
      </c>
      <c r="R25">
        <v>5424740</v>
      </c>
      <c r="T25">
        <v>1349422</v>
      </c>
      <c r="V25">
        <v>2267.42</v>
      </c>
      <c r="X25">
        <v>1510160</v>
      </c>
      <c r="Y25">
        <v>29400</v>
      </c>
      <c r="Z25">
        <v>1747683</v>
      </c>
      <c r="AB25">
        <v>8408</v>
      </c>
      <c r="AC25">
        <v>1834874.31</v>
      </c>
      <c r="AD25">
        <v>663475.36</v>
      </c>
      <c r="AF25">
        <v>3000</v>
      </c>
    </row>
    <row r="26" spans="1:32" x14ac:dyDescent="0.25">
      <c r="A26" t="s">
        <v>175</v>
      </c>
      <c r="B26">
        <v>1148592.6599999999</v>
      </c>
      <c r="C26">
        <v>513023.52</v>
      </c>
      <c r="D26">
        <v>403395.68</v>
      </c>
      <c r="F26">
        <v>1515380.48</v>
      </c>
      <c r="G26">
        <v>5324445.03</v>
      </c>
      <c r="L26">
        <v>594231.35</v>
      </c>
      <c r="M26">
        <v>1323.06</v>
      </c>
      <c r="Q26">
        <v>4967944.58</v>
      </c>
      <c r="R26">
        <v>3679856.46</v>
      </c>
      <c r="T26">
        <v>907762.51</v>
      </c>
      <c r="V26">
        <v>779.26</v>
      </c>
      <c r="Z26">
        <v>198997</v>
      </c>
      <c r="AC26">
        <v>1036951.81</v>
      </c>
      <c r="AD26">
        <v>11111.04</v>
      </c>
    </row>
    <row r="27" spans="1:32" x14ac:dyDescent="0.25">
      <c r="A27" t="s">
        <v>176</v>
      </c>
      <c r="B27">
        <v>833842.29</v>
      </c>
      <c r="C27">
        <v>281738.95</v>
      </c>
      <c r="D27">
        <v>3433.79</v>
      </c>
      <c r="F27">
        <v>763318.65</v>
      </c>
      <c r="G27">
        <v>963091.82</v>
      </c>
      <c r="L27">
        <v>435747</v>
      </c>
      <c r="M27">
        <v>0</v>
      </c>
      <c r="Q27">
        <v>-981547.47</v>
      </c>
      <c r="R27">
        <v>3263098.4</v>
      </c>
      <c r="T27">
        <v>1658830.4</v>
      </c>
      <c r="V27">
        <v>1374.68</v>
      </c>
      <c r="X27">
        <v>1217860</v>
      </c>
      <c r="Y27">
        <v>119550</v>
      </c>
      <c r="Z27">
        <v>1601394</v>
      </c>
      <c r="AA27">
        <v>6122.5</v>
      </c>
      <c r="AC27">
        <v>1136085.81</v>
      </c>
      <c r="AD27">
        <v>125885.2</v>
      </c>
    </row>
    <row r="28" spans="1:32" x14ac:dyDescent="0.25">
      <c r="A28" t="s">
        <v>177</v>
      </c>
      <c r="B28">
        <v>261849.42</v>
      </c>
      <c r="C28">
        <v>240</v>
      </c>
      <c r="D28">
        <v>201048.54</v>
      </c>
      <c r="F28">
        <v>1627020.53</v>
      </c>
      <c r="G28">
        <v>98339.91</v>
      </c>
      <c r="M28">
        <v>43427</v>
      </c>
      <c r="Q28">
        <v>-1055072.8600000001</v>
      </c>
      <c r="R28">
        <v>3122820.6</v>
      </c>
      <c r="T28">
        <v>1386302.13</v>
      </c>
      <c r="V28">
        <v>217.99</v>
      </c>
      <c r="X28">
        <v>523520</v>
      </c>
      <c r="Y28">
        <v>216735</v>
      </c>
      <c r="Z28">
        <v>1121556</v>
      </c>
      <c r="AC28">
        <v>718054.82</v>
      </c>
      <c r="AD28">
        <v>209840.64000000001</v>
      </c>
    </row>
    <row r="29" spans="1:32" x14ac:dyDescent="0.25">
      <c r="A29" t="s">
        <v>178</v>
      </c>
      <c r="B29">
        <v>254457.69</v>
      </c>
      <c r="C29">
        <v>114</v>
      </c>
      <c r="D29">
        <v>2520.4</v>
      </c>
      <c r="F29">
        <v>843505.22</v>
      </c>
      <c r="G29">
        <v>1235440.08</v>
      </c>
      <c r="L29">
        <v>268675</v>
      </c>
      <c r="M29">
        <v>234</v>
      </c>
      <c r="Q29">
        <v>344021</v>
      </c>
      <c r="R29">
        <v>1974718.56</v>
      </c>
      <c r="T29">
        <v>880045.89</v>
      </c>
      <c r="U29">
        <v>132000</v>
      </c>
      <c r="V29">
        <v>1071.44</v>
      </c>
      <c r="X29">
        <v>855692</v>
      </c>
      <c r="Y29">
        <v>78550</v>
      </c>
      <c r="Z29">
        <v>1321552</v>
      </c>
      <c r="AB29">
        <v>3904</v>
      </c>
      <c r="AC29">
        <v>792712.46</v>
      </c>
      <c r="AD29">
        <v>74914.12</v>
      </c>
      <c r="AF29">
        <v>5887.92</v>
      </c>
    </row>
    <row r="30" spans="1:32" x14ac:dyDescent="0.25">
      <c r="A30" t="s">
        <v>179</v>
      </c>
      <c r="B30">
        <v>1180713.0900000001</v>
      </c>
      <c r="C30">
        <v>137127.04999999999</v>
      </c>
      <c r="D30">
        <v>55417.75</v>
      </c>
      <c r="F30">
        <v>289061.34000000003</v>
      </c>
      <c r="G30">
        <v>492291.76</v>
      </c>
      <c r="L30">
        <v>198770</v>
      </c>
      <c r="M30">
        <v>950</v>
      </c>
      <c r="Q30">
        <v>240</v>
      </c>
      <c r="R30">
        <v>2143445.4500000002</v>
      </c>
      <c r="T30">
        <v>1132581.1599999999</v>
      </c>
      <c r="V30">
        <v>3604.88</v>
      </c>
      <c r="X30">
        <v>645960</v>
      </c>
      <c r="Z30">
        <v>896197</v>
      </c>
      <c r="AA30">
        <v>2100</v>
      </c>
      <c r="AB30">
        <v>14352</v>
      </c>
      <c r="AC30">
        <v>926967.1</v>
      </c>
      <c r="AD30">
        <v>131324.4</v>
      </c>
    </row>
    <row r="31" spans="1:32" x14ac:dyDescent="0.25">
      <c r="A31" t="s">
        <v>180</v>
      </c>
      <c r="B31">
        <v>244055.08</v>
      </c>
      <c r="C31">
        <v>0</v>
      </c>
      <c r="D31">
        <v>3778.8</v>
      </c>
      <c r="E31">
        <v>21469</v>
      </c>
      <c r="F31">
        <v>2</v>
      </c>
      <c r="G31">
        <v>1043653.62</v>
      </c>
      <c r="L31">
        <v>415230</v>
      </c>
      <c r="M31">
        <v>20000</v>
      </c>
      <c r="O31">
        <v>551</v>
      </c>
      <c r="P31">
        <v>91891</v>
      </c>
      <c r="Q31">
        <v>-29806754.600000001</v>
      </c>
      <c r="R31">
        <v>30951144.84</v>
      </c>
      <c r="T31">
        <v>880911.97</v>
      </c>
      <c r="U31">
        <v>31500</v>
      </c>
      <c r="V31">
        <v>983.99</v>
      </c>
      <c r="X31">
        <v>1169520</v>
      </c>
      <c r="Y31">
        <v>604095</v>
      </c>
      <c r="Z31">
        <v>1495937</v>
      </c>
      <c r="AA31">
        <v>628</v>
      </c>
      <c r="AC31">
        <v>1297961.1399999999</v>
      </c>
      <c r="AD31">
        <v>251588.56</v>
      </c>
    </row>
    <row r="32" spans="1:32" x14ac:dyDescent="0.25">
      <c r="A32" t="s">
        <v>181</v>
      </c>
      <c r="B32">
        <v>232744.76</v>
      </c>
      <c r="C32">
        <v>68473</v>
      </c>
      <c r="D32">
        <v>37063.19</v>
      </c>
      <c r="F32">
        <v>280779</v>
      </c>
      <c r="G32">
        <v>181797</v>
      </c>
      <c r="J32">
        <v>303260</v>
      </c>
      <c r="M32">
        <v>0</v>
      </c>
      <c r="Q32">
        <v>-10727632.57</v>
      </c>
      <c r="R32">
        <v>11903501.289999999</v>
      </c>
      <c r="T32">
        <v>1640937.41</v>
      </c>
      <c r="V32">
        <v>1474.03</v>
      </c>
      <c r="X32">
        <v>1507138.4</v>
      </c>
      <c r="Y32">
        <v>900</v>
      </c>
      <c r="Z32">
        <v>2037503.4</v>
      </c>
      <c r="AC32">
        <v>1719054.21</v>
      </c>
      <c r="AD32">
        <v>72164</v>
      </c>
    </row>
    <row r="33" spans="1:32" x14ac:dyDescent="0.25">
      <c r="A33" t="s">
        <v>182</v>
      </c>
      <c r="B33">
        <v>250293.29</v>
      </c>
      <c r="C33">
        <v>0</v>
      </c>
      <c r="D33">
        <v>19661.830000000002</v>
      </c>
      <c r="F33">
        <v>2338881.91</v>
      </c>
      <c r="G33">
        <v>162324.64000000001</v>
      </c>
      <c r="M33">
        <v>0</v>
      </c>
      <c r="Q33">
        <v>1211591.46</v>
      </c>
      <c r="R33">
        <v>1748715.06</v>
      </c>
      <c r="T33">
        <v>937833.24</v>
      </c>
      <c r="U33">
        <v>297780</v>
      </c>
      <c r="V33">
        <v>509.19</v>
      </c>
      <c r="X33">
        <v>103200</v>
      </c>
      <c r="Z33">
        <v>483100</v>
      </c>
      <c r="AA33">
        <v>600</v>
      </c>
      <c r="AC33">
        <v>912735.8</v>
      </c>
      <c r="AD33">
        <v>104311.48</v>
      </c>
      <c r="AF33">
        <v>27720</v>
      </c>
    </row>
    <row r="34" spans="1:32" x14ac:dyDescent="0.25">
      <c r="A34" t="s">
        <v>183</v>
      </c>
      <c r="B34">
        <v>428070.45</v>
      </c>
      <c r="C34">
        <v>151340.45000000001</v>
      </c>
      <c r="D34">
        <v>67703.740000000005</v>
      </c>
      <c r="F34">
        <v>644375.87</v>
      </c>
      <c r="G34">
        <v>1608203.86</v>
      </c>
      <c r="L34">
        <v>184815</v>
      </c>
      <c r="M34">
        <v>3179</v>
      </c>
      <c r="Q34">
        <v>1032275.27</v>
      </c>
      <c r="R34">
        <v>1829621.52</v>
      </c>
      <c r="T34">
        <v>1409005.45</v>
      </c>
      <c r="V34">
        <v>795.72</v>
      </c>
      <c r="Z34">
        <v>556747</v>
      </c>
      <c r="AC34">
        <v>934752.95</v>
      </c>
      <c r="AD34">
        <v>68497.64</v>
      </c>
    </row>
    <row r="35" spans="1:32" x14ac:dyDescent="0.25">
      <c r="A35" t="s">
        <v>184</v>
      </c>
      <c r="B35">
        <v>90779.88</v>
      </c>
      <c r="C35">
        <v>56837.5</v>
      </c>
      <c r="D35">
        <v>38161.839999999997</v>
      </c>
      <c r="F35">
        <v>126949.63</v>
      </c>
      <c r="G35">
        <v>-108998.97</v>
      </c>
      <c r="H35">
        <v>1</v>
      </c>
      <c r="M35">
        <v>0</v>
      </c>
      <c r="Q35">
        <v>-1746711.65</v>
      </c>
      <c r="R35">
        <v>2563303.2200000002</v>
      </c>
      <c r="T35">
        <v>1012184.9</v>
      </c>
      <c r="V35">
        <v>725.98</v>
      </c>
      <c r="X35">
        <v>699520</v>
      </c>
      <c r="Z35">
        <v>988643</v>
      </c>
      <c r="AC35">
        <v>982471.3</v>
      </c>
      <c r="AD35">
        <v>354177.27</v>
      </c>
    </row>
    <row r="36" spans="1:32" x14ac:dyDescent="0.25">
      <c r="A36" t="s">
        <v>188</v>
      </c>
      <c r="B36">
        <v>566172.92000000004</v>
      </c>
      <c r="C36">
        <v>17690</v>
      </c>
      <c r="D36">
        <v>24220.86</v>
      </c>
      <c r="F36">
        <v>266496.49</v>
      </c>
      <c r="G36">
        <v>341415.33</v>
      </c>
      <c r="I36">
        <v>0</v>
      </c>
      <c r="J36">
        <v>0</v>
      </c>
      <c r="L36">
        <v>209061</v>
      </c>
      <c r="M36">
        <v>4912.1000000000004</v>
      </c>
      <c r="Q36">
        <v>-2544798.21</v>
      </c>
      <c r="R36">
        <v>3551030.77</v>
      </c>
      <c r="T36">
        <v>1308542.6599999999</v>
      </c>
      <c r="U36">
        <v>92600</v>
      </c>
      <c r="V36">
        <v>1604.68</v>
      </c>
      <c r="X36">
        <v>1632455.9</v>
      </c>
      <c r="Y36">
        <v>205891</v>
      </c>
      <c r="Z36">
        <v>2231582.9</v>
      </c>
      <c r="AA36">
        <v>1140</v>
      </c>
      <c r="AC36">
        <v>890796.38</v>
      </c>
      <c r="AD36">
        <v>121785.02</v>
      </c>
    </row>
    <row r="37" spans="1:32" x14ac:dyDescent="0.25">
      <c r="A37" t="s">
        <v>189</v>
      </c>
      <c r="B37">
        <v>203374.29</v>
      </c>
      <c r="C37">
        <v>131424.94</v>
      </c>
      <c r="D37">
        <v>32922.910000000003</v>
      </c>
      <c r="F37">
        <v>113511</v>
      </c>
      <c r="G37">
        <v>27038.84</v>
      </c>
      <c r="I37">
        <v>6500</v>
      </c>
      <c r="J37">
        <v>9546.44</v>
      </c>
      <c r="M37">
        <v>3240.99</v>
      </c>
      <c r="Q37">
        <v>-1502937.1</v>
      </c>
      <c r="R37">
        <v>1997207.95</v>
      </c>
      <c r="T37">
        <v>943588.32</v>
      </c>
      <c r="V37">
        <v>377.33</v>
      </c>
      <c r="X37">
        <v>684796</v>
      </c>
      <c r="Z37">
        <v>1159471</v>
      </c>
      <c r="AA37">
        <v>15724</v>
      </c>
      <c r="AC37">
        <v>399842.99</v>
      </c>
      <c r="AD37">
        <v>59009.96</v>
      </c>
    </row>
    <row r="38" spans="1:32" x14ac:dyDescent="0.25">
      <c r="A38" t="s">
        <v>190</v>
      </c>
      <c r="B38">
        <v>194625.43</v>
      </c>
      <c r="C38">
        <v>37303.39</v>
      </c>
      <c r="D38">
        <v>19125.54</v>
      </c>
      <c r="F38">
        <v>178062.07999999999</v>
      </c>
      <c r="G38">
        <v>49344.47</v>
      </c>
      <c r="I38">
        <v>0</v>
      </c>
      <c r="J38">
        <v>24273.43</v>
      </c>
      <c r="L38">
        <v>200</v>
      </c>
      <c r="M38">
        <v>21760.69</v>
      </c>
      <c r="Q38">
        <v>-2505478.84</v>
      </c>
      <c r="R38">
        <v>2854572.07</v>
      </c>
      <c r="T38">
        <v>976258.24</v>
      </c>
      <c r="U38">
        <v>3107800</v>
      </c>
      <c r="V38">
        <v>259.41000000000003</v>
      </c>
      <c r="X38">
        <v>1066140.92</v>
      </c>
      <c r="Z38">
        <v>1444111.92</v>
      </c>
      <c r="AA38">
        <v>760</v>
      </c>
      <c r="AC38">
        <v>3585802.93</v>
      </c>
      <c r="AD38">
        <v>36650.160000000003</v>
      </c>
    </row>
    <row r="39" spans="1:32" x14ac:dyDescent="0.25">
      <c r="A39" t="s">
        <v>191</v>
      </c>
      <c r="B39">
        <v>167509.67000000001</v>
      </c>
      <c r="C39">
        <v>83942.63</v>
      </c>
      <c r="D39">
        <v>29890.07</v>
      </c>
      <c r="F39">
        <v>1113384.94</v>
      </c>
      <c r="G39">
        <v>399628.68</v>
      </c>
      <c r="I39">
        <v>0</v>
      </c>
      <c r="J39">
        <v>13751.3</v>
      </c>
      <c r="L39">
        <v>37528</v>
      </c>
      <c r="M39">
        <v>1233.3800000000001</v>
      </c>
      <c r="Q39">
        <v>510519.17</v>
      </c>
      <c r="R39">
        <v>1440362.48</v>
      </c>
      <c r="T39">
        <v>635908.61</v>
      </c>
      <c r="U39">
        <v>51240</v>
      </c>
      <c r="V39">
        <v>555.24</v>
      </c>
      <c r="X39">
        <v>367200</v>
      </c>
      <c r="Z39">
        <v>567122</v>
      </c>
      <c r="AA39">
        <v>19372</v>
      </c>
      <c r="AC39">
        <v>516063.39</v>
      </c>
      <c r="AD39">
        <v>161384.79999999999</v>
      </c>
    </row>
    <row r="40" spans="1:32" x14ac:dyDescent="0.25">
      <c r="A40" t="s">
        <v>192</v>
      </c>
      <c r="B40">
        <v>224590.38</v>
      </c>
      <c r="C40">
        <v>57429.65</v>
      </c>
      <c r="D40">
        <v>7071.26</v>
      </c>
      <c r="F40">
        <v>2146138.44</v>
      </c>
      <c r="G40">
        <v>175106.72</v>
      </c>
      <c r="I40">
        <v>0</v>
      </c>
      <c r="J40">
        <v>13120</v>
      </c>
      <c r="L40">
        <v>7200</v>
      </c>
      <c r="M40">
        <v>90.41</v>
      </c>
      <c r="Q40">
        <v>2326224.5699999998</v>
      </c>
      <c r="R40">
        <v>455164.99</v>
      </c>
      <c r="T40">
        <v>541232.87</v>
      </c>
      <c r="U40">
        <v>127650.49</v>
      </c>
      <c r="V40">
        <v>579.94000000000005</v>
      </c>
      <c r="X40">
        <v>490245</v>
      </c>
      <c r="Y40">
        <v>66600</v>
      </c>
      <c r="Z40">
        <v>675637</v>
      </c>
      <c r="AA40">
        <v>35669</v>
      </c>
      <c r="AC40">
        <v>534375.81999999995</v>
      </c>
      <c r="AD40">
        <v>172090</v>
      </c>
    </row>
    <row r="41" spans="1:32" x14ac:dyDescent="0.25">
      <c r="A41" t="s">
        <v>193</v>
      </c>
      <c r="B41">
        <v>141850.35</v>
      </c>
      <c r="C41">
        <v>7866.95</v>
      </c>
      <c r="D41">
        <v>67058.23</v>
      </c>
      <c r="F41">
        <v>142544.01</v>
      </c>
      <c r="G41">
        <v>247525.16</v>
      </c>
      <c r="I41">
        <v>0</v>
      </c>
      <c r="J41">
        <v>270</v>
      </c>
      <c r="L41">
        <v>37200</v>
      </c>
      <c r="M41">
        <v>1440.71</v>
      </c>
      <c r="Q41">
        <v>-1187567.05</v>
      </c>
      <c r="R41">
        <v>1976836.89</v>
      </c>
      <c r="T41">
        <v>553501.69999999995</v>
      </c>
      <c r="U41">
        <v>198294</v>
      </c>
      <c r="V41">
        <v>656.68</v>
      </c>
      <c r="X41">
        <v>234527.46</v>
      </c>
      <c r="Y41">
        <v>24588</v>
      </c>
      <c r="Z41">
        <v>466679.46</v>
      </c>
      <c r="AA41">
        <v>6480</v>
      </c>
      <c r="AC41">
        <v>671596.18</v>
      </c>
      <c r="AD41">
        <v>87947.77</v>
      </c>
      <c r="AF41">
        <v>200.28</v>
      </c>
    </row>
    <row r="42" spans="1:32" x14ac:dyDescent="0.25">
      <c r="A42" t="s">
        <v>194</v>
      </c>
      <c r="B42">
        <v>621603.49</v>
      </c>
      <c r="C42">
        <v>220385.92000000001</v>
      </c>
      <c r="D42">
        <v>113421.27</v>
      </c>
      <c r="F42">
        <v>388135.72</v>
      </c>
      <c r="G42">
        <v>130850.85</v>
      </c>
      <c r="I42">
        <v>0</v>
      </c>
      <c r="J42">
        <v>14455</v>
      </c>
      <c r="L42">
        <v>524877.4</v>
      </c>
      <c r="M42">
        <v>135.52000000000001</v>
      </c>
      <c r="Q42">
        <v>-822626.51</v>
      </c>
      <c r="R42">
        <v>1732965.71</v>
      </c>
      <c r="T42">
        <v>1118568.33</v>
      </c>
      <c r="U42">
        <v>294660</v>
      </c>
      <c r="V42">
        <v>1337.04</v>
      </c>
      <c r="X42">
        <v>859235.5</v>
      </c>
      <c r="Z42">
        <v>1104457.5</v>
      </c>
      <c r="AA42">
        <v>10767.44</v>
      </c>
      <c r="AC42">
        <v>1027726.68</v>
      </c>
      <c r="AD42">
        <v>94259.12</v>
      </c>
      <c r="AF42">
        <v>12000</v>
      </c>
    </row>
    <row r="43" spans="1:32" x14ac:dyDescent="0.25">
      <c r="A43" t="s">
        <v>195</v>
      </c>
      <c r="B43">
        <v>227149.13</v>
      </c>
      <c r="C43">
        <v>58186.73</v>
      </c>
      <c r="D43">
        <v>67848.759999999995</v>
      </c>
      <c r="F43">
        <v>3186.03</v>
      </c>
      <c r="G43">
        <v>24692.720000000001</v>
      </c>
      <c r="I43">
        <v>-57230</v>
      </c>
      <c r="J43">
        <v>17566.18</v>
      </c>
      <c r="L43">
        <v>170000</v>
      </c>
      <c r="M43">
        <v>2129.62</v>
      </c>
      <c r="Q43">
        <v>-1705869.84</v>
      </c>
      <c r="R43">
        <v>2083523.09</v>
      </c>
      <c r="T43">
        <v>606268.46</v>
      </c>
      <c r="V43">
        <v>570.5</v>
      </c>
      <c r="X43">
        <v>622776</v>
      </c>
      <c r="Y43">
        <v>84384</v>
      </c>
      <c r="Z43">
        <v>903943</v>
      </c>
      <c r="AA43">
        <v>27040.5</v>
      </c>
      <c r="AC43">
        <v>364476.79</v>
      </c>
      <c r="AD43">
        <v>141594.35</v>
      </c>
      <c r="AF43">
        <v>6000</v>
      </c>
    </row>
    <row r="44" spans="1:32" x14ac:dyDescent="0.25">
      <c r="A44" t="s">
        <v>196</v>
      </c>
      <c r="B44">
        <v>352197.43</v>
      </c>
      <c r="C44">
        <v>10609</v>
      </c>
      <c r="D44">
        <v>54406.06</v>
      </c>
      <c r="F44">
        <v>4165060.15</v>
      </c>
      <c r="G44">
        <v>425164.19</v>
      </c>
      <c r="I44">
        <v>18438</v>
      </c>
      <c r="J44">
        <v>16302.42</v>
      </c>
      <c r="L44">
        <v>123980</v>
      </c>
      <c r="M44">
        <v>2944.64</v>
      </c>
      <c r="Q44">
        <v>4677039.91</v>
      </c>
      <c r="R44">
        <v>664987.81999999995</v>
      </c>
      <c r="T44">
        <v>730728</v>
      </c>
      <c r="U44">
        <v>137920</v>
      </c>
      <c r="V44">
        <v>1304.54</v>
      </c>
      <c r="X44">
        <v>891849</v>
      </c>
      <c r="Z44">
        <v>1307455</v>
      </c>
      <c r="AA44">
        <v>4660</v>
      </c>
      <c r="AB44">
        <v>8415</v>
      </c>
      <c r="AC44">
        <v>629920.34</v>
      </c>
      <c r="AD44">
        <v>301607.15999999997</v>
      </c>
      <c r="AF44">
        <v>6000</v>
      </c>
    </row>
    <row r="45" spans="1:32" x14ac:dyDescent="0.25">
      <c r="A45" t="s">
        <v>197</v>
      </c>
      <c r="B45">
        <v>155317.85999999999</v>
      </c>
      <c r="C45">
        <v>327008.38</v>
      </c>
      <c r="D45">
        <v>21538.67</v>
      </c>
      <c r="F45">
        <v>512355.96</v>
      </c>
      <c r="G45">
        <v>14433.92</v>
      </c>
      <c r="I45">
        <v>6000</v>
      </c>
      <c r="J45">
        <v>21575.279999999999</v>
      </c>
      <c r="L45">
        <v>106615</v>
      </c>
      <c r="M45">
        <v>10862</v>
      </c>
      <c r="Q45">
        <v>-562535.6</v>
      </c>
      <c r="R45">
        <v>1500565.11</v>
      </c>
      <c r="T45">
        <v>1123740.68</v>
      </c>
      <c r="U45">
        <v>211600</v>
      </c>
      <c r="V45">
        <v>164.56</v>
      </c>
      <c r="X45">
        <v>730116.4</v>
      </c>
      <c r="Z45">
        <v>1227404.3999999999</v>
      </c>
      <c r="AA45">
        <v>9800</v>
      </c>
      <c r="AC45">
        <v>791820.23</v>
      </c>
      <c r="AD45">
        <v>89024.01</v>
      </c>
    </row>
    <row r="46" spans="1:32" x14ac:dyDescent="0.25">
      <c r="A46" t="s">
        <v>199</v>
      </c>
      <c r="B46">
        <v>227255.88</v>
      </c>
      <c r="C46">
        <v>5425.3</v>
      </c>
      <c r="D46">
        <v>7043.41</v>
      </c>
      <c r="F46">
        <v>4</v>
      </c>
      <c r="G46">
        <v>10425</v>
      </c>
      <c r="I46">
        <v>0</v>
      </c>
      <c r="J46">
        <v>21091.26</v>
      </c>
      <c r="L46">
        <v>67200</v>
      </c>
      <c r="M46">
        <v>2846</v>
      </c>
      <c r="Q46">
        <v>-2039952.45</v>
      </c>
      <c r="R46">
        <v>2280594.58</v>
      </c>
      <c r="T46">
        <v>944873.66</v>
      </c>
      <c r="X46">
        <v>1101030.8</v>
      </c>
      <c r="Z46">
        <v>1659722.8</v>
      </c>
      <c r="AA46">
        <v>25314.61</v>
      </c>
      <c r="AC46">
        <v>426074.79</v>
      </c>
      <c r="AD46">
        <v>10418.06</v>
      </c>
      <c r="AF46">
        <v>6000</v>
      </c>
    </row>
    <row r="47" spans="1:32" x14ac:dyDescent="0.25">
      <c r="A47" t="s">
        <v>203</v>
      </c>
      <c r="B47">
        <v>547332.76</v>
      </c>
      <c r="C47">
        <v>61534.69</v>
      </c>
      <c r="D47">
        <v>228854.29</v>
      </c>
      <c r="F47">
        <v>5657880.79</v>
      </c>
      <c r="G47">
        <v>2064429.66</v>
      </c>
      <c r="I47">
        <v>0</v>
      </c>
      <c r="J47">
        <v>0</v>
      </c>
      <c r="M47">
        <v>2050</v>
      </c>
      <c r="P47">
        <v>-1180012.6599999999</v>
      </c>
      <c r="Q47">
        <v>10732222.210000001</v>
      </c>
      <c r="R47">
        <v>2114009</v>
      </c>
      <c r="T47">
        <v>1200345.6100000001</v>
      </c>
      <c r="V47">
        <v>694.59</v>
      </c>
      <c r="X47">
        <v>449331.28</v>
      </c>
      <c r="Y47">
        <v>368300</v>
      </c>
      <c r="Z47">
        <v>862430.28</v>
      </c>
      <c r="AC47">
        <v>790453.49</v>
      </c>
      <c r="AD47">
        <v>3474024.07</v>
      </c>
    </row>
    <row r="48" spans="1:32" x14ac:dyDescent="0.25">
      <c r="A48" t="s">
        <v>204</v>
      </c>
      <c r="B48">
        <v>218784.41</v>
      </c>
      <c r="C48">
        <v>73634.81</v>
      </c>
      <c r="D48">
        <v>27465.06</v>
      </c>
      <c r="F48">
        <v>3172389.72</v>
      </c>
      <c r="G48">
        <v>-149736.76999999999</v>
      </c>
      <c r="I48">
        <v>0</v>
      </c>
      <c r="J48">
        <v>400413.88</v>
      </c>
      <c r="L48">
        <v>578351</v>
      </c>
      <c r="M48">
        <v>3783.34</v>
      </c>
      <c r="Q48">
        <v>1012401.18</v>
      </c>
      <c r="R48">
        <v>1646714.98</v>
      </c>
      <c r="T48">
        <v>841125.04</v>
      </c>
      <c r="V48">
        <v>581.41</v>
      </c>
      <c r="X48">
        <v>454247.4</v>
      </c>
      <c r="Z48">
        <v>747416.2</v>
      </c>
      <c r="AB48">
        <v>43483</v>
      </c>
      <c r="AC48">
        <v>693792.9</v>
      </c>
      <c r="AD48">
        <v>110388.9</v>
      </c>
    </row>
    <row r="49" spans="1:32" x14ac:dyDescent="0.25">
      <c r="A49" t="s">
        <v>205</v>
      </c>
      <c r="B49">
        <v>494497.36</v>
      </c>
      <c r="C49">
        <v>4897.53</v>
      </c>
      <c r="D49">
        <v>170119.92</v>
      </c>
      <c r="F49">
        <v>1030596.82</v>
      </c>
      <c r="G49">
        <v>497315.19</v>
      </c>
      <c r="H49">
        <v>73999</v>
      </c>
      <c r="I49">
        <v>0</v>
      </c>
      <c r="J49">
        <v>0</v>
      </c>
      <c r="L49">
        <v>54600</v>
      </c>
      <c r="M49">
        <v>3125.13</v>
      </c>
      <c r="P49">
        <v>-1471096.19</v>
      </c>
      <c r="Q49">
        <v>1626116.82</v>
      </c>
      <c r="R49">
        <v>2273364.33</v>
      </c>
      <c r="T49">
        <v>559055.35</v>
      </c>
      <c r="V49">
        <v>1225.33</v>
      </c>
      <c r="X49">
        <v>722411.2</v>
      </c>
      <c r="Y49">
        <v>278632</v>
      </c>
      <c r="Z49">
        <v>948669.2</v>
      </c>
      <c r="AA49">
        <v>3000</v>
      </c>
      <c r="AB49">
        <v>600</v>
      </c>
      <c r="AC49">
        <v>411890.54</v>
      </c>
      <c r="AD49">
        <v>411848.41</v>
      </c>
    </row>
    <row r="50" spans="1:32" x14ac:dyDescent="0.25">
      <c r="A50" t="s">
        <v>209</v>
      </c>
      <c r="B50">
        <v>612260.47</v>
      </c>
      <c r="C50">
        <v>55600</v>
      </c>
      <c r="D50">
        <v>100.27</v>
      </c>
      <c r="F50">
        <v>22133.8</v>
      </c>
      <c r="G50">
        <v>616061.19999999995</v>
      </c>
      <c r="I50">
        <v>0</v>
      </c>
      <c r="J50">
        <v>0</v>
      </c>
      <c r="L50">
        <v>222000</v>
      </c>
      <c r="M50">
        <v>1045</v>
      </c>
      <c r="O50">
        <v>118000</v>
      </c>
      <c r="Q50">
        <v>-502471.47</v>
      </c>
      <c r="R50">
        <v>2191305.25</v>
      </c>
      <c r="T50">
        <v>549813.43999999994</v>
      </c>
      <c r="V50">
        <v>2209.87</v>
      </c>
      <c r="X50">
        <v>1155853.6000000001</v>
      </c>
      <c r="Z50">
        <v>1372022.6</v>
      </c>
      <c r="AC50">
        <v>975107.99</v>
      </c>
      <c r="AD50">
        <v>84469.36</v>
      </c>
    </row>
    <row r="51" spans="1:32" x14ac:dyDescent="0.25">
      <c r="A51" t="s">
        <v>210</v>
      </c>
      <c r="B51">
        <v>2288900.5299999998</v>
      </c>
      <c r="C51">
        <v>191188</v>
      </c>
      <c r="D51">
        <v>42139.93</v>
      </c>
      <c r="F51">
        <v>952232.9</v>
      </c>
      <c r="G51">
        <v>1063701.32</v>
      </c>
      <c r="I51">
        <v>0</v>
      </c>
      <c r="J51">
        <v>0</v>
      </c>
      <c r="L51">
        <v>2959000</v>
      </c>
      <c r="M51">
        <v>29403.47</v>
      </c>
      <c r="Q51">
        <v>1094666.3</v>
      </c>
      <c r="R51">
        <v>2281491.52</v>
      </c>
      <c r="T51">
        <v>1528258.91</v>
      </c>
      <c r="V51">
        <v>7837.33</v>
      </c>
      <c r="X51">
        <v>2225403.5</v>
      </c>
      <c r="Z51">
        <v>2662903.5</v>
      </c>
      <c r="AA51">
        <v>13340</v>
      </c>
      <c r="AC51">
        <v>2850494.15</v>
      </c>
      <c r="AD51">
        <v>61160.7</v>
      </c>
    </row>
    <row r="52" spans="1:32" x14ac:dyDescent="0.25">
      <c r="A52" t="s">
        <v>211</v>
      </c>
      <c r="B52">
        <v>172135.59</v>
      </c>
      <c r="C52">
        <v>0</v>
      </c>
      <c r="D52">
        <v>53679</v>
      </c>
      <c r="F52">
        <v>7847.09</v>
      </c>
      <c r="G52">
        <v>1601724.92</v>
      </c>
      <c r="I52">
        <v>0</v>
      </c>
      <c r="J52">
        <v>0</v>
      </c>
      <c r="M52">
        <v>6498.4</v>
      </c>
      <c r="Q52">
        <v>-703508.32</v>
      </c>
      <c r="R52">
        <v>2647377.69</v>
      </c>
      <c r="T52">
        <v>1159765.8500000001</v>
      </c>
      <c r="V52">
        <v>552.78</v>
      </c>
      <c r="X52">
        <v>1308154.1000000001</v>
      </c>
      <c r="Z52">
        <v>1517514.1</v>
      </c>
      <c r="AA52">
        <v>22188</v>
      </c>
      <c r="AC52">
        <v>997259.52</v>
      </c>
      <c r="AD52">
        <v>46492.28</v>
      </c>
    </row>
    <row r="53" spans="1:32" x14ac:dyDescent="0.25">
      <c r="A53" t="s">
        <v>212</v>
      </c>
      <c r="B53">
        <v>1528865.17</v>
      </c>
      <c r="C53">
        <v>0</v>
      </c>
      <c r="D53">
        <v>10461.64</v>
      </c>
      <c r="F53">
        <v>14</v>
      </c>
      <c r="G53">
        <v>225914.69</v>
      </c>
      <c r="I53">
        <v>0</v>
      </c>
      <c r="J53">
        <v>0</v>
      </c>
      <c r="K53">
        <v>299520</v>
      </c>
      <c r="M53">
        <v>8815</v>
      </c>
      <c r="Q53">
        <v>-3696860.91</v>
      </c>
      <c r="R53">
        <v>4706462.17</v>
      </c>
      <c r="T53">
        <v>1714491.44</v>
      </c>
      <c r="V53">
        <v>2428.5700000000002</v>
      </c>
      <c r="X53">
        <v>1323830.8500000001</v>
      </c>
      <c r="Z53">
        <v>1791900.85</v>
      </c>
      <c r="AC53">
        <v>776877.89</v>
      </c>
      <c r="AD53">
        <v>24652.880000000001</v>
      </c>
    </row>
    <row r="54" spans="1:32" x14ac:dyDescent="0.25">
      <c r="A54" t="s">
        <v>216</v>
      </c>
      <c r="B54">
        <v>469354.93</v>
      </c>
      <c r="C54">
        <v>67364</v>
      </c>
      <c r="D54">
        <v>36585.11</v>
      </c>
      <c r="F54">
        <v>1795021.68</v>
      </c>
      <c r="G54">
        <v>1404097.56</v>
      </c>
      <c r="I54">
        <v>0</v>
      </c>
      <c r="J54">
        <v>63152.24</v>
      </c>
      <c r="L54">
        <v>117900</v>
      </c>
      <c r="M54">
        <v>2659</v>
      </c>
      <c r="Q54">
        <v>2926277.7</v>
      </c>
      <c r="R54">
        <v>954921</v>
      </c>
      <c r="T54">
        <v>1301378.58</v>
      </c>
      <c r="V54">
        <v>681.63</v>
      </c>
      <c r="X54">
        <v>697431.16</v>
      </c>
      <c r="Z54">
        <v>1087273.1599999999</v>
      </c>
      <c r="AB54">
        <v>30566</v>
      </c>
      <c r="AC54">
        <v>797674.39</v>
      </c>
      <c r="AD54">
        <v>376464.48</v>
      </c>
    </row>
    <row r="55" spans="1:32" x14ac:dyDescent="0.25">
      <c r="A55" t="s">
        <v>217</v>
      </c>
      <c r="B55">
        <v>1304660.08</v>
      </c>
      <c r="C55">
        <v>84691</v>
      </c>
      <c r="D55">
        <v>34019.39</v>
      </c>
      <c r="F55">
        <v>1231386.03</v>
      </c>
      <c r="G55">
        <v>448315.5</v>
      </c>
      <c r="I55">
        <v>0</v>
      </c>
      <c r="J55">
        <v>12200</v>
      </c>
      <c r="L55">
        <v>1447471.89</v>
      </c>
      <c r="M55">
        <v>1387</v>
      </c>
      <c r="N55">
        <v>4962</v>
      </c>
      <c r="Q55">
        <v>-271759.67</v>
      </c>
      <c r="R55">
        <v>2528782.23</v>
      </c>
      <c r="T55">
        <v>1425756.28</v>
      </c>
      <c r="U55">
        <v>61400</v>
      </c>
      <c r="V55">
        <v>919.77</v>
      </c>
      <c r="X55">
        <v>967704.5</v>
      </c>
      <c r="Y55">
        <v>1500</v>
      </c>
      <c r="Z55">
        <v>1238785.5</v>
      </c>
      <c r="AB55">
        <v>6000</v>
      </c>
      <c r="AC55">
        <v>1655298.34</v>
      </c>
      <c r="AD55">
        <v>165251.16</v>
      </c>
      <c r="AF55">
        <v>11917</v>
      </c>
    </row>
    <row r="56" spans="1:32" x14ac:dyDescent="0.25">
      <c r="A56" t="s">
        <v>218</v>
      </c>
      <c r="B56">
        <v>607904.18000000005</v>
      </c>
      <c r="C56">
        <v>33614</v>
      </c>
      <c r="D56">
        <v>21172.74</v>
      </c>
      <c r="F56">
        <v>689499.08</v>
      </c>
      <c r="G56">
        <v>316124.83</v>
      </c>
      <c r="I56">
        <v>0</v>
      </c>
      <c r="J56">
        <v>10856</v>
      </c>
      <c r="L56">
        <v>82500</v>
      </c>
      <c r="M56">
        <v>2114</v>
      </c>
      <c r="Q56">
        <v>-804228.88</v>
      </c>
      <c r="R56">
        <v>2500517.0699999998</v>
      </c>
      <c r="T56">
        <v>856674.54</v>
      </c>
      <c r="V56">
        <v>1346.53</v>
      </c>
      <c r="X56">
        <v>1688914.95</v>
      </c>
      <c r="Z56">
        <v>1791497.95</v>
      </c>
      <c r="AB56">
        <v>15512</v>
      </c>
      <c r="AC56">
        <v>743589.02</v>
      </c>
      <c r="AD56">
        <v>119627.4</v>
      </c>
      <c r="AF56">
        <v>153.01</v>
      </c>
    </row>
    <row r="57" spans="1:32" x14ac:dyDescent="0.25">
      <c r="A57" t="s">
        <v>219</v>
      </c>
      <c r="B57">
        <v>499439.37</v>
      </c>
      <c r="C57">
        <v>0</v>
      </c>
      <c r="D57">
        <v>258209.77</v>
      </c>
      <c r="F57">
        <v>318292.19</v>
      </c>
      <c r="G57">
        <v>211967.84</v>
      </c>
      <c r="I57">
        <v>5000</v>
      </c>
      <c r="J57">
        <v>20000</v>
      </c>
      <c r="M57">
        <v>1170.67</v>
      </c>
      <c r="Q57">
        <v>-755441.83</v>
      </c>
      <c r="R57">
        <v>1946573.94</v>
      </c>
      <c r="T57">
        <v>555976.71</v>
      </c>
      <c r="U57">
        <v>267230</v>
      </c>
      <c r="V57">
        <v>1297.2</v>
      </c>
      <c r="X57">
        <v>1015442.5</v>
      </c>
      <c r="Y57">
        <v>1140411.8400000001</v>
      </c>
      <c r="Z57">
        <v>1409998.76</v>
      </c>
      <c r="AB57">
        <v>26138</v>
      </c>
      <c r="AC57">
        <v>1224207.77</v>
      </c>
      <c r="AD57">
        <v>249407.33</v>
      </c>
    </row>
    <row r="58" spans="1:32" x14ac:dyDescent="0.25">
      <c r="A58" t="s">
        <v>220</v>
      </c>
      <c r="B58">
        <v>349481.92</v>
      </c>
      <c r="C58">
        <v>34348</v>
      </c>
      <c r="D58">
        <v>17533.080000000002</v>
      </c>
      <c r="F58">
        <v>2682952.7400000002</v>
      </c>
      <c r="G58">
        <v>371441.97</v>
      </c>
      <c r="I58">
        <v>0</v>
      </c>
      <c r="J58">
        <v>14618</v>
      </c>
      <c r="L58">
        <v>72500</v>
      </c>
      <c r="M58">
        <v>700.58</v>
      </c>
      <c r="Q58">
        <v>2635114.73</v>
      </c>
      <c r="R58">
        <v>980950.37</v>
      </c>
      <c r="T58">
        <v>813872.29</v>
      </c>
      <c r="U58">
        <v>216000</v>
      </c>
      <c r="V58">
        <v>798.07</v>
      </c>
      <c r="X58">
        <v>1164996.45</v>
      </c>
      <c r="Z58">
        <v>1257633.45</v>
      </c>
      <c r="AB58">
        <v>15919</v>
      </c>
      <c r="AC58">
        <v>936038.07</v>
      </c>
      <c r="AD58">
        <v>233669.45</v>
      </c>
      <c r="AF58">
        <v>532.80999999999995</v>
      </c>
    </row>
    <row r="59" spans="1:32" x14ac:dyDescent="0.25">
      <c r="A59" t="s">
        <v>221</v>
      </c>
      <c r="B59">
        <v>299944</v>
      </c>
      <c r="C59">
        <v>22809</v>
      </c>
      <c r="D59">
        <v>8498.17</v>
      </c>
      <c r="F59">
        <v>500077.25</v>
      </c>
      <c r="G59">
        <v>142537.72</v>
      </c>
      <c r="I59">
        <v>0</v>
      </c>
      <c r="J59">
        <v>11048.6</v>
      </c>
      <c r="L59">
        <v>49500</v>
      </c>
      <c r="M59">
        <v>0</v>
      </c>
      <c r="Q59">
        <v>-952540.23</v>
      </c>
      <c r="R59">
        <v>1692734</v>
      </c>
      <c r="T59">
        <v>733651.9</v>
      </c>
      <c r="V59">
        <v>270.62</v>
      </c>
      <c r="X59">
        <v>469539.92</v>
      </c>
      <c r="Y59">
        <v>1500</v>
      </c>
      <c r="Z59">
        <v>584529.92000000004</v>
      </c>
      <c r="AB59">
        <v>2500</v>
      </c>
      <c r="AC59">
        <v>312064.78999999998</v>
      </c>
      <c r="AD59">
        <v>132588.96</v>
      </c>
      <c r="AF59">
        <v>155</v>
      </c>
    </row>
    <row r="60" spans="1:32" x14ac:dyDescent="0.25">
      <c r="A60" t="s">
        <v>225</v>
      </c>
      <c r="B60">
        <v>404935.14</v>
      </c>
      <c r="C60">
        <v>4028</v>
      </c>
      <c r="D60">
        <v>38549.050000000003</v>
      </c>
      <c r="F60">
        <v>279415.59000000003</v>
      </c>
      <c r="G60">
        <v>-323254.3</v>
      </c>
      <c r="I60">
        <v>0</v>
      </c>
      <c r="J60">
        <v>41865</v>
      </c>
      <c r="L60">
        <v>34180</v>
      </c>
      <c r="M60">
        <v>0</v>
      </c>
      <c r="Q60">
        <v>-1591850.87</v>
      </c>
      <c r="R60">
        <v>2210713.7999999998</v>
      </c>
      <c r="T60">
        <v>1239990.3400000001</v>
      </c>
      <c r="V60">
        <v>671.22</v>
      </c>
      <c r="X60">
        <v>816139</v>
      </c>
      <c r="Y60">
        <v>67600</v>
      </c>
      <c r="Z60">
        <v>1231593</v>
      </c>
      <c r="AA60">
        <v>8420</v>
      </c>
      <c r="AB60">
        <v>8496</v>
      </c>
      <c r="AC60">
        <v>687698.33</v>
      </c>
      <c r="AD60">
        <v>418811.68</v>
      </c>
      <c r="AF60">
        <v>60616</v>
      </c>
    </row>
    <row r="61" spans="1:32" x14ac:dyDescent="0.25">
      <c r="A61" t="s">
        <v>226</v>
      </c>
      <c r="B61">
        <v>908185.98</v>
      </c>
      <c r="C61">
        <v>71322</v>
      </c>
      <c r="D61">
        <v>64596.639999999999</v>
      </c>
      <c r="F61">
        <v>128472.02</v>
      </c>
      <c r="G61">
        <v>34071.599999999999</v>
      </c>
      <c r="I61">
        <v>0</v>
      </c>
      <c r="J61">
        <v>18845</v>
      </c>
      <c r="L61">
        <v>393061</v>
      </c>
      <c r="M61">
        <v>25484.5</v>
      </c>
      <c r="Q61">
        <v>-803054.88</v>
      </c>
      <c r="R61">
        <v>1549075.07</v>
      </c>
      <c r="T61">
        <v>1603616.17</v>
      </c>
      <c r="V61">
        <v>559.38</v>
      </c>
      <c r="X61">
        <v>1678568</v>
      </c>
      <c r="Z61">
        <v>2074707</v>
      </c>
      <c r="AB61">
        <v>10884</v>
      </c>
      <c r="AC61">
        <v>848152.22</v>
      </c>
      <c r="AD61">
        <v>321050.78000000003</v>
      </c>
      <c r="AF61">
        <v>4712</v>
      </c>
    </row>
    <row r="62" spans="1:32" x14ac:dyDescent="0.25">
      <c r="A62" t="s">
        <v>227</v>
      </c>
      <c r="B62">
        <v>934823.94</v>
      </c>
      <c r="C62">
        <v>696336.57</v>
      </c>
      <c r="D62">
        <v>58286.97</v>
      </c>
      <c r="F62">
        <v>2041865.67</v>
      </c>
      <c r="G62">
        <v>450260.61</v>
      </c>
      <c r="I62">
        <v>0</v>
      </c>
      <c r="J62">
        <v>111108.19</v>
      </c>
      <c r="L62">
        <v>404700</v>
      </c>
      <c r="M62">
        <v>50314.02</v>
      </c>
      <c r="Q62">
        <v>-687280.32</v>
      </c>
      <c r="R62">
        <v>3406179.86</v>
      </c>
      <c r="T62">
        <v>3071822.85</v>
      </c>
      <c r="U62">
        <v>103500</v>
      </c>
      <c r="X62">
        <v>1422453.6</v>
      </c>
      <c r="Y62">
        <v>19800</v>
      </c>
      <c r="Z62">
        <v>1935770.8</v>
      </c>
      <c r="AA62">
        <v>8536</v>
      </c>
      <c r="AB62">
        <v>8640</v>
      </c>
      <c r="AC62">
        <v>1459897.71</v>
      </c>
      <c r="AD62">
        <v>228257.93</v>
      </c>
      <c r="AF62">
        <v>79922</v>
      </c>
    </row>
    <row r="63" spans="1:32" x14ac:dyDescent="0.25">
      <c r="A63" t="s">
        <v>228</v>
      </c>
      <c r="B63">
        <v>769291.74</v>
      </c>
      <c r="C63">
        <v>13904</v>
      </c>
      <c r="D63">
        <v>20801.169999999998</v>
      </c>
      <c r="F63">
        <v>131497.4</v>
      </c>
      <c r="G63">
        <v>53409.75</v>
      </c>
      <c r="I63">
        <v>16500</v>
      </c>
      <c r="J63">
        <v>41810</v>
      </c>
      <c r="L63">
        <v>463292</v>
      </c>
      <c r="M63">
        <v>29050</v>
      </c>
      <c r="Q63">
        <v>-1077429.9099999999</v>
      </c>
      <c r="R63">
        <v>1679166.57</v>
      </c>
      <c r="T63">
        <v>744187.33</v>
      </c>
      <c r="U63">
        <v>235260</v>
      </c>
      <c r="V63">
        <v>754.86</v>
      </c>
      <c r="X63">
        <v>1004245.4</v>
      </c>
      <c r="Y63">
        <v>214544</v>
      </c>
      <c r="Z63">
        <v>1193349.3999999999</v>
      </c>
      <c r="AA63">
        <v>17480</v>
      </c>
      <c r="AB63">
        <v>8832</v>
      </c>
      <c r="AC63">
        <v>1011780.95</v>
      </c>
      <c r="AD63">
        <v>86215.84</v>
      </c>
      <c r="AF63">
        <v>44818</v>
      </c>
    </row>
    <row r="64" spans="1:32" x14ac:dyDescent="0.25">
      <c r="A64" t="s">
        <v>229</v>
      </c>
      <c r="B64">
        <v>275305.57</v>
      </c>
      <c r="C64">
        <v>61057.15</v>
      </c>
      <c r="D64">
        <v>18897.05</v>
      </c>
      <c r="F64">
        <v>382836.14</v>
      </c>
      <c r="G64">
        <v>90755.33</v>
      </c>
      <c r="I64">
        <v>0</v>
      </c>
      <c r="J64">
        <v>61700</v>
      </c>
      <c r="L64">
        <v>55720</v>
      </c>
      <c r="M64">
        <v>0</v>
      </c>
      <c r="Q64">
        <v>-682976.62</v>
      </c>
      <c r="R64">
        <v>1290095.46</v>
      </c>
      <c r="T64">
        <v>882009.33</v>
      </c>
      <c r="U64">
        <v>174000</v>
      </c>
      <c r="V64">
        <v>515.84</v>
      </c>
      <c r="X64">
        <v>1489678.7</v>
      </c>
      <c r="Y64">
        <v>114715</v>
      </c>
      <c r="Z64">
        <v>1674885.7</v>
      </c>
      <c r="AA64">
        <v>10552</v>
      </c>
      <c r="AB64">
        <v>3664</v>
      </c>
      <c r="AC64">
        <v>819852.37</v>
      </c>
      <c r="AD64">
        <v>46989.4</v>
      </c>
      <c r="AF64">
        <v>663</v>
      </c>
    </row>
    <row r="65" spans="1:32" x14ac:dyDescent="0.25">
      <c r="A65" t="s">
        <v>230</v>
      </c>
      <c r="B65">
        <v>450026.4</v>
      </c>
      <c r="C65">
        <v>33844</v>
      </c>
      <c r="D65">
        <v>96406.8</v>
      </c>
      <c r="F65">
        <v>223729.5</v>
      </c>
      <c r="G65">
        <v>592921.29</v>
      </c>
      <c r="I65">
        <v>0</v>
      </c>
      <c r="J65">
        <v>145420</v>
      </c>
      <c r="L65">
        <v>336555</v>
      </c>
      <c r="M65">
        <v>0</v>
      </c>
      <c r="Q65">
        <v>-954780.52</v>
      </c>
      <c r="R65">
        <v>2056145.55</v>
      </c>
      <c r="T65">
        <v>1112122.22</v>
      </c>
      <c r="V65">
        <v>395.04</v>
      </c>
      <c r="X65">
        <v>1495561.33</v>
      </c>
      <c r="Z65">
        <v>1698720.33</v>
      </c>
      <c r="AA65">
        <v>9692</v>
      </c>
      <c r="AB65">
        <v>11268</v>
      </c>
      <c r="AC65">
        <v>1030256.26</v>
      </c>
      <c r="AD65">
        <v>21911.040000000001</v>
      </c>
      <c r="AF65">
        <v>22643</v>
      </c>
    </row>
    <row r="66" spans="1:32" x14ac:dyDescent="0.25">
      <c r="A66" t="s">
        <v>234</v>
      </c>
      <c r="B66">
        <v>1839170.16</v>
      </c>
      <c r="C66">
        <v>0</v>
      </c>
      <c r="D66">
        <v>115882.48</v>
      </c>
      <c r="F66">
        <v>324096.55</v>
      </c>
      <c r="G66">
        <v>371307.1</v>
      </c>
      <c r="I66">
        <v>11000</v>
      </c>
      <c r="J66">
        <v>42353.99</v>
      </c>
      <c r="M66">
        <v>19661.14</v>
      </c>
      <c r="Q66">
        <v>-98530.89</v>
      </c>
      <c r="R66">
        <v>2912713.08</v>
      </c>
      <c r="T66">
        <v>1464663.35</v>
      </c>
      <c r="U66">
        <v>140225</v>
      </c>
      <c r="V66">
        <v>4832.3500000000004</v>
      </c>
      <c r="Z66">
        <v>242715</v>
      </c>
      <c r="AA66">
        <v>13020</v>
      </c>
      <c r="AB66">
        <v>1360</v>
      </c>
      <c r="AC66">
        <v>1447347.23</v>
      </c>
      <c r="AD66">
        <v>136019.5</v>
      </c>
      <c r="AE66">
        <v>6000</v>
      </c>
    </row>
    <row r="67" spans="1:32" x14ac:dyDescent="0.25">
      <c r="A67" t="s">
        <v>235</v>
      </c>
      <c r="B67">
        <v>900593.16</v>
      </c>
      <c r="C67">
        <v>0</v>
      </c>
      <c r="D67">
        <v>34802.07</v>
      </c>
      <c r="F67">
        <v>789625.56</v>
      </c>
      <c r="G67">
        <v>451159.61</v>
      </c>
      <c r="I67">
        <v>0</v>
      </c>
      <c r="J67">
        <v>39081.65</v>
      </c>
      <c r="L67">
        <v>367200</v>
      </c>
      <c r="M67">
        <v>1334.06</v>
      </c>
      <c r="Q67">
        <v>505984.49</v>
      </c>
      <c r="R67">
        <v>1364480.05</v>
      </c>
      <c r="S67">
        <v>1758.01</v>
      </c>
      <c r="T67">
        <v>960109.98</v>
      </c>
      <c r="U67">
        <v>90410</v>
      </c>
      <c r="Y67">
        <v>119400</v>
      </c>
      <c r="Z67">
        <v>180050.21</v>
      </c>
      <c r="AA67">
        <v>2000</v>
      </c>
      <c r="AC67">
        <v>944282.89</v>
      </c>
      <c r="AD67">
        <v>146444.74</v>
      </c>
      <c r="AF67">
        <v>800</v>
      </c>
    </row>
    <row r="68" spans="1:32" x14ac:dyDescent="0.25">
      <c r="A68" t="s">
        <v>236</v>
      </c>
      <c r="B68">
        <v>257783.03</v>
      </c>
      <c r="C68">
        <v>0</v>
      </c>
      <c r="D68">
        <v>20334.62</v>
      </c>
      <c r="F68">
        <v>1237231.2</v>
      </c>
      <c r="G68">
        <v>201635.14</v>
      </c>
      <c r="I68">
        <v>18250</v>
      </c>
      <c r="J68">
        <v>38907.11</v>
      </c>
      <c r="M68">
        <v>0</v>
      </c>
      <c r="O68">
        <v>76980</v>
      </c>
      <c r="Q68">
        <v>-446819.04</v>
      </c>
      <c r="R68">
        <v>2067672.51</v>
      </c>
      <c r="T68">
        <v>747355.27</v>
      </c>
      <c r="U68">
        <v>73270</v>
      </c>
      <c r="V68">
        <v>478.95</v>
      </c>
      <c r="Y68">
        <v>55200</v>
      </c>
      <c r="Z68">
        <v>86539</v>
      </c>
      <c r="AA68">
        <v>1980</v>
      </c>
      <c r="AB68">
        <v>8340</v>
      </c>
      <c r="AC68">
        <v>720556.2</v>
      </c>
      <c r="AD68">
        <v>96895.61</v>
      </c>
    </row>
    <row r="69" spans="1:32" x14ac:dyDescent="0.25">
      <c r="A69" t="s">
        <v>237</v>
      </c>
      <c r="B69">
        <v>730180.28</v>
      </c>
      <c r="C69">
        <v>0</v>
      </c>
      <c r="D69">
        <v>33919.61</v>
      </c>
      <c r="F69">
        <v>931930.3</v>
      </c>
      <c r="G69">
        <v>272772.68</v>
      </c>
      <c r="I69">
        <v>0</v>
      </c>
      <c r="J69">
        <v>40094.25</v>
      </c>
      <c r="L69">
        <v>339370</v>
      </c>
      <c r="M69">
        <v>1857</v>
      </c>
      <c r="Q69">
        <v>-290844.27</v>
      </c>
      <c r="R69">
        <v>2226508.67</v>
      </c>
      <c r="S69">
        <v>1758.21</v>
      </c>
      <c r="T69">
        <v>1142537.57</v>
      </c>
      <c r="U69">
        <v>170265</v>
      </c>
      <c r="Y69">
        <v>331644</v>
      </c>
      <c r="Z69">
        <v>311765</v>
      </c>
      <c r="AA69">
        <v>426</v>
      </c>
      <c r="AC69">
        <v>1521508.13</v>
      </c>
      <c r="AD69">
        <v>160688.43</v>
      </c>
    </row>
    <row r="70" spans="1:32" x14ac:dyDescent="0.25">
      <c r="A70" t="s">
        <v>238</v>
      </c>
      <c r="B70">
        <v>392075.42</v>
      </c>
      <c r="C70">
        <v>0</v>
      </c>
      <c r="D70">
        <v>17692.349999999999</v>
      </c>
      <c r="E70">
        <v>28800</v>
      </c>
      <c r="F70">
        <v>518379.06</v>
      </c>
      <c r="G70">
        <v>234644.67</v>
      </c>
      <c r="I70">
        <v>0</v>
      </c>
      <c r="J70">
        <v>45302.27</v>
      </c>
      <c r="L70">
        <v>1304464</v>
      </c>
      <c r="M70">
        <v>1484</v>
      </c>
      <c r="Q70">
        <v>-1891243.08</v>
      </c>
      <c r="R70">
        <v>2114406.96</v>
      </c>
      <c r="S70">
        <v>1037.94</v>
      </c>
      <c r="T70">
        <v>1016876.84</v>
      </c>
      <c r="U70">
        <v>169680</v>
      </c>
      <c r="Y70">
        <v>226200</v>
      </c>
      <c r="Z70">
        <v>249365</v>
      </c>
      <c r="AC70">
        <v>1407933.87</v>
      </c>
      <c r="AD70">
        <v>136318.56</v>
      </c>
      <c r="AE70">
        <v>3000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topLeftCell="Q1" zoomScale="102" zoomScaleNormal="102" workbookViewId="0">
      <selection activeCell="AC4" sqref="AC4:AC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4" width="8.796875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s="57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2092</v>
      </c>
      <c r="L2" t="s">
        <v>2095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s="57"/>
      <c r="AA2" s="30"/>
      <c r="AB2" s="31"/>
      <c r="AC2" s="21"/>
    </row>
    <row r="3" spans="1:30" x14ac:dyDescent="0.25">
      <c r="E3" t="s">
        <v>2107</v>
      </c>
      <c r="F3">
        <v>17951432.170000002</v>
      </c>
      <c r="G3">
        <v>662096.69999999995</v>
      </c>
      <c r="H3">
        <v>2243464.4500000002</v>
      </c>
      <c r="I3">
        <v>3881595.5</v>
      </c>
      <c r="J3">
        <v>2333588.54</v>
      </c>
      <c r="K3">
        <v>22000</v>
      </c>
      <c r="L3">
        <v>389054.92</v>
      </c>
      <c r="M3">
        <v>-14685958.24</v>
      </c>
      <c r="N3">
        <v>39665988.380000003</v>
      </c>
      <c r="O3">
        <v>27800326.829999998</v>
      </c>
      <c r="P3">
        <v>1420887.12</v>
      </c>
      <c r="Q3">
        <v>72112.210000000006</v>
      </c>
      <c r="R3">
        <v>31601025.18</v>
      </c>
      <c r="S3">
        <v>2267607.58</v>
      </c>
      <c r="T3">
        <v>41998753.060000002</v>
      </c>
      <c r="U3">
        <v>65097.89</v>
      </c>
      <c r="V3">
        <v>101769.9</v>
      </c>
      <c r="W3">
        <v>18296080.129999999</v>
      </c>
      <c r="X3">
        <v>1019165.64</v>
      </c>
      <c r="Y3" s="59">
        <f t="shared" ref="Y3:AD3" si="0">SUM(Y4:Y22)</f>
        <v>13010320.610000001</v>
      </c>
      <c r="Z3" s="29">
        <f t="shared" si="0"/>
        <v>408723.99</v>
      </c>
      <c r="AA3" s="19">
        <f>SUM(AA4:AA22)</f>
        <v>12601596.620000001</v>
      </c>
      <c r="AB3" s="13">
        <f t="shared" si="0"/>
        <v>59396719.830000006</v>
      </c>
      <c r="AC3" s="186">
        <f t="shared" si="0"/>
        <v>59008899.910000004</v>
      </c>
      <c r="AD3" s="24">
        <f t="shared" si="0"/>
        <v>387819.91999999969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2508</v>
      </c>
      <c r="F4">
        <v>533952.82999999996</v>
      </c>
      <c r="H4">
        <v>135922.94</v>
      </c>
      <c r="I4">
        <v>6851.23</v>
      </c>
      <c r="J4">
        <v>5046.3100000000004</v>
      </c>
      <c r="L4">
        <v>286.2</v>
      </c>
      <c r="M4">
        <v>-1946640.74</v>
      </c>
      <c r="N4">
        <v>2454167.9500000002</v>
      </c>
      <c r="O4">
        <v>223285.21</v>
      </c>
      <c r="P4">
        <v>30000</v>
      </c>
      <c r="Q4">
        <v>1361.32</v>
      </c>
      <c r="R4">
        <v>1188800</v>
      </c>
      <c r="S4">
        <v>1004655</v>
      </c>
      <c r="T4">
        <v>1664945</v>
      </c>
      <c r="V4">
        <v>6638</v>
      </c>
      <c r="W4">
        <v>582237.15</v>
      </c>
      <c r="X4">
        <v>20321.48</v>
      </c>
      <c r="Y4" s="59">
        <f>SUM(F4:H4)</f>
        <v>669875.77</v>
      </c>
      <c r="Z4" s="185">
        <f>SUM(K4:L4)</f>
        <v>286.2</v>
      </c>
      <c r="AA4" s="19">
        <f>Y4-Z4</f>
        <v>669589.57000000007</v>
      </c>
      <c r="AB4" s="186">
        <f>SUM(O4:S4)</f>
        <v>2448101.5300000003</v>
      </c>
      <c r="AC4" s="187">
        <f>SUM(T4:X4)</f>
        <v>2274141.63</v>
      </c>
      <c r="AD4" s="24">
        <f t="shared" ref="AD4:AD5" si="1">AB4-AC4</f>
        <v>173959.90000000037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2509</v>
      </c>
      <c r="F5">
        <v>392568.96</v>
      </c>
      <c r="G5">
        <v>43029</v>
      </c>
      <c r="H5">
        <v>59041.31</v>
      </c>
      <c r="I5">
        <v>521491.20000000001</v>
      </c>
      <c r="J5">
        <v>127435.7</v>
      </c>
      <c r="L5">
        <v>-100.47</v>
      </c>
      <c r="M5">
        <v>-1254434.99</v>
      </c>
      <c r="N5">
        <v>2340789.7799999998</v>
      </c>
      <c r="O5">
        <v>93094.03</v>
      </c>
      <c r="Q5">
        <v>514.92999999999995</v>
      </c>
      <c r="R5">
        <v>1303900</v>
      </c>
      <c r="S5">
        <v>994452.58</v>
      </c>
      <c r="T5">
        <v>1703757</v>
      </c>
      <c r="U5">
        <v>3000</v>
      </c>
      <c r="V5">
        <v>14104</v>
      </c>
      <c r="W5">
        <v>531964.34</v>
      </c>
      <c r="X5">
        <v>81824.350000000006</v>
      </c>
      <c r="Y5" s="59">
        <f t="shared" ref="Y5:Y22" si="2">SUM(F5:H5)</f>
        <v>494639.27</v>
      </c>
      <c r="Z5" s="185">
        <f t="shared" ref="Z5:Z22" si="3">SUM(K5:L5)</f>
        <v>-100.47</v>
      </c>
      <c r="AA5" s="19">
        <f t="shared" ref="AA5:AA22" si="4">Y5-Z5</f>
        <v>494739.74</v>
      </c>
      <c r="AB5" s="186">
        <f t="shared" ref="AB5:AB22" si="5">SUM(O5:S5)</f>
        <v>2391961.54</v>
      </c>
      <c r="AC5" s="187">
        <f t="shared" ref="AC5:AC22" si="6">SUM(T5:X5)</f>
        <v>2334649.69</v>
      </c>
      <c r="AD5" s="24">
        <f t="shared" si="1"/>
        <v>57311.850000000093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2510</v>
      </c>
      <c r="F6">
        <v>511602.8</v>
      </c>
      <c r="G6">
        <v>0</v>
      </c>
      <c r="H6">
        <v>200366.56</v>
      </c>
      <c r="I6">
        <v>455596.5</v>
      </c>
      <c r="J6">
        <v>42578.75</v>
      </c>
      <c r="K6"/>
      <c r="L6">
        <v>11163</v>
      </c>
      <c r="M6">
        <v>-533637.29</v>
      </c>
      <c r="N6">
        <v>2227185.62</v>
      </c>
      <c r="O6">
        <v>1911378.62</v>
      </c>
      <c r="P6"/>
      <c r="Q6">
        <v>2789.07</v>
      </c>
      <c r="R6">
        <v>2702920</v>
      </c>
      <c r="S6"/>
      <c r="T6">
        <v>3181989.29</v>
      </c>
      <c r="U6">
        <v>3316</v>
      </c>
      <c r="V6">
        <v>900</v>
      </c>
      <c r="W6">
        <v>1850254</v>
      </c>
      <c r="X6">
        <v>75195.12</v>
      </c>
      <c r="Y6" s="59">
        <f t="shared" si="2"/>
        <v>711969.36</v>
      </c>
      <c r="Z6" s="185">
        <f t="shared" si="3"/>
        <v>11163</v>
      </c>
      <c r="AA6" s="19">
        <f t="shared" si="4"/>
        <v>700806.36</v>
      </c>
      <c r="AB6" s="186">
        <f t="shared" si="5"/>
        <v>4617087.6900000004</v>
      </c>
      <c r="AC6" s="187">
        <f t="shared" si="6"/>
        <v>5111654.41</v>
      </c>
      <c r="AD6" s="24">
        <f t="shared" ref="AD6:AD18" si="7">AB6-AC6</f>
        <v>-494566.71999999974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2511</v>
      </c>
      <c r="F7">
        <v>683962.34</v>
      </c>
      <c r="G7">
        <v>50532.75</v>
      </c>
      <c r="H7">
        <v>228419.51</v>
      </c>
      <c r="I7">
        <v>-49443.81</v>
      </c>
      <c r="J7">
        <v>92582.91</v>
      </c>
      <c r="K7"/>
      <c r="L7"/>
      <c r="M7">
        <v>-926884.88</v>
      </c>
      <c r="N7">
        <v>2082417.38</v>
      </c>
      <c r="O7">
        <v>1085221.81</v>
      </c>
      <c r="P7"/>
      <c r="Q7">
        <v>2320.98</v>
      </c>
      <c r="R7">
        <v>1632700</v>
      </c>
      <c r="S7"/>
      <c r="T7">
        <v>2144232</v>
      </c>
      <c r="U7">
        <v>25116</v>
      </c>
      <c r="V7"/>
      <c r="W7">
        <v>637490.39</v>
      </c>
      <c r="X7">
        <v>62883.199999999997</v>
      </c>
      <c r="Y7" s="59">
        <f t="shared" si="2"/>
        <v>962914.6</v>
      </c>
      <c r="Z7" s="185">
        <f t="shared" si="3"/>
        <v>0</v>
      </c>
      <c r="AA7" s="19">
        <f t="shared" si="4"/>
        <v>962914.6</v>
      </c>
      <c r="AB7" s="186">
        <f t="shared" si="5"/>
        <v>2720242.79</v>
      </c>
      <c r="AC7" s="187">
        <f t="shared" si="6"/>
        <v>2869721.5900000003</v>
      </c>
      <c r="AD7" s="24">
        <f t="shared" si="7"/>
        <v>-149478.80000000028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2512</v>
      </c>
      <c r="F8">
        <v>733546.64</v>
      </c>
      <c r="G8">
        <v>0</v>
      </c>
      <c r="H8">
        <v>86919.67</v>
      </c>
      <c r="I8">
        <v>4</v>
      </c>
      <c r="J8">
        <v>397741.23</v>
      </c>
      <c r="K8"/>
      <c r="L8">
        <v>666.36</v>
      </c>
      <c r="M8">
        <v>-809149.23</v>
      </c>
      <c r="N8">
        <v>2028298.74</v>
      </c>
      <c r="O8">
        <v>1454467.42</v>
      </c>
      <c r="P8"/>
      <c r="Q8">
        <v>2236.67</v>
      </c>
      <c r="R8">
        <v>1527540</v>
      </c>
      <c r="S8"/>
      <c r="T8">
        <v>2062918</v>
      </c>
      <c r="U8">
        <v>500</v>
      </c>
      <c r="V8"/>
      <c r="W8">
        <v>886816.14</v>
      </c>
      <c r="X8">
        <v>35614.28</v>
      </c>
      <c r="Y8" s="59">
        <f t="shared" si="2"/>
        <v>820466.31</v>
      </c>
      <c r="Z8" s="185">
        <f t="shared" si="3"/>
        <v>666.36</v>
      </c>
      <c r="AA8" s="19">
        <f t="shared" si="4"/>
        <v>819799.95000000007</v>
      </c>
      <c r="AB8" s="186">
        <f t="shared" si="5"/>
        <v>2984244.09</v>
      </c>
      <c r="AC8" s="187">
        <f t="shared" si="6"/>
        <v>2985848.42</v>
      </c>
      <c r="AD8" s="24">
        <f t="shared" si="7"/>
        <v>-1604.3300000000745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2513</v>
      </c>
      <c r="F9">
        <v>480204.3</v>
      </c>
      <c r="G9">
        <v>0</v>
      </c>
      <c r="H9">
        <v>87307.96</v>
      </c>
      <c r="I9">
        <v>-61412.25</v>
      </c>
      <c r="J9">
        <v>22926.97</v>
      </c>
      <c r="K9"/>
      <c r="L9"/>
      <c r="M9">
        <v>-1853892.25</v>
      </c>
      <c r="N9">
        <v>2569886.96</v>
      </c>
      <c r="O9">
        <v>1135145.23</v>
      </c>
      <c r="P9"/>
      <c r="Q9">
        <v>1346.2</v>
      </c>
      <c r="R9">
        <v>1546670</v>
      </c>
      <c r="S9"/>
      <c r="T9">
        <v>2163407</v>
      </c>
      <c r="U9">
        <v>10403</v>
      </c>
      <c r="V9"/>
      <c r="W9">
        <v>663243.4</v>
      </c>
      <c r="X9">
        <v>33075.760000000002</v>
      </c>
      <c r="Y9" s="59">
        <f t="shared" si="2"/>
        <v>567512.26</v>
      </c>
      <c r="Z9" s="185">
        <f t="shared" si="3"/>
        <v>0</v>
      </c>
      <c r="AA9" s="19">
        <f t="shared" si="4"/>
        <v>567512.26</v>
      </c>
      <c r="AB9" s="186">
        <f t="shared" si="5"/>
        <v>2683161.4299999997</v>
      </c>
      <c r="AC9" s="187">
        <f t="shared" si="6"/>
        <v>2870129.1599999997</v>
      </c>
      <c r="AD9" s="24">
        <f t="shared" si="7"/>
        <v>-186967.72999999998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2514</v>
      </c>
      <c r="F10">
        <v>711018.21</v>
      </c>
      <c r="G10">
        <v>0</v>
      </c>
      <c r="H10">
        <v>41491.17</v>
      </c>
      <c r="I10">
        <v>-150818.87</v>
      </c>
      <c r="J10">
        <v>1839.1</v>
      </c>
      <c r="K10"/>
      <c r="L10"/>
      <c r="M10">
        <v>-624379.54</v>
      </c>
      <c r="N10">
        <v>1423307.83</v>
      </c>
      <c r="O10">
        <v>914207.62</v>
      </c>
      <c r="P10"/>
      <c r="Q10">
        <v>4533.96</v>
      </c>
      <c r="R10">
        <v>1454860</v>
      </c>
      <c r="S10"/>
      <c r="T10">
        <v>1897182</v>
      </c>
      <c r="U10"/>
      <c r="V10">
        <v>618</v>
      </c>
      <c r="W10">
        <v>660347.49</v>
      </c>
      <c r="X10">
        <v>10852.77</v>
      </c>
      <c r="Y10" s="59">
        <f t="shared" si="2"/>
        <v>752509.38</v>
      </c>
      <c r="Z10" s="185">
        <f t="shared" si="3"/>
        <v>0</v>
      </c>
      <c r="AA10" s="19">
        <f t="shared" si="4"/>
        <v>752509.38</v>
      </c>
      <c r="AB10" s="186">
        <f t="shared" si="5"/>
        <v>2373601.58</v>
      </c>
      <c r="AC10" s="187">
        <f t="shared" si="6"/>
        <v>2569000.2600000002</v>
      </c>
      <c r="AD10" s="24">
        <f t="shared" si="7"/>
        <v>-195398.68000000017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2515</v>
      </c>
      <c r="F11">
        <v>224784</v>
      </c>
      <c r="G11">
        <v>0</v>
      </c>
      <c r="H11">
        <v>40810.07</v>
      </c>
      <c r="I11">
        <v>5</v>
      </c>
      <c r="J11">
        <v>56447.42</v>
      </c>
      <c r="L11">
        <v>0</v>
      </c>
      <c r="M11">
        <v>-2002107.68</v>
      </c>
      <c r="N11">
        <v>2154589.06</v>
      </c>
      <c r="O11">
        <v>1388577.58</v>
      </c>
      <c r="P11">
        <v>52848</v>
      </c>
      <c r="Q11">
        <v>355.07</v>
      </c>
      <c r="R11">
        <v>2249560</v>
      </c>
      <c r="S11">
        <v>24000</v>
      </c>
      <c r="T11">
        <v>2795074</v>
      </c>
      <c r="V11">
        <v>6800</v>
      </c>
      <c r="W11">
        <v>728825.14</v>
      </c>
      <c r="X11">
        <v>15076.4</v>
      </c>
      <c r="Y11" s="59">
        <f t="shared" si="2"/>
        <v>265594.07</v>
      </c>
      <c r="Z11" s="185">
        <f t="shared" si="3"/>
        <v>0</v>
      </c>
      <c r="AA11" s="19">
        <f t="shared" si="4"/>
        <v>265594.07</v>
      </c>
      <c r="AB11" s="186">
        <f t="shared" si="5"/>
        <v>3715340.6500000004</v>
      </c>
      <c r="AC11" s="187">
        <f t="shared" si="6"/>
        <v>3545775.54</v>
      </c>
      <c r="AD11" s="24">
        <f t="shared" si="7"/>
        <v>169565.11000000034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2516</v>
      </c>
      <c r="F12">
        <v>480295.61</v>
      </c>
      <c r="G12">
        <v>0</v>
      </c>
      <c r="H12">
        <v>91732.02</v>
      </c>
      <c r="I12">
        <v>4</v>
      </c>
      <c r="J12">
        <v>36757.800000000003</v>
      </c>
      <c r="M12">
        <v>22281.15</v>
      </c>
      <c r="N12">
        <v>266818</v>
      </c>
      <c r="O12">
        <v>1087154.18</v>
      </c>
      <c r="P12">
        <v>291950</v>
      </c>
      <c r="Q12">
        <v>892.09</v>
      </c>
      <c r="R12">
        <v>3016730</v>
      </c>
      <c r="S12">
        <v>20000</v>
      </c>
      <c r="T12">
        <v>3347887</v>
      </c>
      <c r="V12">
        <v>14006</v>
      </c>
      <c r="W12">
        <v>733898.51</v>
      </c>
      <c r="X12">
        <v>1244.48</v>
      </c>
      <c r="Y12" s="59">
        <f t="shared" si="2"/>
        <v>572027.63</v>
      </c>
      <c r="Z12" s="185">
        <f t="shared" si="3"/>
        <v>0</v>
      </c>
      <c r="AA12" s="19">
        <f t="shared" si="4"/>
        <v>572027.63</v>
      </c>
      <c r="AB12" s="186">
        <f t="shared" si="5"/>
        <v>4416726.2699999996</v>
      </c>
      <c r="AC12" s="187">
        <f t="shared" si="6"/>
        <v>4097035.9899999998</v>
      </c>
      <c r="AD12" s="24">
        <f t="shared" si="7"/>
        <v>319690.2799999998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2517</v>
      </c>
      <c r="F13">
        <v>405076.4</v>
      </c>
      <c r="G13">
        <v>0</v>
      </c>
      <c r="H13">
        <v>45003.67</v>
      </c>
      <c r="I13">
        <v>3</v>
      </c>
      <c r="J13">
        <v>26214.66</v>
      </c>
      <c r="M13">
        <v>-2232859.31</v>
      </c>
      <c r="N13">
        <v>2543552.06</v>
      </c>
      <c r="O13">
        <v>1107210.22</v>
      </c>
      <c r="P13">
        <v>417209.12</v>
      </c>
      <c r="Q13">
        <v>655.59</v>
      </c>
      <c r="R13">
        <v>1017520</v>
      </c>
      <c r="S13">
        <v>17000</v>
      </c>
      <c r="T13">
        <v>1517534</v>
      </c>
      <c r="W13">
        <v>861656.01</v>
      </c>
      <c r="X13">
        <v>14799.94</v>
      </c>
      <c r="Y13" s="59">
        <f t="shared" si="2"/>
        <v>450080.07</v>
      </c>
      <c r="Z13" s="185">
        <f t="shared" si="3"/>
        <v>0</v>
      </c>
      <c r="AA13" s="19">
        <f t="shared" si="4"/>
        <v>450080.07</v>
      </c>
      <c r="AB13" s="186">
        <f t="shared" si="5"/>
        <v>2559594.9299999997</v>
      </c>
      <c r="AC13" s="187">
        <f t="shared" si="6"/>
        <v>2393989.9499999997</v>
      </c>
      <c r="AD13" s="24">
        <f t="shared" si="7"/>
        <v>165604.97999999998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2518</v>
      </c>
      <c r="F14">
        <v>191172.36</v>
      </c>
      <c r="G14">
        <v>0</v>
      </c>
      <c r="H14">
        <v>22933.16</v>
      </c>
      <c r="I14">
        <v>1367.89</v>
      </c>
      <c r="J14">
        <v>70363.02</v>
      </c>
      <c r="M14">
        <v>-1498905.58</v>
      </c>
      <c r="N14">
        <v>1708771</v>
      </c>
      <c r="O14">
        <v>1396913.15</v>
      </c>
      <c r="P14">
        <v>60000</v>
      </c>
      <c r="Q14">
        <v>438.88</v>
      </c>
      <c r="R14">
        <v>1565880</v>
      </c>
      <c r="S14">
        <v>24000</v>
      </c>
      <c r="T14">
        <v>2081820.26</v>
      </c>
      <c r="U14">
        <v>3300</v>
      </c>
      <c r="V14">
        <v>38500</v>
      </c>
      <c r="W14">
        <v>803134.76</v>
      </c>
      <c r="X14">
        <v>44506</v>
      </c>
      <c r="Y14" s="59">
        <f t="shared" si="2"/>
        <v>214105.52</v>
      </c>
      <c r="Z14" s="185">
        <f t="shared" si="3"/>
        <v>0</v>
      </c>
      <c r="AA14" s="19">
        <f t="shared" si="4"/>
        <v>214105.52</v>
      </c>
      <c r="AB14" s="186">
        <f t="shared" si="5"/>
        <v>3047232.03</v>
      </c>
      <c r="AC14" s="187">
        <f t="shared" si="6"/>
        <v>2971261.0199999996</v>
      </c>
      <c r="AD14" s="24">
        <f t="shared" si="7"/>
        <v>75971.010000000242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2519</v>
      </c>
      <c r="F15">
        <v>242437.34</v>
      </c>
      <c r="G15">
        <v>0</v>
      </c>
      <c r="H15">
        <v>46959.519999999997</v>
      </c>
      <c r="I15">
        <v>4</v>
      </c>
      <c r="J15">
        <v>31</v>
      </c>
      <c r="M15">
        <v>-548020.64</v>
      </c>
      <c r="N15">
        <v>803987.63</v>
      </c>
      <c r="O15">
        <v>1148405.23</v>
      </c>
      <c r="Q15">
        <v>570.98</v>
      </c>
      <c r="R15">
        <v>388720</v>
      </c>
      <c r="S15">
        <v>12000</v>
      </c>
      <c r="T15">
        <v>929406.33</v>
      </c>
      <c r="V15">
        <v>11978.95</v>
      </c>
      <c r="W15">
        <v>560923.34</v>
      </c>
      <c r="X15">
        <v>13922.72</v>
      </c>
      <c r="Y15" s="59">
        <f t="shared" si="2"/>
        <v>289396.86</v>
      </c>
      <c r="Z15" s="185">
        <f t="shared" si="3"/>
        <v>0</v>
      </c>
      <c r="AA15" s="19">
        <f t="shared" si="4"/>
        <v>289396.86</v>
      </c>
      <c r="AB15" s="186">
        <f t="shared" si="5"/>
        <v>1549696.21</v>
      </c>
      <c r="AC15" s="187">
        <f t="shared" si="6"/>
        <v>1516231.3399999999</v>
      </c>
      <c r="AD15" s="24">
        <f t="shared" si="7"/>
        <v>33464.870000000112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2520</v>
      </c>
      <c r="F16">
        <v>272985.90999999997</v>
      </c>
      <c r="G16">
        <v>0</v>
      </c>
      <c r="H16">
        <v>49098.28</v>
      </c>
      <c r="I16">
        <v>136341.73000000001</v>
      </c>
      <c r="J16">
        <v>75076.5</v>
      </c>
      <c r="L16">
        <v>0</v>
      </c>
      <c r="M16">
        <v>-959933.11</v>
      </c>
      <c r="N16">
        <v>1350408.04</v>
      </c>
      <c r="O16">
        <v>1449884.87</v>
      </c>
      <c r="Q16">
        <v>594.01</v>
      </c>
      <c r="R16">
        <v>1611570</v>
      </c>
      <c r="S16">
        <v>24000</v>
      </c>
      <c r="T16">
        <v>2102772</v>
      </c>
      <c r="W16">
        <v>807343.87</v>
      </c>
      <c r="X16">
        <v>32905.519999999997</v>
      </c>
      <c r="Y16" s="59">
        <f t="shared" si="2"/>
        <v>322084.18999999994</v>
      </c>
      <c r="Z16" s="185">
        <f t="shared" si="3"/>
        <v>0</v>
      </c>
      <c r="AA16" s="19">
        <f t="shared" si="4"/>
        <v>322084.18999999994</v>
      </c>
      <c r="AB16" s="186">
        <f t="shared" si="5"/>
        <v>3086048.88</v>
      </c>
      <c r="AC16" s="187">
        <f t="shared" si="6"/>
        <v>2943021.39</v>
      </c>
      <c r="AD16" s="24">
        <f t="shared" si="7"/>
        <v>143027.48999999976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2521</v>
      </c>
      <c r="F17">
        <v>526242.65</v>
      </c>
      <c r="G17">
        <v>0</v>
      </c>
      <c r="H17">
        <v>43613.59</v>
      </c>
      <c r="I17">
        <v>3</v>
      </c>
      <c r="J17">
        <v>784.26</v>
      </c>
      <c r="M17">
        <v>-2088718.15</v>
      </c>
      <c r="N17">
        <v>2389700.83</v>
      </c>
      <c r="O17">
        <v>1124716.26</v>
      </c>
      <c r="Q17">
        <v>943.94</v>
      </c>
      <c r="R17">
        <v>1397240</v>
      </c>
      <c r="S17">
        <v>19000</v>
      </c>
      <c r="T17">
        <v>1810513</v>
      </c>
      <c r="U17">
        <v>3500</v>
      </c>
      <c r="V17">
        <v>4178</v>
      </c>
      <c r="W17">
        <v>437678.56</v>
      </c>
      <c r="X17">
        <v>16369.82</v>
      </c>
      <c r="Y17" s="59">
        <f t="shared" si="2"/>
        <v>569856.24</v>
      </c>
      <c r="Z17" s="185">
        <f t="shared" si="3"/>
        <v>0</v>
      </c>
      <c r="AA17" s="19">
        <f t="shared" si="4"/>
        <v>569856.24</v>
      </c>
      <c r="AB17" s="186">
        <f t="shared" si="5"/>
        <v>2541900.2000000002</v>
      </c>
      <c r="AC17" s="187">
        <f t="shared" si="6"/>
        <v>2272239.38</v>
      </c>
      <c r="AD17" s="24">
        <f t="shared" si="7"/>
        <v>269660.8200000003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2522</v>
      </c>
      <c r="F18">
        <v>289977.21999999997</v>
      </c>
      <c r="G18">
        <v>0</v>
      </c>
      <c r="H18">
        <v>62702.42</v>
      </c>
      <c r="I18">
        <v>37264.97</v>
      </c>
      <c r="J18">
        <v>1025</v>
      </c>
      <c r="M18">
        <v>-5088737.17</v>
      </c>
      <c r="N18">
        <v>5385590.1100000003</v>
      </c>
      <c r="O18">
        <v>1049883.19</v>
      </c>
      <c r="Q18">
        <v>710.02</v>
      </c>
      <c r="R18">
        <v>1064430</v>
      </c>
      <c r="S18">
        <v>16000</v>
      </c>
      <c r="T18">
        <v>1416999</v>
      </c>
      <c r="V18">
        <v>4046.95</v>
      </c>
      <c r="W18">
        <v>597349.39</v>
      </c>
      <c r="X18">
        <v>18511.2</v>
      </c>
      <c r="Y18" s="59">
        <f t="shared" si="2"/>
        <v>352679.63999999996</v>
      </c>
      <c r="Z18" s="185">
        <f t="shared" si="3"/>
        <v>0</v>
      </c>
      <c r="AA18" s="19">
        <f t="shared" si="4"/>
        <v>352679.63999999996</v>
      </c>
      <c r="AB18" s="186">
        <f t="shared" si="5"/>
        <v>2131023.21</v>
      </c>
      <c r="AC18" s="187">
        <f t="shared" si="6"/>
        <v>2036906.5399999998</v>
      </c>
      <c r="AD18" s="24">
        <f t="shared" si="7"/>
        <v>94116.670000000158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2523</v>
      </c>
      <c r="F19">
        <v>1603060.22</v>
      </c>
      <c r="G19">
        <v>0</v>
      </c>
      <c r="H19">
        <v>145131.96</v>
      </c>
      <c r="I19">
        <v>687011.08</v>
      </c>
      <c r="J19">
        <v>835382.31</v>
      </c>
      <c r="K19">
        <v>5500</v>
      </c>
      <c r="L19">
        <v>9000</v>
      </c>
      <c r="M19">
        <v>2038830.18</v>
      </c>
      <c r="N19">
        <v>1034850.95</v>
      </c>
      <c r="O19">
        <v>2511084.31</v>
      </c>
      <c r="P19">
        <v>21000</v>
      </c>
      <c r="Q19">
        <v>3465.86</v>
      </c>
      <c r="R19">
        <v>2761977.18</v>
      </c>
      <c r="S19">
        <v>40500</v>
      </c>
      <c r="T19">
        <v>3624914.18</v>
      </c>
      <c r="W19">
        <v>1297890.22</v>
      </c>
      <c r="X19">
        <v>232818.51</v>
      </c>
      <c r="Y19" s="59">
        <f t="shared" si="2"/>
        <v>1748192.18</v>
      </c>
      <c r="Z19" s="185">
        <f t="shared" si="3"/>
        <v>14500</v>
      </c>
      <c r="AA19" s="19">
        <f t="shared" si="4"/>
        <v>1733692.18</v>
      </c>
      <c r="AB19" s="186">
        <f t="shared" si="5"/>
        <v>5338027.3499999996</v>
      </c>
      <c r="AC19" s="187">
        <f t="shared" si="6"/>
        <v>5155622.91</v>
      </c>
      <c r="AD19" s="24">
        <f t="shared" ref="AD19:AD22" si="8">AB19-AC19</f>
        <v>182404.43999999948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2524</v>
      </c>
      <c r="F20">
        <v>1076582.32</v>
      </c>
      <c r="G20">
        <v>0</v>
      </c>
      <c r="H20">
        <v>39397.21</v>
      </c>
      <c r="I20">
        <v>47610.69</v>
      </c>
      <c r="J20">
        <v>70373.42</v>
      </c>
      <c r="K20">
        <v>5500</v>
      </c>
      <c r="L20">
        <v>738.18</v>
      </c>
      <c r="M20">
        <v>-778306.26</v>
      </c>
      <c r="N20">
        <v>1778360.15</v>
      </c>
      <c r="O20">
        <v>2026234.42</v>
      </c>
      <c r="Q20">
        <v>27901.51</v>
      </c>
      <c r="R20">
        <v>1344466</v>
      </c>
      <c r="S20">
        <v>13500</v>
      </c>
      <c r="T20">
        <v>2169023</v>
      </c>
      <c r="U20">
        <v>2830.99</v>
      </c>
      <c r="W20">
        <v>959047.31</v>
      </c>
      <c r="X20">
        <v>53529.06</v>
      </c>
      <c r="Y20" s="59">
        <f t="shared" si="2"/>
        <v>1115979.53</v>
      </c>
      <c r="Z20" s="185">
        <f t="shared" si="3"/>
        <v>6238.18</v>
      </c>
      <c r="AA20" s="19">
        <f t="shared" si="4"/>
        <v>1109741.3500000001</v>
      </c>
      <c r="AB20" s="186">
        <f t="shared" si="5"/>
        <v>3412101.9299999997</v>
      </c>
      <c r="AC20" s="187">
        <f t="shared" si="6"/>
        <v>3184430.3600000003</v>
      </c>
      <c r="AD20" s="24">
        <f t="shared" si="8"/>
        <v>227671.56999999937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2525</v>
      </c>
      <c r="F21">
        <v>853213.78</v>
      </c>
      <c r="G21">
        <v>0</v>
      </c>
      <c r="H21">
        <v>304664.53000000003</v>
      </c>
      <c r="I21">
        <v>2663.22</v>
      </c>
      <c r="J21">
        <v>219403.05</v>
      </c>
      <c r="K21">
        <v>5600</v>
      </c>
      <c r="L21">
        <v>339330.5</v>
      </c>
      <c r="M21">
        <v>-418060.58</v>
      </c>
      <c r="N21">
        <v>1748544.54</v>
      </c>
      <c r="O21">
        <v>1751250.17</v>
      </c>
      <c r="P21">
        <v>36000</v>
      </c>
      <c r="Q21">
        <v>1789.9</v>
      </c>
      <c r="R21">
        <v>2135532</v>
      </c>
      <c r="S21">
        <v>34500</v>
      </c>
      <c r="T21">
        <v>2566262</v>
      </c>
      <c r="U21">
        <v>11131.9</v>
      </c>
      <c r="W21">
        <v>1644638.86</v>
      </c>
      <c r="X21">
        <v>32509.19</v>
      </c>
      <c r="Y21" s="59">
        <f t="shared" si="2"/>
        <v>1157878.31</v>
      </c>
      <c r="Z21" s="185">
        <f t="shared" si="3"/>
        <v>344930.5</v>
      </c>
      <c r="AA21" s="19">
        <f t="shared" si="4"/>
        <v>812947.81</v>
      </c>
      <c r="AB21" s="186">
        <f t="shared" si="5"/>
        <v>3959072.07</v>
      </c>
      <c r="AC21" s="187">
        <f t="shared" si="6"/>
        <v>4254541.95</v>
      </c>
      <c r="AD21" s="24">
        <f t="shared" si="8"/>
        <v>-295469.88000000035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2526</v>
      </c>
      <c r="F22">
        <v>797320.6</v>
      </c>
      <c r="G22">
        <v>0</v>
      </c>
      <c r="H22">
        <v>175238.82</v>
      </c>
      <c r="I22">
        <v>1229519.51</v>
      </c>
      <c r="J22">
        <v>119097.52</v>
      </c>
      <c r="K22">
        <v>5400</v>
      </c>
      <c r="L22">
        <v>25640.22</v>
      </c>
      <c r="M22">
        <v>-214205.16</v>
      </c>
      <c r="N22">
        <v>2705484.32</v>
      </c>
      <c r="O22">
        <v>1579998.85</v>
      </c>
      <c r="P22">
        <v>124800</v>
      </c>
      <c r="Q22">
        <v>2746.6</v>
      </c>
      <c r="R22">
        <v>1690010</v>
      </c>
      <c r="S22">
        <v>24000</v>
      </c>
      <c r="T22">
        <v>2185888</v>
      </c>
      <c r="U22">
        <v>2000</v>
      </c>
      <c r="W22">
        <v>1327720.6399999999</v>
      </c>
      <c r="X22">
        <v>107089.74</v>
      </c>
      <c r="Y22" s="59">
        <f t="shared" si="2"/>
        <v>972559.41999999993</v>
      </c>
      <c r="Z22" s="185">
        <f t="shared" si="3"/>
        <v>31040.22</v>
      </c>
      <c r="AA22" s="19">
        <f t="shared" si="4"/>
        <v>941519.2</v>
      </c>
      <c r="AB22" s="186">
        <f t="shared" si="5"/>
        <v>3421555.45</v>
      </c>
      <c r="AC22" s="187">
        <f t="shared" si="6"/>
        <v>3622698.38</v>
      </c>
      <c r="AD22" s="24">
        <f t="shared" si="8"/>
        <v>-201142.9299999997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39"/>
  <sheetViews>
    <sheetView zoomScale="102" zoomScaleNormal="102" workbookViewId="0">
      <selection activeCell="D9" sqref="D9"/>
    </sheetView>
  </sheetViews>
  <sheetFormatPr defaultRowHeight="13.8" x14ac:dyDescent="0.25"/>
  <cols>
    <col min="1" max="1" width="47.69921875" bestFit="1" customWidth="1"/>
  </cols>
  <sheetData>
    <row r="1" spans="1:34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2527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2528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2116</v>
      </c>
      <c r="AG1" t="s">
        <v>2082</v>
      </c>
      <c r="AH1" t="s">
        <v>2672</v>
      </c>
    </row>
    <row r="2" spans="1:34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2529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2530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2121</v>
      </c>
      <c r="AG2" t="s">
        <v>2106</v>
      </c>
      <c r="AH2" t="s">
        <v>2673</v>
      </c>
    </row>
    <row r="3" spans="1:34" x14ac:dyDescent="0.25">
      <c r="A3" t="s">
        <v>2107</v>
      </c>
      <c r="B3">
        <v>74398560.439999998</v>
      </c>
      <c r="C3">
        <v>16418286.42</v>
      </c>
      <c r="D3">
        <v>25662848.73</v>
      </c>
      <c r="E3">
        <v>21.5</v>
      </c>
      <c r="F3">
        <v>76537532.459999993</v>
      </c>
      <c r="G3">
        <v>39918623.850000001</v>
      </c>
      <c r="H3">
        <v>2</v>
      </c>
      <c r="I3">
        <v>194900</v>
      </c>
      <c r="J3">
        <v>517609.83</v>
      </c>
      <c r="K3">
        <v>2412314.4500000002</v>
      </c>
      <c r="L3">
        <v>339823.45</v>
      </c>
      <c r="M3">
        <v>5261223.22</v>
      </c>
      <c r="N3">
        <v>2104350.9900000002</v>
      </c>
      <c r="O3">
        <v>608158.43000000005</v>
      </c>
      <c r="P3">
        <v>-4711259.3099999996</v>
      </c>
      <c r="Q3">
        <v>-28929191.93</v>
      </c>
      <c r="R3">
        <v>246323751.83000001</v>
      </c>
      <c r="S3">
        <v>10373.85</v>
      </c>
      <c r="T3">
        <v>107101133.77</v>
      </c>
      <c r="U3">
        <v>11256794.6</v>
      </c>
      <c r="V3">
        <v>159457.25</v>
      </c>
      <c r="W3">
        <v>1284</v>
      </c>
      <c r="X3">
        <v>111415663.19</v>
      </c>
      <c r="Y3">
        <v>23942668.760000002</v>
      </c>
      <c r="Z3">
        <v>136716565.38999999</v>
      </c>
      <c r="AA3">
        <v>642392.52</v>
      </c>
      <c r="AB3">
        <v>732796.4</v>
      </c>
      <c r="AC3">
        <v>92188808.269999996</v>
      </c>
      <c r="AD3">
        <v>11927922.630000001</v>
      </c>
      <c r="AE3">
        <v>9270</v>
      </c>
      <c r="AF3">
        <v>0</v>
      </c>
      <c r="AG3">
        <v>2465615.7000000002</v>
      </c>
      <c r="AH3">
        <v>10.07</v>
      </c>
    </row>
    <row r="4" spans="1:34" x14ac:dyDescent="0.25">
      <c r="A4" t="s">
        <v>2531</v>
      </c>
      <c r="B4">
        <v>305543.93</v>
      </c>
      <c r="C4">
        <v>105124</v>
      </c>
      <c r="D4">
        <v>96252.03</v>
      </c>
      <c r="F4">
        <v>133187.72</v>
      </c>
      <c r="G4">
        <v>318471.65999999997</v>
      </c>
      <c r="J4">
        <v>2000</v>
      </c>
      <c r="K4">
        <v>13825</v>
      </c>
      <c r="M4">
        <v>63600</v>
      </c>
      <c r="N4">
        <v>0</v>
      </c>
      <c r="O4">
        <v>0</v>
      </c>
      <c r="Q4">
        <v>-946180.13</v>
      </c>
      <c r="R4">
        <v>2193223.69</v>
      </c>
      <c r="T4">
        <v>512650.9</v>
      </c>
      <c r="U4">
        <v>14400</v>
      </c>
      <c r="V4">
        <v>1022.35</v>
      </c>
      <c r="X4">
        <v>874620</v>
      </c>
      <c r="Z4">
        <v>1089303</v>
      </c>
      <c r="AC4">
        <v>645777.77</v>
      </c>
      <c r="AD4">
        <v>24001.7</v>
      </c>
      <c r="AG4">
        <v>11500</v>
      </c>
    </row>
    <row r="5" spans="1:34" x14ac:dyDescent="0.25">
      <c r="A5" t="s">
        <v>2532</v>
      </c>
      <c r="B5">
        <v>623780.61</v>
      </c>
      <c r="C5">
        <v>0</v>
      </c>
      <c r="D5">
        <v>102549.47</v>
      </c>
      <c r="F5">
        <v>846753.35</v>
      </c>
      <c r="G5">
        <v>992671.27</v>
      </c>
      <c r="K5">
        <v>13720</v>
      </c>
      <c r="M5">
        <v>150000</v>
      </c>
      <c r="N5">
        <v>0</v>
      </c>
      <c r="P5">
        <v>-922201.13</v>
      </c>
      <c r="Q5">
        <v>2258870.67</v>
      </c>
      <c r="R5">
        <v>1265427.9099999999</v>
      </c>
      <c r="T5">
        <v>423099.96</v>
      </c>
      <c r="V5">
        <v>1697.31</v>
      </c>
      <c r="X5">
        <v>708880</v>
      </c>
      <c r="Z5">
        <v>824367.62</v>
      </c>
      <c r="AA5">
        <v>2320</v>
      </c>
      <c r="AB5">
        <v>2408</v>
      </c>
      <c r="AC5">
        <v>478567.24</v>
      </c>
      <c r="AD5">
        <v>9022.16</v>
      </c>
      <c r="AG5">
        <v>17055</v>
      </c>
    </row>
    <row r="6" spans="1:34" x14ac:dyDescent="0.25">
      <c r="A6" t="s">
        <v>2533</v>
      </c>
      <c r="B6">
        <v>572176.92000000004</v>
      </c>
      <c r="C6">
        <v>0.09</v>
      </c>
      <c r="D6">
        <v>57119.33</v>
      </c>
      <c r="F6">
        <v>999932.3</v>
      </c>
      <c r="G6">
        <v>847686.47</v>
      </c>
      <c r="J6">
        <v>1200</v>
      </c>
      <c r="K6">
        <v>13325</v>
      </c>
      <c r="M6">
        <v>264100</v>
      </c>
      <c r="N6">
        <v>5.9</v>
      </c>
      <c r="O6">
        <v>84000</v>
      </c>
      <c r="Q6">
        <v>-1059509.03</v>
      </c>
      <c r="R6">
        <v>3482828.65</v>
      </c>
      <c r="T6">
        <v>459808.4</v>
      </c>
      <c r="U6">
        <v>12000</v>
      </c>
      <c r="V6">
        <v>1396.31</v>
      </c>
      <c r="X6">
        <v>862130</v>
      </c>
      <c r="Z6">
        <v>922902</v>
      </c>
      <c r="AA6">
        <v>5000</v>
      </c>
      <c r="AB6">
        <v>200</v>
      </c>
      <c r="AC6">
        <v>675226.02</v>
      </c>
      <c r="AD6">
        <v>31042.1</v>
      </c>
      <c r="AG6">
        <v>10000</v>
      </c>
    </row>
    <row r="7" spans="1:34" x14ac:dyDescent="0.25">
      <c r="A7" t="s">
        <v>2534</v>
      </c>
      <c r="B7">
        <v>848272.03</v>
      </c>
      <c r="C7">
        <v>0</v>
      </c>
      <c r="D7">
        <v>61310.84</v>
      </c>
      <c r="F7">
        <v>60981.41</v>
      </c>
      <c r="G7">
        <v>491023.77</v>
      </c>
      <c r="J7">
        <v>2500</v>
      </c>
      <c r="K7">
        <v>36700</v>
      </c>
      <c r="M7">
        <v>97230.399999999994</v>
      </c>
      <c r="Q7">
        <v>-2360717.37</v>
      </c>
      <c r="R7">
        <v>3940312</v>
      </c>
      <c r="T7">
        <v>524402.85</v>
      </c>
      <c r="U7">
        <v>22500</v>
      </c>
      <c r="V7">
        <v>2230.29</v>
      </c>
      <c r="X7">
        <v>739510</v>
      </c>
      <c r="Z7">
        <v>845510</v>
      </c>
      <c r="AA7">
        <v>21602</v>
      </c>
      <c r="AC7">
        <v>639386.23</v>
      </c>
      <c r="AD7">
        <v>25081.89</v>
      </c>
      <c r="AG7">
        <v>11500</v>
      </c>
    </row>
    <row r="8" spans="1:34" x14ac:dyDescent="0.25">
      <c r="A8" t="s">
        <v>2535</v>
      </c>
      <c r="B8">
        <v>207325.13</v>
      </c>
      <c r="C8">
        <v>0</v>
      </c>
      <c r="D8">
        <v>58500.71</v>
      </c>
      <c r="F8">
        <v>273256.86</v>
      </c>
      <c r="G8">
        <v>530958.11</v>
      </c>
      <c r="I8">
        <v>194900</v>
      </c>
      <c r="J8">
        <v>3500</v>
      </c>
      <c r="K8">
        <v>12987.5</v>
      </c>
      <c r="M8">
        <v>168200</v>
      </c>
      <c r="N8">
        <v>541</v>
      </c>
      <c r="Q8">
        <v>-1039799.05</v>
      </c>
      <c r="R8">
        <v>2735240.51</v>
      </c>
      <c r="T8">
        <v>420686</v>
      </c>
      <c r="U8">
        <v>9000</v>
      </c>
      <c r="V8">
        <v>1300.4000000000001</v>
      </c>
      <c r="X8">
        <v>1056080</v>
      </c>
      <c r="Y8">
        <v>0.11</v>
      </c>
      <c r="Z8">
        <v>1166867</v>
      </c>
      <c r="AC8">
        <v>888701.28</v>
      </c>
      <c r="AD8">
        <v>33577.379999999997</v>
      </c>
      <c r="AG8">
        <v>13650</v>
      </c>
    </row>
    <row r="9" spans="1:34" x14ac:dyDescent="0.25">
      <c r="A9" t="s">
        <v>2536</v>
      </c>
      <c r="B9">
        <v>144763.81</v>
      </c>
      <c r="C9">
        <v>0</v>
      </c>
      <c r="D9">
        <v>329760.31</v>
      </c>
      <c r="F9">
        <v>745203.59</v>
      </c>
      <c r="G9">
        <v>1355417.43</v>
      </c>
      <c r="K9">
        <v>36276</v>
      </c>
      <c r="M9">
        <v>22500</v>
      </c>
      <c r="N9">
        <v>1656.21</v>
      </c>
      <c r="Q9">
        <v>399455.93</v>
      </c>
      <c r="R9">
        <v>2266802.89</v>
      </c>
      <c r="T9">
        <v>555744.14</v>
      </c>
      <c r="U9">
        <v>22500</v>
      </c>
      <c r="V9">
        <v>861.06</v>
      </c>
      <c r="X9">
        <v>393220</v>
      </c>
      <c r="Z9">
        <v>582244</v>
      </c>
      <c r="AA9">
        <v>3000</v>
      </c>
      <c r="AC9">
        <v>485357.12</v>
      </c>
      <c r="AD9">
        <v>28840.11</v>
      </c>
      <c r="AG9">
        <v>24429.86</v>
      </c>
    </row>
    <row r="10" spans="1:34" x14ac:dyDescent="0.25">
      <c r="A10" t="s">
        <v>2537</v>
      </c>
      <c r="B10">
        <v>641120.09</v>
      </c>
      <c r="C10">
        <v>0</v>
      </c>
      <c r="D10">
        <v>20528.580000000002</v>
      </c>
      <c r="F10">
        <v>925105.18</v>
      </c>
      <c r="G10">
        <v>320926.02</v>
      </c>
      <c r="K10">
        <v>12900</v>
      </c>
      <c r="M10">
        <v>70600</v>
      </c>
      <c r="N10">
        <v>785.03</v>
      </c>
      <c r="Q10">
        <v>-458338.28</v>
      </c>
      <c r="R10">
        <v>2678016.84</v>
      </c>
      <c r="T10">
        <v>312737.64</v>
      </c>
      <c r="U10">
        <v>136500</v>
      </c>
      <c r="V10">
        <v>1958.56</v>
      </c>
      <c r="X10">
        <v>776700</v>
      </c>
      <c r="Z10">
        <v>891532</v>
      </c>
      <c r="AA10">
        <v>13000</v>
      </c>
      <c r="AC10">
        <v>686309.12</v>
      </c>
      <c r="AD10">
        <v>18038.8</v>
      </c>
      <c r="AG10">
        <v>15300</v>
      </c>
    </row>
    <row r="11" spans="1:34" x14ac:dyDescent="0.25">
      <c r="A11" t="s">
        <v>2538</v>
      </c>
      <c r="B11">
        <v>557375.26</v>
      </c>
      <c r="C11">
        <v>0</v>
      </c>
      <c r="D11">
        <v>173159.58</v>
      </c>
      <c r="F11">
        <v>111299.68</v>
      </c>
      <c r="G11">
        <v>395532.02</v>
      </c>
      <c r="J11">
        <v>5200</v>
      </c>
      <c r="K11">
        <v>26720</v>
      </c>
      <c r="N11">
        <v>690</v>
      </c>
      <c r="Q11">
        <v>-172238.11</v>
      </c>
      <c r="R11">
        <v>1804328.64</v>
      </c>
      <c r="T11">
        <v>449294.25</v>
      </c>
      <c r="V11">
        <v>1916.72</v>
      </c>
      <c r="W11">
        <v>1284</v>
      </c>
      <c r="X11">
        <v>730280</v>
      </c>
      <c r="Z11">
        <v>902253</v>
      </c>
      <c r="AA11">
        <v>17700</v>
      </c>
      <c r="AB11">
        <v>9688</v>
      </c>
      <c r="AC11">
        <v>476310.11</v>
      </c>
      <c r="AD11">
        <v>194157.85</v>
      </c>
      <c r="AG11">
        <v>10000</v>
      </c>
    </row>
    <row r="12" spans="1:34" x14ac:dyDescent="0.25">
      <c r="A12" t="s">
        <v>2539</v>
      </c>
      <c r="B12">
        <v>484402.35</v>
      </c>
      <c r="C12">
        <v>0</v>
      </c>
      <c r="D12">
        <v>85941.64</v>
      </c>
      <c r="F12">
        <v>241921.15</v>
      </c>
      <c r="G12">
        <v>266271</v>
      </c>
      <c r="K12">
        <v>12720</v>
      </c>
      <c r="M12">
        <v>66080</v>
      </c>
      <c r="N12">
        <v>1678.6</v>
      </c>
      <c r="Q12">
        <v>741449.86</v>
      </c>
      <c r="R12">
        <v>667029.63</v>
      </c>
      <c r="T12">
        <v>378108.05</v>
      </c>
      <c r="V12">
        <v>1452.65</v>
      </c>
      <c r="X12">
        <v>624160</v>
      </c>
      <c r="Z12">
        <v>742974</v>
      </c>
      <c r="AC12">
        <v>599738.14</v>
      </c>
      <c r="AD12">
        <v>49930.51</v>
      </c>
      <c r="AG12">
        <v>21500</v>
      </c>
    </row>
    <row r="13" spans="1:34" x14ac:dyDescent="0.25">
      <c r="A13" t="s">
        <v>2540</v>
      </c>
      <c r="B13">
        <v>174697.14</v>
      </c>
      <c r="C13">
        <v>36280</v>
      </c>
      <c r="D13">
        <v>213950.22</v>
      </c>
      <c r="F13">
        <v>3</v>
      </c>
      <c r="G13">
        <v>806183.19</v>
      </c>
      <c r="K13">
        <v>12720</v>
      </c>
      <c r="N13">
        <v>672.99</v>
      </c>
      <c r="Q13">
        <v>834642.66</v>
      </c>
      <c r="R13">
        <v>818351.54</v>
      </c>
      <c r="T13">
        <v>470719.82</v>
      </c>
      <c r="V13">
        <v>1019.61</v>
      </c>
      <c r="X13">
        <v>846950</v>
      </c>
      <c r="Z13">
        <v>958879</v>
      </c>
      <c r="AC13">
        <v>732334.17</v>
      </c>
      <c r="AD13">
        <v>52749.9</v>
      </c>
      <c r="AG13">
        <v>10000</v>
      </c>
    </row>
    <row r="14" spans="1:34" x14ac:dyDescent="0.25">
      <c r="A14" t="s">
        <v>2541</v>
      </c>
      <c r="B14">
        <v>329934.2</v>
      </c>
      <c r="C14">
        <v>70000</v>
      </c>
      <c r="D14">
        <v>38287.06</v>
      </c>
      <c r="F14">
        <v>552110.39</v>
      </c>
      <c r="G14">
        <v>56557.53</v>
      </c>
      <c r="K14">
        <v>22240</v>
      </c>
      <c r="M14">
        <v>102200</v>
      </c>
      <c r="N14">
        <v>935.52</v>
      </c>
      <c r="Q14">
        <v>-2551898</v>
      </c>
      <c r="R14">
        <v>3873985.05</v>
      </c>
      <c r="T14">
        <v>312366.25</v>
      </c>
      <c r="V14">
        <v>1159.3900000000001</v>
      </c>
      <c r="X14">
        <v>1117580</v>
      </c>
      <c r="Z14">
        <v>1181580</v>
      </c>
      <c r="AA14">
        <v>5730</v>
      </c>
      <c r="AC14">
        <v>616783.02</v>
      </c>
      <c r="AD14">
        <v>14620</v>
      </c>
      <c r="AG14">
        <v>12966.01</v>
      </c>
    </row>
    <row r="15" spans="1:34" x14ac:dyDescent="0.25">
      <c r="A15" t="s">
        <v>2542</v>
      </c>
      <c r="B15">
        <v>422198.14</v>
      </c>
      <c r="C15">
        <v>0</v>
      </c>
      <c r="D15">
        <v>211687.42</v>
      </c>
      <c r="F15">
        <v>1413703.95</v>
      </c>
      <c r="G15">
        <v>421673.32</v>
      </c>
      <c r="J15">
        <v>72000</v>
      </c>
      <c r="K15">
        <v>30072.52</v>
      </c>
      <c r="M15">
        <v>216000</v>
      </c>
      <c r="N15">
        <v>812.15</v>
      </c>
      <c r="O15">
        <v>1000</v>
      </c>
      <c r="P15">
        <v>244702.28</v>
      </c>
      <c r="Q15">
        <v>208775.07</v>
      </c>
      <c r="R15">
        <v>2037072.22</v>
      </c>
      <c r="T15">
        <v>390005.42</v>
      </c>
      <c r="U15">
        <v>9000</v>
      </c>
      <c r="V15">
        <v>857.48</v>
      </c>
      <c r="X15">
        <v>1198000</v>
      </c>
      <c r="Z15">
        <v>1298500.8</v>
      </c>
      <c r="AC15">
        <v>567872.31000000006</v>
      </c>
      <c r="AD15">
        <v>62661.2</v>
      </c>
      <c r="AG15">
        <v>10000</v>
      </c>
    </row>
    <row r="16" spans="1:34" x14ac:dyDescent="0.25">
      <c r="A16" t="s">
        <v>2543</v>
      </c>
      <c r="B16">
        <v>373249.8</v>
      </c>
      <c r="C16">
        <v>0</v>
      </c>
      <c r="D16">
        <v>49688.7</v>
      </c>
      <c r="F16">
        <v>1</v>
      </c>
      <c r="G16">
        <v>418896.85</v>
      </c>
      <c r="K16">
        <v>21774</v>
      </c>
      <c r="M16">
        <v>201900</v>
      </c>
      <c r="N16">
        <v>466</v>
      </c>
      <c r="Q16">
        <v>-1736617.52</v>
      </c>
      <c r="R16">
        <v>2706524.69</v>
      </c>
      <c r="T16">
        <v>308143.40000000002</v>
      </c>
      <c r="V16">
        <v>1128.92</v>
      </c>
      <c r="X16">
        <v>1079580</v>
      </c>
      <c r="Z16">
        <v>1166843.1100000001</v>
      </c>
      <c r="AA16">
        <v>10580</v>
      </c>
      <c r="AB16">
        <v>9824</v>
      </c>
      <c r="AC16">
        <v>424186.1</v>
      </c>
      <c r="AD16">
        <v>117129.93</v>
      </c>
      <c r="AG16">
        <v>12500</v>
      </c>
    </row>
    <row r="17" spans="1:33" x14ac:dyDescent="0.25">
      <c r="A17" t="s">
        <v>2544</v>
      </c>
      <c r="B17">
        <v>196930.98</v>
      </c>
      <c r="C17">
        <v>0</v>
      </c>
      <c r="D17">
        <v>288705.25</v>
      </c>
      <c r="F17">
        <v>2673719.17</v>
      </c>
      <c r="G17">
        <v>1571231.32</v>
      </c>
      <c r="K17">
        <v>13560</v>
      </c>
      <c r="M17">
        <v>64000</v>
      </c>
      <c r="N17">
        <v>822</v>
      </c>
      <c r="O17">
        <v>36000</v>
      </c>
      <c r="Q17">
        <v>3072673.69</v>
      </c>
      <c r="R17">
        <v>865508.28</v>
      </c>
      <c r="T17">
        <v>674600.49</v>
      </c>
      <c r="U17">
        <v>3000</v>
      </c>
      <c r="V17">
        <v>528.89</v>
      </c>
      <c r="X17">
        <v>822400</v>
      </c>
      <c r="Y17">
        <v>1100300</v>
      </c>
      <c r="Z17">
        <v>996538.16</v>
      </c>
      <c r="AA17">
        <v>8120</v>
      </c>
      <c r="AB17">
        <v>5170</v>
      </c>
      <c r="AC17">
        <v>651592.73</v>
      </c>
      <c r="AD17">
        <v>246693.74</v>
      </c>
      <c r="AG17">
        <v>14692</v>
      </c>
    </row>
    <row r="18" spans="1:33" x14ac:dyDescent="0.25">
      <c r="A18" t="s">
        <v>2545</v>
      </c>
      <c r="B18">
        <v>401800.72</v>
      </c>
      <c r="C18">
        <v>0</v>
      </c>
      <c r="D18">
        <v>89045.119999999995</v>
      </c>
      <c r="F18">
        <v>-16990.34</v>
      </c>
      <c r="G18">
        <v>201166.89</v>
      </c>
      <c r="J18">
        <v>0</v>
      </c>
      <c r="K18">
        <v>13930</v>
      </c>
      <c r="M18">
        <v>95100</v>
      </c>
      <c r="N18">
        <v>693</v>
      </c>
      <c r="Q18">
        <v>-1945378.82</v>
      </c>
      <c r="R18">
        <v>2831701.19</v>
      </c>
      <c r="T18">
        <v>269638.40999999997</v>
      </c>
      <c r="U18">
        <v>1200</v>
      </c>
      <c r="V18">
        <v>1090.8399999999999</v>
      </c>
      <c r="X18">
        <v>1089750</v>
      </c>
      <c r="Z18">
        <v>1206211</v>
      </c>
      <c r="AC18">
        <v>434418.05</v>
      </c>
      <c r="AD18">
        <v>31773.18</v>
      </c>
      <c r="AG18">
        <v>10300</v>
      </c>
    </row>
    <row r="19" spans="1:33" x14ac:dyDescent="0.25">
      <c r="A19" t="s">
        <v>2546</v>
      </c>
      <c r="B19">
        <v>736138.38</v>
      </c>
      <c r="C19">
        <v>0</v>
      </c>
      <c r="D19">
        <v>256120.64</v>
      </c>
      <c r="F19">
        <v>1690711.87</v>
      </c>
      <c r="G19">
        <v>500711.08</v>
      </c>
      <c r="K19">
        <v>12825</v>
      </c>
      <c r="M19">
        <v>98700</v>
      </c>
      <c r="N19">
        <v>156094</v>
      </c>
      <c r="Q19">
        <v>-2426305.08</v>
      </c>
      <c r="R19">
        <v>5546813.3099999996</v>
      </c>
      <c r="T19">
        <v>948493.78</v>
      </c>
      <c r="V19">
        <v>1335.2</v>
      </c>
      <c r="X19">
        <v>384170</v>
      </c>
      <c r="Z19">
        <v>714340</v>
      </c>
      <c r="AA19">
        <v>10000</v>
      </c>
      <c r="AB19">
        <v>1104</v>
      </c>
      <c r="AC19">
        <v>656474.14</v>
      </c>
      <c r="AD19">
        <v>144426.1</v>
      </c>
      <c r="AG19">
        <v>12100</v>
      </c>
    </row>
    <row r="20" spans="1:33" x14ac:dyDescent="0.25">
      <c r="A20" t="s">
        <v>2547</v>
      </c>
      <c r="B20">
        <v>445723.14</v>
      </c>
      <c r="C20">
        <v>136280</v>
      </c>
      <c r="D20">
        <v>74915.600000000006</v>
      </c>
      <c r="E20">
        <v>21.5</v>
      </c>
      <c r="F20">
        <v>1323550.17</v>
      </c>
      <c r="G20">
        <v>672486.45</v>
      </c>
      <c r="K20">
        <v>25175</v>
      </c>
      <c r="M20">
        <v>30000</v>
      </c>
      <c r="N20">
        <v>3208</v>
      </c>
      <c r="Q20">
        <v>1762017.48</v>
      </c>
      <c r="R20">
        <v>1373222.93</v>
      </c>
      <c r="T20">
        <v>379840.7</v>
      </c>
      <c r="V20">
        <v>1606.05</v>
      </c>
      <c r="X20">
        <v>366990</v>
      </c>
      <c r="Z20">
        <v>519407.8</v>
      </c>
      <c r="AC20">
        <v>651536.98</v>
      </c>
      <c r="AD20">
        <v>96638.52</v>
      </c>
      <c r="AG20">
        <v>21500</v>
      </c>
    </row>
    <row r="21" spans="1:33" x14ac:dyDescent="0.25">
      <c r="A21" t="s">
        <v>2548</v>
      </c>
      <c r="B21">
        <v>198358.33</v>
      </c>
      <c r="C21">
        <v>0</v>
      </c>
      <c r="D21">
        <v>63689.04</v>
      </c>
      <c r="F21">
        <v>1942061.15</v>
      </c>
      <c r="G21">
        <v>209096.21</v>
      </c>
      <c r="K21">
        <v>26542.29</v>
      </c>
      <c r="M21">
        <v>98400</v>
      </c>
      <c r="N21">
        <v>0</v>
      </c>
      <c r="Q21">
        <v>2399536.5499999998</v>
      </c>
      <c r="R21">
        <v>466379.49</v>
      </c>
      <c r="T21">
        <v>324583.03000000003</v>
      </c>
      <c r="V21">
        <v>570.52</v>
      </c>
      <c r="X21">
        <v>496490</v>
      </c>
      <c r="Z21">
        <v>560490</v>
      </c>
      <c r="AA21">
        <v>5000</v>
      </c>
      <c r="AB21">
        <v>631</v>
      </c>
      <c r="AC21">
        <v>636201.01</v>
      </c>
      <c r="AD21">
        <v>179591.14</v>
      </c>
      <c r="AG21">
        <v>17384</v>
      </c>
    </row>
    <row r="22" spans="1:33" x14ac:dyDescent="0.25">
      <c r="A22" t="s">
        <v>2549</v>
      </c>
      <c r="B22">
        <v>498983.93</v>
      </c>
      <c r="C22">
        <v>34000</v>
      </c>
      <c r="D22">
        <v>141232.41</v>
      </c>
      <c r="F22">
        <v>130256.64</v>
      </c>
      <c r="G22">
        <v>-256682.08</v>
      </c>
      <c r="K22">
        <v>106917</v>
      </c>
      <c r="M22">
        <v>50000</v>
      </c>
      <c r="N22">
        <v>1409</v>
      </c>
      <c r="Q22">
        <v>-1093429.3600000001</v>
      </c>
      <c r="R22">
        <v>1804328.64</v>
      </c>
      <c r="T22">
        <v>561438.23</v>
      </c>
      <c r="U22">
        <v>35000.6</v>
      </c>
      <c r="V22">
        <v>1139.6099999999999</v>
      </c>
      <c r="X22">
        <v>476490</v>
      </c>
      <c r="Z22">
        <v>838366.06</v>
      </c>
      <c r="AA22">
        <v>10000</v>
      </c>
      <c r="AC22">
        <v>489133.72</v>
      </c>
      <c r="AD22">
        <v>48003.040000000001</v>
      </c>
      <c r="AG22">
        <v>10000</v>
      </c>
    </row>
    <row r="23" spans="1:33" x14ac:dyDescent="0.25">
      <c r="A23" t="s">
        <v>2550</v>
      </c>
      <c r="B23">
        <v>477557.22</v>
      </c>
      <c r="C23">
        <v>70000</v>
      </c>
      <c r="D23">
        <v>230735.14</v>
      </c>
      <c r="F23">
        <v>276813.03000000003</v>
      </c>
      <c r="G23">
        <v>472309.15</v>
      </c>
      <c r="J23">
        <v>8000</v>
      </c>
      <c r="K23">
        <v>21994.080000000002</v>
      </c>
      <c r="N23">
        <v>1266</v>
      </c>
      <c r="O23">
        <v>24000</v>
      </c>
      <c r="Q23">
        <v>376881.58</v>
      </c>
      <c r="R23">
        <v>1601555.91</v>
      </c>
      <c r="T23">
        <v>335319.88</v>
      </c>
      <c r="U23">
        <v>51800</v>
      </c>
      <c r="V23">
        <v>1768.18</v>
      </c>
      <c r="X23">
        <v>1496710</v>
      </c>
      <c r="Z23">
        <v>1591338</v>
      </c>
      <c r="AC23">
        <v>712695.65</v>
      </c>
      <c r="AD23">
        <v>60847.44</v>
      </c>
      <c r="AG23">
        <v>27000</v>
      </c>
    </row>
    <row r="24" spans="1:33" x14ac:dyDescent="0.25">
      <c r="A24" t="s">
        <v>2551</v>
      </c>
      <c r="B24">
        <v>294346.34999999998</v>
      </c>
      <c r="C24">
        <v>0</v>
      </c>
      <c r="D24">
        <v>205995.84</v>
      </c>
      <c r="F24">
        <v>29050.15</v>
      </c>
      <c r="G24">
        <v>372306.8</v>
      </c>
      <c r="K24">
        <v>26814</v>
      </c>
      <c r="M24">
        <v>151130</v>
      </c>
      <c r="N24">
        <v>1406.55</v>
      </c>
      <c r="Q24">
        <v>-188613.86</v>
      </c>
      <c r="R24">
        <v>1188537.31</v>
      </c>
      <c r="T24">
        <v>340185.72</v>
      </c>
      <c r="V24">
        <v>753.39</v>
      </c>
      <c r="X24">
        <v>321800</v>
      </c>
      <c r="Z24">
        <v>453339</v>
      </c>
      <c r="AC24">
        <v>464483.65</v>
      </c>
      <c r="AD24">
        <v>12491.32</v>
      </c>
      <c r="AG24">
        <v>10000</v>
      </c>
    </row>
    <row r="25" spans="1:33" x14ac:dyDescent="0.25">
      <c r="A25" t="s">
        <v>2552</v>
      </c>
      <c r="B25">
        <v>541809.06999999995</v>
      </c>
      <c r="C25">
        <v>0</v>
      </c>
      <c r="D25">
        <v>60535.13</v>
      </c>
      <c r="F25">
        <v>634560.48</v>
      </c>
      <c r="G25">
        <v>254180.11</v>
      </c>
      <c r="J25">
        <v>6000</v>
      </c>
      <c r="K25">
        <v>18930</v>
      </c>
      <c r="M25">
        <v>93625</v>
      </c>
      <c r="N25">
        <v>961.4</v>
      </c>
      <c r="O25">
        <v>155948</v>
      </c>
      <c r="Q25">
        <v>-2070431.51</v>
      </c>
      <c r="R25">
        <v>3378480.39</v>
      </c>
      <c r="T25">
        <v>349023.72</v>
      </c>
      <c r="U25">
        <v>16800</v>
      </c>
      <c r="V25">
        <v>1287.97</v>
      </c>
      <c r="X25">
        <v>574140</v>
      </c>
      <c r="Z25">
        <v>701741.5</v>
      </c>
      <c r="AB25">
        <v>5720</v>
      </c>
      <c r="AC25">
        <v>241368.8</v>
      </c>
      <c r="AD25">
        <v>13349.88</v>
      </c>
      <c r="AG25">
        <v>71500</v>
      </c>
    </row>
    <row r="26" spans="1:33" x14ac:dyDescent="0.25">
      <c r="A26" t="s">
        <v>2553</v>
      </c>
      <c r="B26">
        <v>620838.56999999995</v>
      </c>
      <c r="C26">
        <v>0</v>
      </c>
      <c r="D26">
        <v>251683.03</v>
      </c>
      <c r="F26">
        <v>3127784.91</v>
      </c>
      <c r="G26">
        <v>565184.67000000004</v>
      </c>
      <c r="J26">
        <v>100000</v>
      </c>
      <c r="K26">
        <v>13825</v>
      </c>
      <c r="M26">
        <v>313300</v>
      </c>
      <c r="N26">
        <v>1915.02</v>
      </c>
      <c r="Q26">
        <v>-438325.88</v>
      </c>
      <c r="R26">
        <v>4652638.84</v>
      </c>
      <c r="T26">
        <v>640204.61</v>
      </c>
      <c r="U26">
        <v>80400</v>
      </c>
      <c r="V26">
        <v>200.82</v>
      </c>
      <c r="X26">
        <v>432190</v>
      </c>
      <c r="Z26">
        <v>726710</v>
      </c>
      <c r="AC26">
        <v>421110.62</v>
      </c>
      <c r="AD26">
        <v>73036.61</v>
      </c>
      <c r="AG26">
        <v>10000</v>
      </c>
    </row>
    <row r="27" spans="1:33" x14ac:dyDescent="0.25">
      <c r="A27" t="s">
        <v>2554</v>
      </c>
      <c r="B27">
        <v>851328.88</v>
      </c>
      <c r="C27">
        <v>0</v>
      </c>
      <c r="D27">
        <v>16524.84</v>
      </c>
      <c r="F27">
        <v>1635659.69</v>
      </c>
      <c r="G27">
        <v>175803.13</v>
      </c>
      <c r="K27">
        <v>-119.71</v>
      </c>
      <c r="N27">
        <v>1186</v>
      </c>
      <c r="Q27">
        <v>-1168124.1299999999</v>
      </c>
      <c r="R27">
        <v>3908830.71</v>
      </c>
      <c r="T27">
        <v>928899.64</v>
      </c>
      <c r="U27">
        <v>17</v>
      </c>
      <c r="V27">
        <v>2277.8000000000002</v>
      </c>
      <c r="X27">
        <v>1136450</v>
      </c>
      <c r="Y27">
        <v>389745</v>
      </c>
      <c r="Z27">
        <v>1335492</v>
      </c>
      <c r="AB27">
        <v>6204</v>
      </c>
      <c r="AC27">
        <v>1002785.39</v>
      </c>
      <c r="AD27">
        <v>155364.38</v>
      </c>
      <c r="AG27">
        <v>20000</v>
      </c>
    </row>
    <row r="28" spans="1:33" x14ac:dyDescent="0.25">
      <c r="A28" t="s">
        <v>2555</v>
      </c>
      <c r="B28">
        <v>655589.36</v>
      </c>
      <c r="C28">
        <v>0</v>
      </c>
      <c r="D28">
        <v>111493.43</v>
      </c>
      <c r="G28">
        <v>171432.41</v>
      </c>
      <c r="K28">
        <v>2066</v>
      </c>
      <c r="N28">
        <v>-485</v>
      </c>
      <c r="Q28">
        <v>-1311051.0900000001</v>
      </c>
      <c r="R28">
        <v>1729962.99</v>
      </c>
      <c r="S28">
        <v>360.97</v>
      </c>
      <c r="T28">
        <v>1189483.43</v>
      </c>
      <c r="X28">
        <v>1200000</v>
      </c>
      <c r="Y28">
        <v>80716.75</v>
      </c>
      <c r="Z28">
        <v>1367919</v>
      </c>
      <c r="AC28">
        <v>550505.06999999995</v>
      </c>
      <c r="AD28">
        <v>34114.78</v>
      </c>
    </row>
    <row r="29" spans="1:33" x14ac:dyDescent="0.25">
      <c r="A29" t="s">
        <v>2556</v>
      </c>
      <c r="B29">
        <v>583802.32999999996</v>
      </c>
      <c r="C29">
        <v>59052.639999999999</v>
      </c>
      <c r="D29">
        <v>515495.92</v>
      </c>
      <c r="F29">
        <v>3283182.08</v>
      </c>
      <c r="G29">
        <v>734600.95</v>
      </c>
      <c r="L29">
        <v>339823.45</v>
      </c>
      <c r="N29">
        <v>9722.6200000000008</v>
      </c>
      <c r="Q29">
        <v>1869338.16</v>
      </c>
      <c r="R29">
        <v>2399403.2599999998</v>
      </c>
      <c r="T29">
        <v>1021464.6</v>
      </c>
      <c r="U29">
        <v>93208</v>
      </c>
      <c r="V29">
        <v>933.73</v>
      </c>
      <c r="X29">
        <v>1634320</v>
      </c>
      <c r="Y29">
        <v>216810</v>
      </c>
      <c r="Z29">
        <v>1710734</v>
      </c>
      <c r="AB29">
        <v>880</v>
      </c>
      <c r="AC29">
        <v>587628.62</v>
      </c>
      <c r="AD29">
        <v>79647.28</v>
      </c>
      <c r="AG29">
        <v>30000</v>
      </c>
    </row>
    <row r="30" spans="1:33" x14ac:dyDescent="0.25">
      <c r="A30" t="s">
        <v>2557</v>
      </c>
      <c r="B30">
        <v>1471215.9</v>
      </c>
      <c r="C30">
        <v>0</v>
      </c>
      <c r="D30">
        <v>38961.58</v>
      </c>
      <c r="F30">
        <v>-101154.92</v>
      </c>
      <c r="G30">
        <v>782863.02</v>
      </c>
      <c r="N30">
        <v>459743.35</v>
      </c>
      <c r="Q30">
        <v>-1401211.87</v>
      </c>
      <c r="R30">
        <v>2787489.35</v>
      </c>
      <c r="T30">
        <v>1102778.5900000001</v>
      </c>
      <c r="U30">
        <v>795000</v>
      </c>
      <c r="V30">
        <v>2142.4</v>
      </c>
      <c r="Y30">
        <v>86686.73</v>
      </c>
      <c r="Z30">
        <v>204148</v>
      </c>
      <c r="AA30">
        <v>18588</v>
      </c>
      <c r="AC30">
        <v>1207822.81</v>
      </c>
      <c r="AD30">
        <v>209984.16</v>
      </c>
      <c r="AG30">
        <v>200</v>
      </c>
    </row>
    <row r="31" spans="1:33" x14ac:dyDescent="0.25">
      <c r="A31" t="s">
        <v>2558</v>
      </c>
      <c r="B31">
        <v>1006220.45</v>
      </c>
      <c r="C31">
        <v>0</v>
      </c>
      <c r="D31">
        <v>120470.39</v>
      </c>
      <c r="F31">
        <v>2093981.11</v>
      </c>
      <c r="G31">
        <v>543126.38</v>
      </c>
      <c r="N31">
        <v>62045.2</v>
      </c>
      <c r="Q31">
        <v>-752170.66</v>
      </c>
      <c r="R31">
        <v>3676859.92</v>
      </c>
      <c r="T31">
        <v>1335881.06</v>
      </c>
      <c r="V31">
        <v>1676.5</v>
      </c>
      <c r="Y31">
        <v>304240</v>
      </c>
      <c r="Z31">
        <v>104523.39</v>
      </c>
      <c r="AA31">
        <v>1460</v>
      </c>
      <c r="AC31">
        <v>627686.63</v>
      </c>
      <c r="AD31">
        <v>111063.67</v>
      </c>
      <c r="AG31">
        <v>20000</v>
      </c>
    </row>
    <row r="32" spans="1:33" x14ac:dyDescent="0.25">
      <c r="A32" t="s">
        <v>2559</v>
      </c>
      <c r="B32">
        <v>852756.24</v>
      </c>
      <c r="C32">
        <v>647817.12</v>
      </c>
      <c r="D32">
        <v>139342.07</v>
      </c>
      <c r="F32">
        <v>1935254.26</v>
      </c>
      <c r="G32">
        <v>202580.39</v>
      </c>
      <c r="K32">
        <v>1205.6099999999999</v>
      </c>
      <c r="N32">
        <v>-20676</v>
      </c>
      <c r="Q32">
        <v>305931.57</v>
      </c>
      <c r="R32">
        <v>1990284.18</v>
      </c>
      <c r="S32">
        <v>-586.44000000000005</v>
      </c>
      <c r="T32">
        <v>1524370.49</v>
      </c>
      <c r="U32">
        <v>692000</v>
      </c>
      <c r="Y32">
        <v>-21200</v>
      </c>
      <c r="Z32">
        <v>287416</v>
      </c>
      <c r="AC32">
        <v>312879.53000000003</v>
      </c>
      <c r="AD32">
        <v>73013.8</v>
      </c>
      <c r="AE32">
        <v>270</v>
      </c>
      <c r="AG32">
        <v>20000</v>
      </c>
    </row>
    <row r="33" spans="1:33" x14ac:dyDescent="0.25">
      <c r="A33" t="s">
        <v>2560</v>
      </c>
      <c r="B33">
        <v>587754.68000000005</v>
      </c>
      <c r="C33">
        <v>0</v>
      </c>
      <c r="D33">
        <v>557117.34</v>
      </c>
      <c r="F33">
        <v>1110246.8899999999</v>
      </c>
      <c r="G33">
        <v>61146.76</v>
      </c>
      <c r="N33">
        <v>588863</v>
      </c>
      <c r="Q33">
        <v>-1251320.51</v>
      </c>
      <c r="R33">
        <v>2688683.71</v>
      </c>
      <c r="T33">
        <v>1002620.3</v>
      </c>
      <c r="V33">
        <v>663.96</v>
      </c>
      <c r="Z33">
        <v>305381</v>
      </c>
      <c r="AC33">
        <v>368758.11</v>
      </c>
      <c r="AD33">
        <v>39105.68</v>
      </c>
    </row>
    <row r="34" spans="1:33" x14ac:dyDescent="0.25">
      <c r="A34" t="s">
        <v>2561</v>
      </c>
      <c r="B34">
        <v>1606917.08</v>
      </c>
      <c r="C34">
        <v>0</v>
      </c>
      <c r="D34">
        <v>110018.55</v>
      </c>
      <c r="F34">
        <v>3</v>
      </c>
      <c r="G34">
        <v>81443.199999999997</v>
      </c>
      <c r="K34">
        <v>36000</v>
      </c>
      <c r="N34">
        <v>9</v>
      </c>
      <c r="Q34">
        <v>-182044.27</v>
      </c>
      <c r="R34">
        <v>1153430.04</v>
      </c>
      <c r="T34">
        <v>956209.57</v>
      </c>
      <c r="U34">
        <v>307170</v>
      </c>
      <c r="V34">
        <v>2697.76</v>
      </c>
      <c r="X34">
        <v>539400</v>
      </c>
      <c r="Y34">
        <v>214150</v>
      </c>
      <c r="Z34">
        <v>726035.28</v>
      </c>
      <c r="AB34">
        <v>1960</v>
      </c>
      <c r="AC34">
        <v>495600.99</v>
      </c>
      <c r="AD34">
        <v>44</v>
      </c>
      <c r="AG34">
        <v>5000</v>
      </c>
    </row>
    <row r="35" spans="1:33" x14ac:dyDescent="0.25">
      <c r="A35" t="s">
        <v>2562</v>
      </c>
      <c r="B35">
        <v>1167310.23</v>
      </c>
      <c r="C35">
        <v>0</v>
      </c>
      <c r="D35">
        <v>745583.41</v>
      </c>
      <c r="F35">
        <v>-20423.73</v>
      </c>
      <c r="G35">
        <v>-30532.34</v>
      </c>
      <c r="K35">
        <v>76000</v>
      </c>
      <c r="N35">
        <v>416.97</v>
      </c>
      <c r="Q35">
        <v>-1484933.19</v>
      </c>
      <c r="R35">
        <v>2737074.7</v>
      </c>
      <c r="T35">
        <v>967138.61</v>
      </c>
      <c r="U35">
        <v>364266</v>
      </c>
      <c r="V35">
        <v>2035.12</v>
      </c>
      <c r="X35">
        <v>1114870</v>
      </c>
      <c r="Y35">
        <v>211268.75</v>
      </c>
      <c r="Z35">
        <v>1213205</v>
      </c>
      <c r="AA35">
        <v>6480</v>
      </c>
      <c r="AB35">
        <v>5568</v>
      </c>
      <c r="AC35">
        <v>830713.78</v>
      </c>
      <c r="AD35">
        <v>65232.61</v>
      </c>
      <c r="AG35">
        <v>5000</v>
      </c>
    </row>
    <row r="36" spans="1:33" x14ac:dyDescent="0.25">
      <c r="A36" t="s">
        <v>2563</v>
      </c>
      <c r="B36">
        <v>846595.76</v>
      </c>
      <c r="C36">
        <v>0</v>
      </c>
      <c r="D36">
        <v>165958.94</v>
      </c>
      <c r="F36">
        <v>7214.2</v>
      </c>
      <c r="G36">
        <v>76263.62</v>
      </c>
      <c r="K36">
        <v>6300</v>
      </c>
      <c r="N36">
        <v>0</v>
      </c>
      <c r="Q36">
        <v>-739424.49</v>
      </c>
      <c r="R36">
        <v>1656318.18</v>
      </c>
      <c r="T36">
        <v>594986.85</v>
      </c>
      <c r="U36">
        <v>43060</v>
      </c>
      <c r="V36">
        <v>3361.34</v>
      </c>
      <c r="X36">
        <v>944660</v>
      </c>
      <c r="Z36">
        <v>1085422</v>
      </c>
      <c r="AB36">
        <v>7344</v>
      </c>
      <c r="AC36">
        <v>300134.08</v>
      </c>
      <c r="AD36">
        <v>15329.28</v>
      </c>
      <c r="AG36">
        <v>5000</v>
      </c>
    </row>
    <row r="37" spans="1:33" x14ac:dyDescent="0.25">
      <c r="A37" t="s">
        <v>2564</v>
      </c>
      <c r="B37">
        <v>991011.67</v>
      </c>
      <c r="C37">
        <v>0</v>
      </c>
      <c r="D37">
        <v>363369.58</v>
      </c>
      <c r="F37">
        <v>42926.55</v>
      </c>
      <c r="G37">
        <v>71991.95</v>
      </c>
      <c r="K37">
        <v>278068</v>
      </c>
      <c r="N37">
        <v>2281.6</v>
      </c>
      <c r="Q37">
        <v>328751.82</v>
      </c>
      <c r="R37">
        <v>1118559.83</v>
      </c>
      <c r="T37">
        <v>681747.34</v>
      </c>
      <c r="U37">
        <v>51950</v>
      </c>
      <c r="V37">
        <v>587.12</v>
      </c>
      <c r="X37">
        <v>905600</v>
      </c>
      <c r="Y37">
        <v>82100</v>
      </c>
      <c r="Z37">
        <v>1278759</v>
      </c>
      <c r="AB37">
        <v>7080</v>
      </c>
      <c r="AC37">
        <v>670210.81999999995</v>
      </c>
      <c r="AD37">
        <v>10996.14</v>
      </c>
      <c r="AG37">
        <v>13300</v>
      </c>
    </row>
    <row r="38" spans="1:33" x14ac:dyDescent="0.25">
      <c r="A38" t="s">
        <v>2565</v>
      </c>
      <c r="B38">
        <v>453507.56</v>
      </c>
      <c r="C38">
        <v>0</v>
      </c>
      <c r="D38">
        <v>524179.28</v>
      </c>
      <c r="F38">
        <v>-325644.11</v>
      </c>
      <c r="G38">
        <v>-154116.51</v>
      </c>
      <c r="K38">
        <v>3071.25</v>
      </c>
      <c r="N38">
        <v>2741</v>
      </c>
      <c r="Q38">
        <v>-1081536.54</v>
      </c>
      <c r="R38">
        <v>1381444.13</v>
      </c>
      <c r="T38">
        <v>831282.68</v>
      </c>
      <c r="U38">
        <v>77800</v>
      </c>
      <c r="V38">
        <v>939.85</v>
      </c>
      <c r="X38">
        <v>956610</v>
      </c>
      <c r="Y38">
        <v>89600</v>
      </c>
      <c r="Z38">
        <v>1177952</v>
      </c>
      <c r="AA38">
        <v>2520</v>
      </c>
      <c r="AB38">
        <v>4700</v>
      </c>
      <c r="AC38">
        <v>444810.87</v>
      </c>
      <c r="AD38">
        <v>129043.28</v>
      </c>
      <c r="AG38">
        <v>5000</v>
      </c>
    </row>
    <row r="39" spans="1:33" x14ac:dyDescent="0.25">
      <c r="A39" t="s">
        <v>2566</v>
      </c>
      <c r="B39">
        <v>710712.08</v>
      </c>
      <c r="C39">
        <v>0</v>
      </c>
      <c r="D39">
        <v>424909.03</v>
      </c>
      <c r="F39">
        <v>14470.07</v>
      </c>
      <c r="G39">
        <v>1000.52</v>
      </c>
      <c r="N39">
        <v>824.54</v>
      </c>
      <c r="Q39">
        <v>-377077.7</v>
      </c>
      <c r="R39">
        <v>1240631.49</v>
      </c>
      <c r="T39">
        <v>720257</v>
      </c>
      <c r="U39">
        <v>186000</v>
      </c>
      <c r="V39">
        <v>1511.44</v>
      </c>
      <c r="X39">
        <v>1358400</v>
      </c>
      <c r="Y39">
        <v>123800</v>
      </c>
      <c r="Z39">
        <v>1558186.83</v>
      </c>
      <c r="AA39">
        <v>14142</v>
      </c>
      <c r="AB39">
        <v>12512</v>
      </c>
      <c r="AC39">
        <v>442256.81</v>
      </c>
      <c r="AD39">
        <v>71157.429999999993</v>
      </c>
      <c r="AG39">
        <v>5000</v>
      </c>
    </row>
    <row r="40" spans="1:33" x14ac:dyDescent="0.25">
      <c r="A40" t="s">
        <v>2567</v>
      </c>
      <c r="B40">
        <v>1250193.6200000001</v>
      </c>
      <c r="C40">
        <v>0</v>
      </c>
      <c r="D40">
        <v>87637.27</v>
      </c>
      <c r="F40">
        <v>-419385.35</v>
      </c>
      <c r="G40">
        <v>500802.44</v>
      </c>
      <c r="K40">
        <v>8540</v>
      </c>
      <c r="N40">
        <v>2851.02</v>
      </c>
      <c r="Q40">
        <v>-680139.67</v>
      </c>
      <c r="R40">
        <v>2356118.79</v>
      </c>
      <c r="T40">
        <v>771415.62</v>
      </c>
      <c r="U40">
        <v>211940</v>
      </c>
      <c r="V40">
        <v>3260</v>
      </c>
      <c r="X40">
        <v>452230</v>
      </c>
      <c r="Y40">
        <v>175308</v>
      </c>
      <c r="Z40">
        <v>685405.75</v>
      </c>
      <c r="AC40">
        <v>697753.06</v>
      </c>
      <c r="AD40">
        <v>494116.97</v>
      </c>
      <c r="AG40">
        <v>5000</v>
      </c>
    </row>
    <row r="41" spans="1:33" x14ac:dyDescent="0.25">
      <c r="A41" t="s">
        <v>2568</v>
      </c>
      <c r="B41">
        <v>186494.64</v>
      </c>
      <c r="C41">
        <v>-123071.46</v>
      </c>
      <c r="D41">
        <v>53023.39</v>
      </c>
      <c r="F41">
        <v>-81722.59</v>
      </c>
      <c r="G41">
        <v>75363.09</v>
      </c>
      <c r="K41">
        <v>8294</v>
      </c>
      <c r="M41">
        <v>2759</v>
      </c>
      <c r="N41">
        <v>2201.9299999999998</v>
      </c>
      <c r="P41">
        <v>7872.88</v>
      </c>
      <c r="Q41">
        <v>-1773167.21</v>
      </c>
      <c r="R41">
        <v>1990390.15</v>
      </c>
      <c r="T41">
        <v>367197.19</v>
      </c>
      <c r="U41">
        <v>47900</v>
      </c>
      <c r="V41">
        <v>357.99</v>
      </c>
      <c r="Y41">
        <v>171454</v>
      </c>
      <c r="Z41">
        <v>97787</v>
      </c>
      <c r="AB41">
        <v>20635</v>
      </c>
      <c r="AC41">
        <v>533145.56000000006</v>
      </c>
      <c r="AD41">
        <v>53105.3</v>
      </c>
      <c r="AG41">
        <v>10500</v>
      </c>
    </row>
    <row r="42" spans="1:33" x14ac:dyDescent="0.25">
      <c r="A42" t="s">
        <v>2569</v>
      </c>
      <c r="B42">
        <v>274873.52</v>
      </c>
      <c r="C42">
        <v>123821.71</v>
      </c>
      <c r="D42">
        <v>391183.52</v>
      </c>
      <c r="F42">
        <v>288142.64</v>
      </c>
      <c r="G42">
        <v>281319.59999999998</v>
      </c>
      <c r="N42">
        <v>320.91000000000003</v>
      </c>
      <c r="Q42">
        <v>911642.27</v>
      </c>
      <c r="R42">
        <v>498635.02</v>
      </c>
      <c r="T42">
        <v>709786.71</v>
      </c>
      <c r="U42">
        <v>47800</v>
      </c>
      <c r="V42">
        <v>1582.69</v>
      </c>
      <c r="X42">
        <v>289840</v>
      </c>
      <c r="Y42">
        <v>72800</v>
      </c>
      <c r="Z42">
        <v>388452.72</v>
      </c>
      <c r="AA42">
        <v>720</v>
      </c>
      <c r="AB42">
        <v>6420</v>
      </c>
      <c r="AC42">
        <v>761617.24</v>
      </c>
      <c r="AD42">
        <v>10856.65</v>
      </c>
      <c r="AG42">
        <v>5000</v>
      </c>
    </row>
    <row r="43" spans="1:33" x14ac:dyDescent="0.25">
      <c r="A43" t="s">
        <v>2570</v>
      </c>
      <c r="B43">
        <v>152616.57999999999</v>
      </c>
      <c r="C43">
        <v>0</v>
      </c>
      <c r="D43">
        <v>359465.17</v>
      </c>
      <c r="F43">
        <v>2</v>
      </c>
      <c r="G43">
        <v>5393.25</v>
      </c>
      <c r="K43">
        <v>3575</v>
      </c>
      <c r="N43">
        <v>0</v>
      </c>
      <c r="Q43">
        <v>-12441.39</v>
      </c>
      <c r="R43">
        <v>452082.82</v>
      </c>
      <c r="T43">
        <v>606642.01</v>
      </c>
      <c r="V43">
        <v>364.03</v>
      </c>
      <c r="X43">
        <v>509880</v>
      </c>
      <c r="Y43">
        <v>90700</v>
      </c>
      <c r="Z43">
        <v>696542.93</v>
      </c>
      <c r="AA43">
        <v>5220</v>
      </c>
      <c r="AB43">
        <v>6220</v>
      </c>
      <c r="AC43">
        <v>414162.01</v>
      </c>
      <c r="AD43">
        <v>6180.53</v>
      </c>
      <c r="AG43">
        <v>5000</v>
      </c>
    </row>
    <row r="44" spans="1:33" x14ac:dyDescent="0.25">
      <c r="A44" t="s">
        <v>2571</v>
      </c>
      <c r="B44">
        <v>758676.57</v>
      </c>
      <c r="C44">
        <v>0</v>
      </c>
      <c r="D44">
        <v>104094.81</v>
      </c>
      <c r="F44">
        <v>97823.8</v>
      </c>
      <c r="G44">
        <v>187759.45</v>
      </c>
      <c r="N44">
        <v>280.38</v>
      </c>
      <c r="Q44">
        <v>-4349884.4800000004</v>
      </c>
      <c r="R44">
        <v>5378772.1500000004</v>
      </c>
      <c r="T44">
        <v>656291.18000000005</v>
      </c>
      <c r="V44">
        <v>1786.21</v>
      </c>
      <c r="X44">
        <v>695380</v>
      </c>
      <c r="Y44">
        <v>78400</v>
      </c>
      <c r="Z44">
        <v>802956</v>
      </c>
      <c r="AA44">
        <v>3888</v>
      </c>
      <c r="AC44">
        <v>484734.28</v>
      </c>
      <c r="AD44">
        <v>16092.53</v>
      </c>
      <c r="AG44">
        <v>5000</v>
      </c>
    </row>
    <row r="45" spans="1:33" x14ac:dyDescent="0.25">
      <c r="A45" t="s">
        <v>2572</v>
      </c>
      <c r="B45">
        <v>464070.67</v>
      </c>
      <c r="C45">
        <v>0</v>
      </c>
      <c r="D45">
        <v>423509.21</v>
      </c>
      <c r="F45">
        <v>-176.37</v>
      </c>
      <c r="G45">
        <v>65343.09</v>
      </c>
      <c r="N45">
        <v>685</v>
      </c>
      <c r="Q45">
        <v>-774748.19</v>
      </c>
      <c r="R45">
        <v>1780248.13</v>
      </c>
      <c r="T45">
        <v>607276.84</v>
      </c>
      <c r="V45">
        <v>1177.8399999999999</v>
      </c>
      <c r="X45">
        <v>1342240</v>
      </c>
      <c r="Y45">
        <v>197249.25</v>
      </c>
      <c r="Z45">
        <v>1640144.04</v>
      </c>
      <c r="AA45">
        <v>7310</v>
      </c>
      <c r="AC45">
        <v>522938.48</v>
      </c>
      <c r="AD45">
        <v>25989.75</v>
      </c>
      <c r="AG45">
        <v>5000</v>
      </c>
    </row>
    <row r="46" spans="1:33" x14ac:dyDescent="0.25">
      <c r="A46" t="s">
        <v>2573</v>
      </c>
      <c r="B46">
        <v>394346.29</v>
      </c>
      <c r="C46">
        <v>497604.31</v>
      </c>
      <c r="D46">
        <v>67758.509999999995</v>
      </c>
      <c r="F46">
        <v>1917110.72</v>
      </c>
      <c r="G46">
        <v>296677.14</v>
      </c>
      <c r="K46">
        <v>12400</v>
      </c>
      <c r="M46">
        <v>57130</v>
      </c>
      <c r="N46">
        <v>12256.28</v>
      </c>
      <c r="O46">
        <v>28800</v>
      </c>
      <c r="Q46">
        <v>28733.52</v>
      </c>
      <c r="R46">
        <v>2690789.95</v>
      </c>
      <c r="T46">
        <v>903798.24</v>
      </c>
      <c r="V46">
        <v>1477.14</v>
      </c>
      <c r="X46">
        <v>1033112</v>
      </c>
      <c r="Z46">
        <v>1182895.8700000001</v>
      </c>
      <c r="AA46">
        <v>14016</v>
      </c>
      <c r="AC46">
        <v>392953.29</v>
      </c>
      <c r="AD46">
        <v>135</v>
      </c>
      <c r="AG46">
        <v>5000</v>
      </c>
    </row>
    <row r="47" spans="1:33" x14ac:dyDescent="0.25">
      <c r="A47" t="s">
        <v>2574</v>
      </c>
      <c r="B47">
        <v>1000989.02</v>
      </c>
      <c r="C47">
        <v>10000</v>
      </c>
      <c r="D47">
        <v>189098.65</v>
      </c>
      <c r="F47">
        <v>156090.75</v>
      </c>
      <c r="G47">
        <v>-41402.83</v>
      </c>
      <c r="N47">
        <v>2944.43</v>
      </c>
      <c r="Q47">
        <v>-732668.95</v>
      </c>
      <c r="R47">
        <v>2057308.95</v>
      </c>
      <c r="T47">
        <v>444095.04</v>
      </c>
      <c r="X47">
        <v>701610</v>
      </c>
      <c r="Y47">
        <v>76800</v>
      </c>
      <c r="Z47">
        <v>847332</v>
      </c>
      <c r="AC47">
        <v>315312.42</v>
      </c>
      <c r="AD47">
        <v>52669.46</v>
      </c>
      <c r="AG47">
        <v>20000</v>
      </c>
    </row>
    <row r="48" spans="1:33" x14ac:dyDescent="0.25">
      <c r="A48" t="s">
        <v>2575</v>
      </c>
      <c r="B48">
        <v>233189.53</v>
      </c>
      <c r="C48">
        <v>0</v>
      </c>
      <c r="D48">
        <v>124274.96</v>
      </c>
      <c r="F48">
        <v>95413.63</v>
      </c>
      <c r="G48">
        <v>116978.18</v>
      </c>
      <c r="N48">
        <v>-2658.92</v>
      </c>
      <c r="Q48">
        <v>-1428067.03</v>
      </c>
      <c r="R48">
        <v>1988049.06</v>
      </c>
      <c r="T48">
        <v>459162.77</v>
      </c>
      <c r="V48">
        <v>473.62</v>
      </c>
      <c r="Y48">
        <v>86400</v>
      </c>
      <c r="Z48">
        <v>174837.5</v>
      </c>
      <c r="AC48">
        <v>318430.67</v>
      </c>
      <c r="AD48">
        <v>35235.03</v>
      </c>
      <c r="AG48">
        <v>5000</v>
      </c>
    </row>
    <row r="49" spans="1:34" x14ac:dyDescent="0.25">
      <c r="A49" t="s">
        <v>2576</v>
      </c>
      <c r="B49">
        <v>501636.19</v>
      </c>
      <c r="C49">
        <v>0</v>
      </c>
      <c r="D49">
        <v>519141.4</v>
      </c>
      <c r="F49">
        <v>-20095.84</v>
      </c>
      <c r="G49">
        <v>163384.1</v>
      </c>
      <c r="N49">
        <v>0</v>
      </c>
      <c r="Q49">
        <v>-1112959.74</v>
      </c>
      <c r="R49">
        <v>1911374.52</v>
      </c>
      <c r="T49">
        <v>554979.55000000005</v>
      </c>
      <c r="U49">
        <v>210000</v>
      </c>
      <c r="V49">
        <v>607.96</v>
      </c>
      <c r="X49">
        <v>571640</v>
      </c>
      <c r="Y49">
        <v>187440</v>
      </c>
      <c r="Z49">
        <v>878647</v>
      </c>
      <c r="AC49">
        <v>261037.1</v>
      </c>
      <c r="AD49">
        <v>14332.34</v>
      </c>
      <c r="AG49">
        <v>5000</v>
      </c>
    </row>
    <row r="50" spans="1:34" x14ac:dyDescent="0.25">
      <c r="A50" t="s">
        <v>2577</v>
      </c>
      <c r="B50">
        <v>257194.51</v>
      </c>
      <c r="C50">
        <v>27521.31</v>
      </c>
      <c r="D50">
        <v>64588.85</v>
      </c>
      <c r="F50">
        <v>6</v>
      </c>
      <c r="G50">
        <v>157093.64000000001</v>
      </c>
      <c r="K50">
        <v>7480</v>
      </c>
      <c r="N50">
        <v>0</v>
      </c>
      <c r="Q50">
        <v>-1212139.3500000001</v>
      </c>
      <c r="R50">
        <v>1946410.43</v>
      </c>
      <c r="S50">
        <v>651.51</v>
      </c>
      <c r="T50">
        <v>711646.51</v>
      </c>
      <c r="X50">
        <v>905498.98</v>
      </c>
      <c r="Y50">
        <v>6000</v>
      </c>
      <c r="Z50">
        <v>1015296.98</v>
      </c>
      <c r="AA50">
        <v>22860</v>
      </c>
      <c r="AB50">
        <v>17264</v>
      </c>
      <c r="AC50">
        <v>699773.99</v>
      </c>
      <c r="AD50">
        <v>39938.730000000003</v>
      </c>
      <c r="AG50">
        <v>64000</v>
      </c>
      <c r="AH50">
        <v>10.07</v>
      </c>
    </row>
    <row r="51" spans="1:34" x14ac:dyDescent="0.25">
      <c r="A51" t="s">
        <v>2578</v>
      </c>
      <c r="B51">
        <v>146435.48000000001</v>
      </c>
      <c r="C51">
        <v>36254.25</v>
      </c>
      <c r="D51">
        <v>19976</v>
      </c>
      <c r="F51">
        <v>124467.51</v>
      </c>
      <c r="G51">
        <v>112857.98</v>
      </c>
      <c r="K51">
        <v>46391.01</v>
      </c>
      <c r="N51">
        <v>186.41</v>
      </c>
      <c r="Q51">
        <v>-807966.08</v>
      </c>
      <c r="R51">
        <v>1372237.86</v>
      </c>
      <c r="T51">
        <v>377638.86</v>
      </c>
      <c r="U51">
        <v>63750</v>
      </c>
      <c r="V51">
        <v>544.48</v>
      </c>
      <c r="X51">
        <v>488865.6</v>
      </c>
      <c r="Y51">
        <v>12000</v>
      </c>
      <c r="Z51">
        <v>620205.6</v>
      </c>
      <c r="AA51">
        <v>11760</v>
      </c>
      <c r="AB51">
        <v>16696</v>
      </c>
      <c r="AC51">
        <v>421741.69</v>
      </c>
      <c r="AD51">
        <v>29253.63</v>
      </c>
      <c r="AG51">
        <v>14000</v>
      </c>
    </row>
    <row r="52" spans="1:34" x14ac:dyDescent="0.25">
      <c r="A52" t="s">
        <v>2579</v>
      </c>
      <c r="B52">
        <v>263315.43</v>
      </c>
      <c r="C52">
        <v>30056</v>
      </c>
      <c r="D52">
        <v>53539.22</v>
      </c>
      <c r="F52">
        <v>38688.339999999997</v>
      </c>
      <c r="G52">
        <v>80589.7</v>
      </c>
      <c r="J52">
        <v>4000</v>
      </c>
      <c r="K52">
        <v>32331.3</v>
      </c>
      <c r="N52">
        <v>74.760000000000005</v>
      </c>
      <c r="Q52">
        <v>203956.98</v>
      </c>
      <c r="R52">
        <v>566631.65</v>
      </c>
      <c r="T52">
        <v>517063.66</v>
      </c>
      <c r="U52">
        <v>64600</v>
      </c>
      <c r="V52">
        <v>1106.99</v>
      </c>
      <c r="X52">
        <v>864622.5</v>
      </c>
      <c r="Y52">
        <v>20000</v>
      </c>
      <c r="Z52">
        <v>1060488.5</v>
      </c>
      <c r="AA52">
        <v>15630</v>
      </c>
      <c r="AB52">
        <v>7320</v>
      </c>
      <c r="AC52">
        <v>684728.97</v>
      </c>
      <c r="AD52">
        <v>26031.68</v>
      </c>
      <c r="AG52">
        <v>14000</v>
      </c>
    </row>
    <row r="53" spans="1:34" x14ac:dyDescent="0.25">
      <c r="A53" t="s">
        <v>2580</v>
      </c>
      <c r="B53">
        <v>300452.96000000002</v>
      </c>
      <c r="C53">
        <v>0</v>
      </c>
      <c r="D53">
        <v>76002.100000000006</v>
      </c>
      <c r="F53">
        <v>954573.57</v>
      </c>
      <c r="G53">
        <v>171683.83</v>
      </c>
      <c r="K53">
        <v>31160</v>
      </c>
      <c r="N53">
        <v>0</v>
      </c>
      <c r="Q53">
        <v>-30092.39</v>
      </c>
      <c r="R53">
        <v>1787234.17</v>
      </c>
      <c r="T53">
        <v>508853.31</v>
      </c>
      <c r="U53">
        <v>126000</v>
      </c>
      <c r="V53">
        <v>973.93</v>
      </c>
      <c r="X53">
        <v>573281</v>
      </c>
      <c r="Y53">
        <v>12000</v>
      </c>
      <c r="Z53">
        <v>722908.37</v>
      </c>
      <c r="AA53">
        <v>4680</v>
      </c>
      <c r="AB53">
        <v>4952</v>
      </c>
      <c r="AC53">
        <v>672567.83</v>
      </c>
      <c r="AD53">
        <v>87589.36</v>
      </c>
      <c r="AG53">
        <v>14000</v>
      </c>
    </row>
    <row r="54" spans="1:34" x14ac:dyDescent="0.25">
      <c r="A54" t="s">
        <v>2581</v>
      </c>
      <c r="B54">
        <v>644366.23</v>
      </c>
      <c r="C54">
        <v>0</v>
      </c>
      <c r="D54">
        <v>42909.41</v>
      </c>
      <c r="F54">
        <v>41546.01</v>
      </c>
      <c r="G54">
        <v>596888.67000000004</v>
      </c>
      <c r="K54">
        <v>17100</v>
      </c>
      <c r="N54">
        <v>1021.65</v>
      </c>
      <c r="Q54">
        <v>-907390.92</v>
      </c>
      <c r="R54">
        <v>2469567.41</v>
      </c>
      <c r="S54">
        <v>2018.87</v>
      </c>
      <c r="T54">
        <v>736911.97</v>
      </c>
      <c r="X54">
        <v>1004304</v>
      </c>
      <c r="Y54">
        <v>174000</v>
      </c>
      <c r="Z54">
        <v>1170330.52</v>
      </c>
      <c r="AA54">
        <v>14348</v>
      </c>
      <c r="AB54">
        <v>5660</v>
      </c>
      <c r="AC54">
        <v>923555.66</v>
      </c>
      <c r="AD54">
        <v>57928.480000000003</v>
      </c>
    </row>
    <row r="55" spans="1:34" x14ac:dyDescent="0.25">
      <c r="A55" t="s">
        <v>2582</v>
      </c>
      <c r="B55">
        <v>304219.19</v>
      </c>
      <c r="C55">
        <v>0</v>
      </c>
      <c r="D55">
        <v>30031.24</v>
      </c>
      <c r="F55">
        <v>233383.75</v>
      </c>
      <c r="G55">
        <v>94036.44</v>
      </c>
      <c r="J55">
        <v>4000</v>
      </c>
      <c r="K55">
        <v>30650</v>
      </c>
      <c r="N55">
        <v>174.08</v>
      </c>
      <c r="Q55">
        <v>-1186733.07</v>
      </c>
      <c r="R55">
        <v>2114448.44</v>
      </c>
      <c r="T55">
        <v>449903.94</v>
      </c>
      <c r="V55">
        <v>1071.6400000000001</v>
      </c>
      <c r="X55">
        <v>958870.5</v>
      </c>
      <c r="Y55">
        <v>16000</v>
      </c>
      <c r="Z55">
        <v>974870.5</v>
      </c>
      <c r="AA55">
        <v>15904</v>
      </c>
      <c r="AB55">
        <v>10416</v>
      </c>
      <c r="AC55">
        <v>649810.09</v>
      </c>
      <c r="AD55">
        <v>61714.32</v>
      </c>
      <c r="AG55">
        <v>14000</v>
      </c>
    </row>
    <row r="56" spans="1:34" x14ac:dyDescent="0.25">
      <c r="A56" t="s">
        <v>2583</v>
      </c>
      <c r="B56">
        <v>270611.46999999997</v>
      </c>
      <c r="C56">
        <v>0</v>
      </c>
      <c r="D56">
        <v>66281.16</v>
      </c>
      <c r="F56">
        <v>1011824.15</v>
      </c>
      <c r="G56">
        <v>68416.47</v>
      </c>
      <c r="K56">
        <v>41731</v>
      </c>
      <c r="N56">
        <v>435</v>
      </c>
      <c r="Q56">
        <v>-1245365.55</v>
      </c>
      <c r="R56">
        <v>2791483.6</v>
      </c>
      <c r="T56">
        <v>546397.99</v>
      </c>
      <c r="U56">
        <v>223200</v>
      </c>
      <c r="V56">
        <v>573.29</v>
      </c>
      <c r="X56">
        <v>428488.5</v>
      </c>
      <c r="Y56">
        <v>13500</v>
      </c>
      <c r="Z56">
        <v>542593.5</v>
      </c>
      <c r="AA56">
        <v>27308</v>
      </c>
      <c r="AB56">
        <v>3400</v>
      </c>
      <c r="AC56">
        <v>538947.19999999995</v>
      </c>
      <c r="AD56">
        <v>257061.88</v>
      </c>
      <c r="AG56">
        <v>14000</v>
      </c>
    </row>
    <row r="57" spans="1:34" x14ac:dyDescent="0.25">
      <c r="A57" t="s">
        <v>2584</v>
      </c>
      <c r="B57">
        <v>835092.19</v>
      </c>
      <c r="C57">
        <v>586716</v>
      </c>
      <c r="D57">
        <v>399608.06</v>
      </c>
      <c r="F57">
        <v>279676.15000000002</v>
      </c>
      <c r="G57">
        <v>176136.62</v>
      </c>
      <c r="J57">
        <v>0</v>
      </c>
      <c r="K57">
        <v>29180</v>
      </c>
      <c r="M57">
        <v>279876</v>
      </c>
      <c r="N57">
        <v>837.9</v>
      </c>
      <c r="O57">
        <v>1220</v>
      </c>
      <c r="Q57">
        <v>233565.81</v>
      </c>
      <c r="R57">
        <v>1683662.57</v>
      </c>
      <c r="T57">
        <v>1841975.68</v>
      </c>
      <c r="U57">
        <v>69175</v>
      </c>
      <c r="V57">
        <v>2403.8000000000002</v>
      </c>
      <c r="X57">
        <v>1376410</v>
      </c>
      <c r="Y57">
        <v>79200</v>
      </c>
      <c r="Z57">
        <v>1476696</v>
      </c>
      <c r="AA57">
        <v>2000</v>
      </c>
      <c r="AC57">
        <v>1731816.95</v>
      </c>
      <c r="AD57">
        <v>104764.79</v>
      </c>
      <c r="AG57">
        <v>5000</v>
      </c>
    </row>
    <row r="58" spans="1:34" x14ac:dyDescent="0.25">
      <c r="A58" t="s">
        <v>2585</v>
      </c>
      <c r="B58">
        <v>849647.41</v>
      </c>
      <c r="C58">
        <v>226781.75</v>
      </c>
      <c r="D58">
        <v>160305.04</v>
      </c>
      <c r="F58">
        <v>-294339.58</v>
      </c>
      <c r="G58">
        <v>381997.58</v>
      </c>
      <c r="J58">
        <v>19800</v>
      </c>
      <c r="K58">
        <v>71030</v>
      </c>
      <c r="M58">
        <v>184150</v>
      </c>
      <c r="N58">
        <v>60122.76</v>
      </c>
      <c r="O58">
        <v>4311.04</v>
      </c>
      <c r="Q58">
        <v>-28155.32</v>
      </c>
      <c r="R58">
        <v>1188971.67</v>
      </c>
      <c r="T58">
        <v>768394.25</v>
      </c>
      <c r="X58">
        <v>868733.6</v>
      </c>
      <c r="Y58">
        <v>112600</v>
      </c>
      <c r="Z58">
        <v>1016854.6</v>
      </c>
      <c r="AA58">
        <v>800</v>
      </c>
      <c r="AB58">
        <v>24080</v>
      </c>
      <c r="AC58">
        <v>786041.93</v>
      </c>
      <c r="AD58">
        <v>92789.27</v>
      </c>
      <c r="AG58">
        <v>5000</v>
      </c>
    </row>
    <row r="59" spans="1:34" x14ac:dyDescent="0.25">
      <c r="A59" t="s">
        <v>2586</v>
      </c>
      <c r="B59">
        <v>205488.54</v>
      </c>
      <c r="C59">
        <v>881470</v>
      </c>
      <c r="D59">
        <v>28522.65</v>
      </c>
      <c r="F59">
        <v>219250.52</v>
      </c>
      <c r="G59">
        <v>148089.49</v>
      </c>
      <c r="J59">
        <v>6910</v>
      </c>
      <c r="K59">
        <v>49635.76</v>
      </c>
      <c r="N59">
        <v>570</v>
      </c>
      <c r="Q59">
        <v>-1236489.2</v>
      </c>
      <c r="R59">
        <v>2121250.9300000002</v>
      </c>
      <c r="S59">
        <v>560.64</v>
      </c>
      <c r="T59">
        <v>1489395.11</v>
      </c>
      <c r="U59">
        <v>3685</v>
      </c>
      <c r="X59">
        <v>578991</v>
      </c>
      <c r="Y59">
        <v>147318</v>
      </c>
      <c r="Z59">
        <v>784832</v>
      </c>
      <c r="AC59">
        <v>781451.99</v>
      </c>
      <c r="AD59">
        <v>107722.05</v>
      </c>
      <c r="AG59">
        <v>5000</v>
      </c>
    </row>
    <row r="60" spans="1:34" x14ac:dyDescent="0.25">
      <c r="A60" t="s">
        <v>2587</v>
      </c>
      <c r="B60">
        <v>597623.17000000004</v>
      </c>
      <c r="C60">
        <v>0</v>
      </c>
      <c r="D60">
        <v>364252.73</v>
      </c>
      <c r="F60">
        <v>8</v>
      </c>
      <c r="G60">
        <v>135306.73000000001</v>
      </c>
      <c r="J60">
        <v>0</v>
      </c>
      <c r="M60">
        <v>85700</v>
      </c>
      <c r="N60">
        <v>1261</v>
      </c>
      <c r="O60">
        <v>1760</v>
      </c>
      <c r="Q60">
        <v>28459.49</v>
      </c>
      <c r="R60">
        <v>1374864.38</v>
      </c>
      <c r="T60">
        <v>1358788.61</v>
      </c>
      <c r="U60">
        <v>162000</v>
      </c>
      <c r="V60">
        <v>2180.41</v>
      </c>
      <c r="X60">
        <v>993288</v>
      </c>
      <c r="Y60">
        <v>145900</v>
      </c>
      <c r="Z60">
        <v>1285618.8</v>
      </c>
      <c r="AC60">
        <v>1663865.42</v>
      </c>
      <c r="AD60">
        <v>102527.03999999999</v>
      </c>
      <c r="AG60">
        <v>5000</v>
      </c>
    </row>
    <row r="61" spans="1:34" x14ac:dyDescent="0.25">
      <c r="A61" t="s">
        <v>2588</v>
      </c>
      <c r="B61">
        <v>538411.98</v>
      </c>
      <c r="C61">
        <v>450582</v>
      </c>
      <c r="D61">
        <v>125927.05</v>
      </c>
      <c r="F61">
        <v>216669.73</v>
      </c>
      <c r="G61">
        <v>199553.28</v>
      </c>
      <c r="K61">
        <v>30501.65</v>
      </c>
      <c r="M61">
        <v>438000</v>
      </c>
      <c r="N61">
        <v>4932.07</v>
      </c>
      <c r="Q61">
        <v>-1361687.24</v>
      </c>
      <c r="R61">
        <v>2680574.06</v>
      </c>
      <c r="S61">
        <v>630.09</v>
      </c>
      <c r="T61">
        <v>1642174.45</v>
      </c>
      <c r="V61">
        <v>2451.41</v>
      </c>
      <c r="X61">
        <v>952831.7</v>
      </c>
      <c r="Y61">
        <v>384784</v>
      </c>
      <c r="Z61">
        <v>1434292.85</v>
      </c>
      <c r="AC61">
        <v>1642574.41</v>
      </c>
      <c r="AD61">
        <v>162095.38</v>
      </c>
      <c r="AG61">
        <v>5085.51</v>
      </c>
    </row>
    <row r="62" spans="1:34" x14ac:dyDescent="0.25">
      <c r="A62" t="s">
        <v>2589</v>
      </c>
      <c r="B62">
        <v>145383.71</v>
      </c>
      <c r="C62">
        <v>396065.09</v>
      </c>
      <c r="D62">
        <v>310536.28000000003</v>
      </c>
      <c r="F62">
        <v>3263.47</v>
      </c>
      <c r="G62">
        <v>408083.61</v>
      </c>
      <c r="K62">
        <v>8280</v>
      </c>
      <c r="M62">
        <v>4710.92</v>
      </c>
      <c r="N62">
        <v>22837.1</v>
      </c>
      <c r="O62">
        <v>5000</v>
      </c>
      <c r="Q62">
        <v>-1002258.55</v>
      </c>
      <c r="R62">
        <v>2191965</v>
      </c>
      <c r="S62">
        <v>745.88</v>
      </c>
      <c r="T62">
        <v>576720.1</v>
      </c>
      <c r="U62">
        <v>30000</v>
      </c>
      <c r="X62">
        <v>962640</v>
      </c>
      <c r="Z62">
        <v>1112000</v>
      </c>
      <c r="AC62">
        <v>362998.06</v>
      </c>
      <c r="AD62">
        <v>62310.23</v>
      </c>
    </row>
    <row r="63" spans="1:34" x14ac:dyDescent="0.25">
      <c r="A63" t="s">
        <v>2590</v>
      </c>
      <c r="B63">
        <v>1405289.38</v>
      </c>
      <c r="C63">
        <v>1005948.38</v>
      </c>
      <c r="D63">
        <v>85838.84</v>
      </c>
      <c r="F63">
        <v>3314931.82</v>
      </c>
      <c r="G63">
        <v>327345.63</v>
      </c>
      <c r="J63">
        <v>15000</v>
      </c>
      <c r="K63">
        <v>18730</v>
      </c>
      <c r="N63">
        <v>1031</v>
      </c>
      <c r="Q63">
        <v>3670311.25</v>
      </c>
      <c r="R63">
        <v>1302561.3500000001</v>
      </c>
      <c r="S63">
        <v>1035.54</v>
      </c>
      <c r="T63">
        <v>2403879.33</v>
      </c>
      <c r="U63">
        <v>20</v>
      </c>
      <c r="V63">
        <v>1206.9100000000001</v>
      </c>
      <c r="X63">
        <v>1073824.5</v>
      </c>
      <c r="Y63">
        <v>222920</v>
      </c>
      <c r="Z63">
        <v>1382304.5</v>
      </c>
      <c r="AA63">
        <v>800</v>
      </c>
      <c r="AB63">
        <v>2352</v>
      </c>
      <c r="AC63">
        <v>962490.84</v>
      </c>
      <c r="AD63">
        <v>218218.49</v>
      </c>
      <c r="AG63">
        <v>5000</v>
      </c>
    </row>
    <row r="64" spans="1:34" x14ac:dyDescent="0.25">
      <c r="A64" t="s">
        <v>2591</v>
      </c>
      <c r="B64">
        <v>270772.55</v>
      </c>
      <c r="C64">
        <v>0</v>
      </c>
      <c r="D64">
        <v>171503.46</v>
      </c>
      <c r="F64">
        <v>292127.03999999998</v>
      </c>
      <c r="G64">
        <v>576295.26</v>
      </c>
      <c r="K64">
        <v>6930</v>
      </c>
      <c r="M64">
        <v>201690</v>
      </c>
      <c r="N64">
        <v>1903</v>
      </c>
      <c r="O64">
        <v>630</v>
      </c>
      <c r="Q64">
        <v>-15464.56</v>
      </c>
      <c r="R64">
        <v>1726865.73</v>
      </c>
      <c r="T64">
        <v>477842.58</v>
      </c>
      <c r="U64">
        <v>116070</v>
      </c>
      <c r="V64">
        <v>973.67</v>
      </c>
      <c r="X64">
        <v>1172483.3999999999</v>
      </c>
      <c r="Y64">
        <v>184400</v>
      </c>
      <c r="Z64">
        <v>1509899.4</v>
      </c>
      <c r="AA64">
        <v>1240</v>
      </c>
      <c r="AC64">
        <v>947636.55</v>
      </c>
      <c r="AD64">
        <v>104846.78</v>
      </c>
      <c r="AG64">
        <v>2.78</v>
      </c>
    </row>
    <row r="65" spans="1:33" x14ac:dyDescent="0.25">
      <c r="A65" t="s">
        <v>2592</v>
      </c>
      <c r="B65">
        <v>635855.51</v>
      </c>
      <c r="C65">
        <v>0</v>
      </c>
      <c r="D65">
        <v>349127.05</v>
      </c>
      <c r="F65">
        <v>133419.70000000001</v>
      </c>
      <c r="G65">
        <v>519030.48</v>
      </c>
      <c r="J65">
        <v>0</v>
      </c>
      <c r="K65">
        <v>6465.08</v>
      </c>
      <c r="M65">
        <v>250360</v>
      </c>
      <c r="N65">
        <v>0</v>
      </c>
      <c r="Q65">
        <v>653301.87</v>
      </c>
      <c r="R65">
        <v>1340923.19</v>
      </c>
      <c r="T65">
        <v>1273730.1299999999</v>
      </c>
      <c r="U65">
        <v>6000</v>
      </c>
      <c r="V65">
        <v>2899.35</v>
      </c>
      <c r="X65">
        <v>1259308</v>
      </c>
      <c r="Y65">
        <v>92400</v>
      </c>
      <c r="Z65">
        <v>1573797.46</v>
      </c>
      <c r="AA65">
        <v>5411</v>
      </c>
      <c r="AC65">
        <v>1543787.49</v>
      </c>
      <c r="AD65">
        <v>119958.93</v>
      </c>
      <c r="AG65">
        <v>5000</v>
      </c>
    </row>
    <row r="66" spans="1:33" x14ac:dyDescent="0.25">
      <c r="A66" t="s">
        <v>2593</v>
      </c>
      <c r="B66">
        <v>531611.29</v>
      </c>
      <c r="C66">
        <v>0</v>
      </c>
      <c r="D66">
        <v>150636.72</v>
      </c>
      <c r="F66">
        <v>258140.89</v>
      </c>
      <c r="G66">
        <v>283226.32</v>
      </c>
      <c r="K66">
        <v>9178.32</v>
      </c>
      <c r="N66">
        <v>7154</v>
      </c>
      <c r="R66">
        <v>1500891.55</v>
      </c>
      <c r="T66">
        <v>657640.06999999995</v>
      </c>
      <c r="U66">
        <v>240130</v>
      </c>
      <c r="V66">
        <v>514.70000000000005</v>
      </c>
      <c r="X66">
        <v>1289005</v>
      </c>
      <c r="Y66">
        <v>68600</v>
      </c>
      <c r="Z66">
        <v>1468029</v>
      </c>
      <c r="AC66">
        <v>852018.18</v>
      </c>
      <c r="AD66">
        <v>100368.24</v>
      </c>
      <c r="AG66">
        <v>129083</v>
      </c>
    </row>
    <row r="67" spans="1:33" x14ac:dyDescent="0.25">
      <c r="A67" t="s">
        <v>2594</v>
      </c>
      <c r="B67">
        <v>264436.07</v>
      </c>
      <c r="C67">
        <v>0</v>
      </c>
      <c r="D67">
        <v>79364.72</v>
      </c>
      <c r="F67">
        <v>1606125.78</v>
      </c>
      <c r="G67">
        <v>365915.55</v>
      </c>
      <c r="J67">
        <v>0</v>
      </c>
      <c r="K67">
        <v>7380.79</v>
      </c>
      <c r="M67">
        <v>45506.9</v>
      </c>
      <c r="N67">
        <v>70472</v>
      </c>
      <c r="O67">
        <v>1760</v>
      </c>
      <c r="Q67">
        <v>2040493.21</v>
      </c>
      <c r="R67">
        <v>464694.52</v>
      </c>
      <c r="T67">
        <v>474473</v>
      </c>
      <c r="U67">
        <v>163200</v>
      </c>
      <c r="V67">
        <v>1265.1099999999999</v>
      </c>
      <c r="X67">
        <v>460553.6</v>
      </c>
      <c r="Y67">
        <v>53200</v>
      </c>
      <c r="Z67">
        <v>539750.6</v>
      </c>
      <c r="AC67">
        <v>732179.94</v>
      </c>
      <c r="AD67">
        <v>190226.47</v>
      </c>
      <c r="AG67">
        <v>5000</v>
      </c>
    </row>
    <row r="68" spans="1:33" x14ac:dyDescent="0.25">
      <c r="A68" t="s">
        <v>2595</v>
      </c>
      <c r="B68">
        <v>994005.79</v>
      </c>
      <c r="C68">
        <v>0</v>
      </c>
      <c r="D68">
        <v>189128.26</v>
      </c>
      <c r="F68">
        <v>807454.52</v>
      </c>
      <c r="G68">
        <v>266380.34000000003</v>
      </c>
      <c r="J68">
        <v>199.83</v>
      </c>
      <c r="K68">
        <v>6000</v>
      </c>
      <c r="M68">
        <v>10440</v>
      </c>
      <c r="N68">
        <v>21309.17</v>
      </c>
      <c r="Q68">
        <v>1759849.6</v>
      </c>
      <c r="R68">
        <v>961521.58</v>
      </c>
      <c r="S68">
        <v>3464.32</v>
      </c>
      <c r="T68">
        <v>1220553.33</v>
      </c>
      <c r="X68">
        <v>1068613</v>
      </c>
      <c r="Y68">
        <v>100700</v>
      </c>
      <c r="Z68">
        <v>1244961</v>
      </c>
      <c r="AA68">
        <v>5411</v>
      </c>
      <c r="AC68">
        <v>1497866.61</v>
      </c>
      <c r="AD68">
        <v>142442.31</v>
      </c>
      <c r="AG68">
        <v>5001</v>
      </c>
    </row>
    <row r="69" spans="1:33" x14ac:dyDescent="0.25">
      <c r="A69" t="s">
        <v>2596</v>
      </c>
      <c r="B69">
        <v>2729786</v>
      </c>
      <c r="C69">
        <v>0</v>
      </c>
      <c r="D69">
        <v>178256.69</v>
      </c>
      <c r="F69">
        <v>41293.279999999999</v>
      </c>
      <c r="G69">
        <v>226459.73</v>
      </c>
      <c r="J69">
        <v>0</v>
      </c>
      <c r="K69">
        <v>20730</v>
      </c>
      <c r="M69">
        <v>23475</v>
      </c>
      <c r="N69">
        <v>2003</v>
      </c>
      <c r="O69">
        <v>3649.59</v>
      </c>
      <c r="Q69">
        <v>1151923.26</v>
      </c>
      <c r="R69">
        <v>2317512.06</v>
      </c>
      <c r="T69">
        <v>1226986.72</v>
      </c>
      <c r="U69">
        <v>249000</v>
      </c>
      <c r="V69">
        <v>7267.27</v>
      </c>
      <c r="X69">
        <v>671984</v>
      </c>
      <c r="Y69">
        <v>114000</v>
      </c>
      <c r="Z69">
        <v>896854</v>
      </c>
      <c r="AC69">
        <v>1575106.86</v>
      </c>
      <c r="AD69">
        <v>120774.34</v>
      </c>
      <c r="AG69">
        <v>20000</v>
      </c>
    </row>
    <row r="70" spans="1:33" x14ac:dyDescent="0.25">
      <c r="A70" t="s">
        <v>2597</v>
      </c>
      <c r="B70">
        <v>345552.21</v>
      </c>
      <c r="C70">
        <v>0</v>
      </c>
      <c r="D70">
        <v>60033.2</v>
      </c>
      <c r="F70">
        <v>391248.51</v>
      </c>
      <c r="G70">
        <v>251721.95</v>
      </c>
      <c r="J70">
        <v>0</v>
      </c>
      <c r="K70">
        <v>19444</v>
      </c>
      <c r="M70">
        <v>58820</v>
      </c>
      <c r="N70">
        <v>982.26</v>
      </c>
      <c r="Q70">
        <v>-1305159.46</v>
      </c>
      <c r="R70">
        <v>2233839.69</v>
      </c>
      <c r="T70">
        <v>1047813.13</v>
      </c>
      <c r="U70">
        <v>314560</v>
      </c>
      <c r="V70">
        <v>1396.25</v>
      </c>
      <c r="X70">
        <v>936674.5</v>
      </c>
      <c r="Y70">
        <v>93200</v>
      </c>
      <c r="Z70">
        <v>1055235.5</v>
      </c>
      <c r="AA70">
        <v>4648</v>
      </c>
      <c r="AC70">
        <v>1162715.57</v>
      </c>
      <c r="AD70">
        <v>125415.43</v>
      </c>
      <c r="AG70">
        <v>5000</v>
      </c>
    </row>
    <row r="71" spans="1:33" x14ac:dyDescent="0.25">
      <c r="A71" t="s">
        <v>2598</v>
      </c>
      <c r="B71">
        <v>518984.68</v>
      </c>
      <c r="C71">
        <v>22160</v>
      </c>
      <c r="D71">
        <v>82192.72</v>
      </c>
      <c r="F71">
        <v>-297069.26</v>
      </c>
      <c r="G71">
        <v>441240.7</v>
      </c>
      <c r="N71">
        <v>3896.58</v>
      </c>
      <c r="Q71">
        <v>-1407884</v>
      </c>
      <c r="R71">
        <v>2560558.21</v>
      </c>
      <c r="T71">
        <v>700818.19</v>
      </c>
      <c r="U71">
        <v>78130</v>
      </c>
      <c r="X71">
        <v>660765.4</v>
      </c>
      <c r="Y71">
        <v>173300</v>
      </c>
      <c r="Z71">
        <v>904651.91</v>
      </c>
      <c r="AC71">
        <v>962312.55</v>
      </c>
      <c r="AD71">
        <v>130072.63</v>
      </c>
      <c r="AG71">
        <v>5038.45</v>
      </c>
    </row>
    <row r="72" spans="1:33" x14ac:dyDescent="0.25">
      <c r="A72" t="s">
        <v>2599</v>
      </c>
      <c r="B72">
        <v>211278.57</v>
      </c>
      <c r="C72">
        <v>5475</v>
      </c>
      <c r="D72">
        <v>221351.1</v>
      </c>
      <c r="F72">
        <v>22536.799999999999</v>
      </c>
      <c r="G72">
        <v>329615.87</v>
      </c>
      <c r="K72">
        <v>36003</v>
      </c>
      <c r="M72">
        <v>368000</v>
      </c>
      <c r="N72">
        <v>430</v>
      </c>
      <c r="Q72">
        <v>-1259177.72</v>
      </c>
      <c r="R72">
        <v>1431387.54</v>
      </c>
      <c r="T72">
        <v>501277.06</v>
      </c>
      <c r="V72">
        <v>723.39</v>
      </c>
      <c r="X72">
        <v>1580072</v>
      </c>
      <c r="Y72">
        <v>297200</v>
      </c>
      <c r="Z72">
        <v>1662090</v>
      </c>
      <c r="AB72">
        <v>15881</v>
      </c>
      <c r="AC72">
        <v>390257.93</v>
      </c>
      <c r="AD72">
        <v>57429</v>
      </c>
      <c r="AG72">
        <v>40000</v>
      </c>
    </row>
    <row r="73" spans="1:33" x14ac:dyDescent="0.25">
      <c r="A73" t="s">
        <v>2600</v>
      </c>
      <c r="B73">
        <v>448648.13</v>
      </c>
      <c r="C73">
        <v>0</v>
      </c>
      <c r="D73">
        <v>98143.28</v>
      </c>
      <c r="F73">
        <v>-1897822.84</v>
      </c>
      <c r="G73">
        <v>991669.44</v>
      </c>
      <c r="K73">
        <v>9492</v>
      </c>
      <c r="N73">
        <v>3196.63</v>
      </c>
      <c r="Q73">
        <v>-2189867.39</v>
      </c>
      <c r="R73">
        <v>2041384.85</v>
      </c>
      <c r="T73">
        <v>565094.35</v>
      </c>
      <c r="V73">
        <v>40.46</v>
      </c>
      <c r="X73">
        <v>1645200</v>
      </c>
      <c r="Z73">
        <v>1743817</v>
      </c>
      <c r="AB73">
        <v>2900</v>
      </c>
      <c r="AC73">
        <v>563733.56999999995</v>
      </c>
      <c r="AD73">
        <v>93452.32</v>
      </c>
      <c r="AG73">
        <v>30000</v>
      </c>
    </row>
    <row r="74" spans="1:33" x14ac:dyDescent="0.25">
      <c r="A74" t="s">
        <v>2601</v>
      </c>
      <c r="B74">
        <v>242599.3</v>
      </c>
      <c r="C74">
        <v>0</v>
      </c>
      <c r="D74">
        <v>51206.62</v>
      </c>
      <c r="F74">
        <v>280533.07</v>
      </c>
      <c r="G74">
        <v>328539.78000000003</v>
      </c>
      <c r="N74">
        <v>548</v>
      </c>
      <c r="Q74">
        <v>181878.32</v>
      </c>
      <c r="R74">
        <v>1173118.8999999999</v>
      </c>
      <c r="T74">
        <v>522325.5</v>
      </c>
      <c r="V74">
        <v>147.22999999999999</v>
      </c>
      <c r="X74">
        <v>768530</v>
      </c>
      <c r="Y74">
        <v>79800</v>
      </c>
      <c r="Z74">
        <v>970626.38</v>
      </c>
      <c r="AB74">
        <v>15692</v>
      </c>
      <c r="AC74">
        <v>653679.34</v>
      </c>
      <c r="AD74">
        <v>161279.46</v>
      </c>
      <c r="AG74">
        <v>22192</v>
      </c>
    </row>
    <row r="75" spans="1:33" x14ac:dyDescent="0.25">
      <c r="A75" t="s">
        <v>2602</v>
      </c>
      <c r="B75">
        <v>567730.6</v>
      </c>
      <c r="C75">
        <v>0</v>
      </c>
      <c r="D75">
        <v>108411.42</v>
      </c>
      <c r="F75">
        <v>222782.03</v>
      </c>
      <c r="G75">
        <v>652932.93000000005</v>
      </c>
      <c r="N75">
        <v>0</v>
      </c>
      <c r="Q75">
        <v>227246.91</v>
      </c>
      <c r="R75">
        <v>1745362.84</v>
      </c>
      <c r="T75">
        <v>866225.47</v>
      </c>
      <c r="U75">
        <v>603000</v>
      </c>
      <c r="V75">
        <v>3511.95</v>
      </c>
      <c r="X75">
        <v>1492000</v>
      </c>
      <c r="Y75">
        <v>156800</v>
      </c>
      <c r="Z75">
        <v>1689467</v>
      </c>
      <c r="AA75">
        <v>6960</v>
      </c>
      <c r="AB75">
        <v>35308</v>
      </c>
      <c r="AC75">
        <v>1291444.43</v>
      </c>
      <c r="AD75">
        <v>319110.76</v>
      </c>
      <c r="AG75">
        <v>200000</v>
      </c>
    </row>
    <row r="76" spans="1:33" x14ac:dyDescent="0.25">
      <c r="A76" t="s">
        <v>2603</v>
      </c>
      <c r="B76">
        <v>790628.85</v>
      </c>
      <c r="C76">
        <v>44736.800000000003</v>
      </c>
      <c r="D76">
        <v>38385.06</v>
      </c>
      <c r="F76">
        <v>96029.08</v>
      </c>
      <c r="G76">
        <v>327925.03999999998</v>
      </c>
      <c r="K76">
        <v>30299.15</v>
      </c>
      <c r="N76">
        <v>6285.64</v>
      </c>
      <c r="Q76">
        <v>-240641.69</v>
      </c>
      <c r="R76">
        <v>1851699.47</v>
      </c>
      <c r="T76">
        <v>426861.75</v>
      </c>
      <c r="V76">
        <v>2858.3</v>
      </c>
      <c r="X76">
        <v>1774220</v>
      </c>
      <c r="Y76">
        <v>225450</v>
      </c>
      <c r="Z76">
        <v>1978860</v>
      </c>
      <c r="AB76">
        <v>19052</v>
      </c>
      <c r="AC76">
        <v>660029.17000000004</v>
      </c>
      <c r="AD76">
        <v>121386.62</v>
      </c>
    </row>
    <row r="77" spans="1:33" x14ac:dyDescent="0.25">
      <c r="A77" t="s">
        <v>2604</v>
      </c>
      <c r="B77">
        <v>564034.65</v>
      </c>
      <c r="C77">
        <v>31270.13</v>
      </c>
      <c r="D77">
        <v>120683.9</v>
      </c>
      <c r="F77">
        <v>413487.08</v>
      </c>
      <c r="G77">
        <v>437138.6</v>
      </c>
      <c r="K77">
        <v>24675</v>
      </c>
      <c r="Q77">
        <v>53190.37</v>
      </c>
      <c r="R77">
        <v>1211766.1200000001</v>
      </c>
      <c r="T77">
        <v>515376.06</v>
      </c>
      <c r="V77">
        <v>1762.9</v>
      </c>
      <c r="X77">
        <v>1624700</v>
      </c>
      <c r="Y77">
        <v>416718.49</v>
      </c>
      <c r="Z77">
        <v>1462688</v>
      </c>
      <c r="AC77">
        <v>721898.37</v>
      </c>
      <c r="AD77">
        <v>25065</v>
      </c>
      <c r="AG77">
        <v>71923.210000000006</v>
      </c>
    </row>
    <row r="78" spans="1:33" x14ac:dyDescent="0.25">
      <c r="A78" t="s">
        <v>2605</v>
      </c>
      <c r="B78">
        <v>178691.04</v>
      </c>
      <c r="C78">
        <v>13959.3</v>
      </c>
      <c r="D78">
        <v>23714.1</v>
      </c>
      <c r="F78">
        <v>4</v>
      </c>
      <c r="G78">
        <v>444278.38</v>
      </c>
      <c r="K78">
        <v>38725.410000000003</v>
      </c>
      <c r="N78">
        <v>567</v>
      </c>
      <c r="Q78">
        <v>-424984.64</v>
      </c>
      <c r="R78">
        <v>1379368.14</v>
      </c>
      <c r="T78">
        <v>926882.15</v>
      </c>
      <c r="U78">
        <v>2750</v>
      </c>
      <c r="V78">
        <v>1011.89</v>
      </c>
      <c r="Y78">
        <v>340100</v>
      </c>
      <c r="Z78">
        <v>259591</v>
      </c>
      <c r="AB78">
        <v>34660</v>
      </c>
      <c r="AC78">
        <v>1109301.97</v>
      </c>
      <c r="AD78">
        <v>200220.16</v>
      </c>
    </row>
    <row r="79" spans="1:33" x14ac:dyDescent="0.25">
      <c r="A79" t="s">
        <v>2606</v>
      </c>
      <c r="B79">
        <v>144594.12</v>
      </c>
      <c r="C79">
        <v>30413.439999999999</v>
      </c>
      <c r="D79">
        <v>22308.26</v>
      </c>
      <c r="F79">
        <v>112816.23</v>
      </c>
      <c r="G79">
        <v>352045.54</v>
      </c>
      <c r="K79">
        <v>9100</v>
      </c>
      <c r="M79">
        <v>69755</v>
      </c>
      <c r="P79">
        <v>754493.57</v>
      </c>
      <c r="Q79">
        <v>-1445656.81</v>
      </c>
      <c r="R79">
        <v>1583723.57</v>
      </c>
      <c r="T79">
        <v>545904.96</v>
      </c>
      <c r="X79">
        <v>1145930</v>
      </c>
      <c r="Y79">
        <v>68500</v>
      </c>
      <c r="Z79">
        <v>1377884</v>
      </c>
      <c r="AB79">
        <v>9650</v>
      </c>
      <c r="AC79">
        <v>429899.23</v>
      </c>
      <c r="AD79">
        <v>76005.47</v>
      </c>
      <c r="AG79">
        <v>176134</v>
      </c>
    </row>
    <row r="80" spans="1:33" x14ac:dyDescent="0.25">
      <c r="A80" t="s">
        <v>2607</v>
      </c>
      <c r="B80">
        <v>82651</v>
      </c>
      <c r="C80">
        <v>190544</v>
      </c>
      <c r="D80">
        <v>37775.26</v>
      </c>
      <c r="F80">
        <v>2</v>
      </c>
      <c r="G80">
        <v>152215.13</v>
      </c>
      <c r="J80">
        <v>6000</v>
      </c>
      <c r="K80">
        <v>6270</v>
      </c>
      <c r="N80">
        <v>2867.47</v>
      </c>
      <c r="Q80">
        <v>-71525.279999999999</v>
      </c>
      <c r="R80">
        <v>378255.64</v>
      </c>
      <c r="T80">
        <v>484383.48</v>
      </c>
      <c r="V80">
        <v>1022.17</v>
      </c>
      <c r="X80">
        <v>892920</v>
      </c>
      <c r="Y80">
        <v>276805.65999999997</v>
      </c>
      <c r="Z80">
        <v>1136414</v>
      </c>
      <c r="AA80">
        <v>1288</v>
      </c>
      <c r="AB80">
        <v>8452</v>
      </c>
      <c r="AC80">
        <v>319510.18</v>
      </c>
      <c r="AD80">
        <v>45131.39</v>
      </c>
      <c r="AG80">
        <v>3016.18</v>
      </c>
    </row>
    <row r="81" spans="1:33" x14ac:dyDescent="0.25">
      <c r="A81" t="s">
        <v>2608</v>
      </c>
      <c r="B81">
        <v>937261.33</v>
      </c>
      <c r="C81">
        <v>0</v>
      </c>
      <c r="D81">
        <v>94465.85</v>
      </c>
      <c r="F81">
        <v>-5654.02</v>
      </c>
      <c r="G81">
        <v>223525.31</v>
      </c>
      <c r="K81">
        <v>12330</v>
      </c>
      <c r="N81">
        <v>1031</v>
      </c>
      <c r="Q81">
        <v>473579.27</v>
      </c>
      <c r="R81">
        <v>646396.12</v>
      </c>
      <c r="T81">
        <v>462204.34</v>
      </c>
      <c r="U81">
        <v>60000</v>
      </c>
      <c r="V81">
        <v>2199.62</v>
      </c>
      <c r="X81">
        <v>439790</v>
      </c>
      <c r="Y81">
        <v>36800</v>
      </c>
      <c r="Z81">
        <v>599802</v>
      </c>
      <c r="AA81">
        <v>1472</v>
      </c>
      <c r="AC81">
        <v>269147.2</v>
      </c>
      <c r="AD81">
        <v>11310.68</v>
      </c>
      <c r="AG81">
        <v>3000</v>
      </c>
    </row>
    <row r="82" spans="1:33" x14ac:dyDescent="0.25">
      <c r="A82" t="s">
        <v>2609</v>
      </c>
      <c r="B82">
        <v>551052.43000000005</v>
      </c>
      <c r="C82">
        <v>9570</v>
      </c>
      <c r="D82">
        <v>53937.88</v>
      </c>
      <c r="F82">
        <v>2150723.91</v>
      </c>
      <c r="G82">
        <v>226307.92</v>
      </c>
      <c r="K82">
        <v>15630</v>
      </c>
      <c r="N82">
        <v>1133</v>
      </c>
      <c r="Q82">
        <v>-471429.11</v>
      </c>
      <c r="R82">
        <v>3382854.97</v>
      </c>
      <c r="T82">
        <v>723314.59</v>
      </c>
      <c r="U82">
        <v>142535</v>
      </c>
      <c r="V82">
        <v>1152.1099999999999</v>
      </c>
      <c r="X82">
        <v>718470</v>
      </c>
      <c r="Y82">
        <v>92800</v>
      </c>
      <c r="Z82">
        <v>908961</v>
      </c>
      <c r="AA82">
        <v>2120</v>
      </c>
      <c r="AB82">
        <v>5120</v>
      </c>
      <c r="AC82">
        <v>528192.52</v>
      </c>
      <c r="AD82">
        <v>167474.9</v>
      </c>
      <c r="AG82">
        <v>3000</v>
      </c>
    </row>
    <row r="83" spans="1:33" x14ac:dyDescent="0.25">
      <c r="A83" t="s">
        <v>2610</v>
      </c>
      <c r="B83">
        <v>301274.78000000003</v>
      </c>
      <c r="C83">
        <v>0</v>
      </c>
      <c r="D83">
        <v>23917.73</v>
      </c>
      <c r="F83">
        <v>354491.07</v>
      </c>
      <c r="G83">
        <v>218709.11</v>
      </c>
      <c r="J83">
        <v>6000</v>
      </c>
      <c r="K83">
        <v>6930</v>
      </c>
      <c r="N83">
        <v>1486</v>
      </c>
      <c r="Q83">
        <v>-89645.11</v>
      </c>
      <c r="R83">
        <v>1045747.78</v>
      </c>
      <c r="T83">
        <v>310060.49</v>
      </c>
      <c r="U83">
        <v>53500</v>
      </c>
      <c r="V83">
        <v>1061.1300000000001</v>
      </c>
      <c r="X83">
        <v>881790</v>
      </c>
      <c r="Y83">
        <v>496860</v>
      </c>
      <c r="Z83">
        <v>1107108.3600000001</v>
      </c>
      <c r="AA83">
        <v>13564</v>
      </c>
      <c r="AC83">
        <v>599009.96</v>
      </c>
      <c r="AD83">
        <v>92715.28</v>
      </c>
      <c r="AE83">
        <v>3000</v>
      </c>
    </row>
    <row r="84" spans="1:33" x14ac:dyDescent="0.25">
      <c r="A84" t="s">
        <v>2611</v>
      </c>
      <c r="B84">
        <v>46560.79</v>
      </c>
      <c r="C84">
        <v>22540</v>
      </c>
      <c r="D84">
        <v>158223.38</v>
      </c>
      <c r="F84">
        <v>14385.03</v>
      </c>
      <c r="G84">
        <v>303612.43</v>
      </c>
      <c r="J84">
        <v>6000</v>
      </c>
      <c r="K84">
        <v>11560</v>
      </c>
      <c r="N84">
        <v>5314.87</v>
      </c>
      <c r="Q84">
        <v>350291.29</v>
      </c>
      <c r="R84">
        <v>353356.72</v>
      </c>
      <c r="T84">
        <v>494182.57</v>
      </c>
      <c r="V84">
        <v>672.31</v>
      </c>
      <c r="X84">
        <v>954786.8</v>
      </c>
      <c r="Y84">
        <v>393580</v>
      </c>
      <c r="Z84">
        <v>1276672.3700000001</v>
      </c>
      <c r="AA84">
        <v>10400</v>
      </c>
      <c r="AB84">
        <v>16016</v>
      </c>
      <c r="AC84">
        <v>686083.18</v>
      </c>
      <c r="AD84">
        <v>32251.38</v>
      </c>
      <c r="AE84">
        <v>3000</v>
      </c>
    </row>
    <row r="85" spans="1:33" x14ac:dyDescent="0.25">
      <c r="A85" t="s">
        <v>2612</v>
      </c>
      <c r="B85">
        <v>97770.85</v>
      </c>
      <c r="C85">
        <v>0</v>
      </c>
      <c r="D85">
        <v>98327.83</v>
      </c>
      <c r="F85">
        <v>642441.16</v>
      </c>
      <c r="G85">
        <v>8191.1</v>
      </c>
      <c r="J85">
        <v>6000</v>
      </c>
      <c r="K85">
        <v>20625</v>
      </c>
      <c r="N85">
        <v>633</v>
      </c>
      <c r="Q85">
        <v>373689.77</v>
      </c>
      <c r="R85">
        <v>628012.71</v>
      </c>
      <c r="T85">
        <v>597230.41</v>
      </c>
      <c r="V85">
        <v>1051.76</v>
      </c>
      <c r="X85">
        <v>647890</v>
      </c>
      <c r="Y85">
        <v>85613.5</v>
      </c>
      <c r="Z85">
        <v>754277</v>
      </c>
      <c r="AB85">
        <v>13592</v>
      </c>
      <c r="AC85">
        <v>632388.36</v>
      </c>
      <c r="AD85">
        <v>110755.03</v>
      </c>
      <c r="AG85">
        <v>3002.82</v>
      </c>
    </row>
    <row r="86" spans="1:33" x14ac:dyDescent="0.25">
      <c r="A86" t="s">
        <v>2613</v>
      </c>
      <c r="B86">
        <v>256037.18</v>
      </c>
      <c r="C86">
        <v>0</v>
      </c>
      <c r="D86">
        <v>24663.360000000001</v>
      </c>
      <c r="F86">
        <v>3</v>
      </c>
      <c r="G86">
        <v>598412.4</v>
      </c>
      <c r="J86">
        <v>6000</v>
      </c>
      <c r="K86">
        <v>5500</v>
      </c>
      <c r="N86">
        <v>5072.78</v>
      </c>
      <c r="Q86">
        <v>276309.09999999998</v>
      </c>
      <c r="R86">
        <v>573056.03</v>
      </c>
      <c r="S86">
        <v>1145.3</v>
      </c>
      <c r="T86">
        <v>546323.93000000005</v>
      </c>
      <c r="X86">
        <v>1361971</v>
      </c>
      <c r="Y86">
        <v>2893068.09</v>
      </c>
      <c r="Z86">
        <v>1682965</v>
      </c>
      <c r="AA86">
        <v>1912</v>
      </c>
      <c r="AB86">
        <v>41144</v>
      </c>
      <c r="AC86">
        <v>2851973.28</v>
      </c>
      <c r="AD86">
        <v>201319.71</v>
      </c>
      <c r="AG86">
        <v>10016.299999999999</v>
      </c>
    </row>
    <row r="87" spans="1:33" x14ac:dyDescent="0.25">
      <c r="A87" t="s">
        <v>2614</v>
      </c>
      <c r="B87">
        <v>31705.21</v>
      </c>
      <c r="C87">
        <v>0</v>
      </c>
      <c r="D87">
        <v>13436.64</v>
      </c>
      <c r="F87">
        <v>1082696.94</v>
      </c>
      <c r="G87">
        <v>161255.6</v>
      </c>
      <c r="J87">
        <v>5300</v>
      </c>
      <c r="K87">
        <v>6930</v>
      </c>
      <c r="N87">
        <v>0</v>
      </c>
      <c r="Q87">
        <v>-655728</v>
      </c>
      <c r="R87">
        <v>1997218.5</v>
      </c>
      <c r="T87">
        <v>455191.21</v>
      </c>
      <c r="U87">
        <v>126000</v>
      </c>
      <c r="V87">
        <v>292.02999999999997</v>
      </c>
      <c r="X87">
        <v>989360</v>
      </c>
      <c r="Y87">
        <v>184000</v>
      </c>
      <c r="Z87">
        <v>1098810.42</v>
      </c>
      <c r="AA87">
        <v>6664</v>
      </c>
      <c r="AC87">
        <v>589400.63</v>
      </c>
      <c r="AD87">
        <v>121594.3</v>
      </c>
      <c r="AG87">
        <v>3000</v>
      </c>
    </row>
    <row r="88" spans="1:33" x14ac:dyDescent="0.25">
      <c r="A88" t="s">
        <v>2615</v>
      </c>
      <c r="B88">
        <v>250038.25</v>
      </c>
      <c r="C88">
        <v>0</v>
      </c>
      <c r="D88">
        <v>160301.48000000001</v>
      </c>
      <c r="F88">
        <v>3002288.85</v>
      </c>
      <c r="G88">
        <v>167885.01</v>
      </c>
      <c r="J88">
        <v>6000</v>
      </c>
      <c r="K88">
        <v>14130</v>
      </c>
      <c r="N88">
        <v>1761</v>
      </c>
      <c r="Q88">
        <v>3172647.26</v>
      </c>
      <c r="R88">
        <v>569833.9</v>
      </c>
      <c r="T88">
        <v>275125.65999999997</v>
      </c>
      <c r="U88">
        <v>420000</v>
      </c>
      <c r="V88">
        <v>795.49</v>
      </c>
      <c r="X88">
        <v>502800</v>
      </c>
      <c r="Y88">
        <v>371897</v>
      </c>
      <c r="Z88">
        <v>798186</v>
      </c>
      <c r="AA88">
        <v>1440</v>
      </c>
      <c r="AB88">
        <v>5434</v>
      </c>
      <c r="AC88">
        <v>746627.25</v>
      </c>
      <c r="AD88">
        <v>199789.47</v>
      </c>
      <c r="AG88">
        <v>3000</v>
      </c>
    </row>
    <row r="89" spans="1:33" x14ac:dyDescent="0.25">
      <c r="A89" t="s">
        <v>2616</v>
      </c>
      <c r="B89">
        <v>1419551.26</v>
      </c>
      <c r="C89">
        <v>0</v>
      </c>
      <c r="D89">
        <v>75590.64</v>
      </c>
      <c r="F89">
        <v>6355.56</v>
      </c>
      <c r="G89">
        <v>296371.99</v>
      </c>
      <c r="J89">
        <v>6000</v>
      </c>
      <c r="K89">
        <v>12263.04</v>
      </c>
      <c r="N89">
        <v>2316.62</v>
      </c>
      <c r="Q89">
        <v>712305.35</v>
      </c>
      <c r="R89">
        <v>528870.26</v>
      </c>
      <c r="T89">
        <v>441558.46</v>
      </c>
      <c r="U89">
        <v>598200</v>
      </c>
      <c r="V89">
        <v>2410.06</v>
      </c>
      <c r="X89">
        <v>855860</v>
      </c>
      <c r="Y89">
        <v>423992</v>
      </c>
      <c r="Z89">
        <v>1151027</v>
      </c>
      <c r="AA89">
        <v>11908</v>
      </c>
      <c r="AC89">
        <v>529731.28</v>
      </c>
      <c r="AD89">
        <v>90240.06</v>
      </c>
      <c r="AG89">
        <v>3000</v>
      </c>
    </row>
    <row r="90" spans="1:33" x14ac:dyDescent="0.25">
      <c r="A90" t="s">
        <v>2617</v>
      </c>
      <c r="B90">
        <v>763768.78</v>
      </c>
      <c r="C90">
        <v>0</v>
      </c>
      <c r="D90">
        <v>427100.67</v>
      </c>
      <c r="F90">
        <v>344480.99</v>
      </c>
      <c r="G90">
        <v>131254.65</v>
      </c>
      <c r="J90">
        <v>5900</v>
      </c>
      <c r="K90">
        <v>6930</v>
      </c>
      <c r="N90">
        <v>1173</v>
      </c>
      <c r="O90">
        <v>260079.8</v>
      </c>
      <c r="Q90">
        <v>386017.31</v>
      </c>
      <c r="R90">
        <v>713142.2</v>
      </c>
      <c r="T90">
        <v>910681.24</v>
      </c>
      <c r="V90">
        <v>969.58</v>
      </c>
      <c r="X90">
        <v>990310.40000000002</v>
      </c>
      <c r="Y90">
        <v>192800</v>
      </c>
      <c r="Z90">
        <v>1183007.3999999999</v>
      </c>
      <c r="AC90">
        <v>526003.59</v>
      </c>
      <c r="AD90">
        <v>89387.45</v>
      </c>
      <c r="AE90">
        <v>3000</v>
      </c>
    </row>
    <row r="91" spans="1:33" x14ac:dyDescent="0.25">
      <c r="A91" t="s">
        <v>2618</v>
      </c>
      <c r="B91">
        <v>263017.84000000003</v>
      </c>
      <c r="C91">
        <v>0</v>
      </c>
      <c r="D91">
        <v>16882.29</v>
      </c>
      <c r="F91">
        <v>3352.21</v>
      </c>
      <c r="G91">
        <v>268343.90999999997</v>
      </c>
      <c r="J91">
        <v>6000</v>
      </c>
      <c r="K91">
        <v>7260</v>
      </c>
      <c r="N91">
        <v>608</v>
      </c>
      <c r="Q91">
        <v>-161685.07999999999</v>
      </c>
      <c r="R91">
        <v>673323.61</v>
      </c>
      <c r="T91">
        <v>681756.5</v>
      </c>
      <c r="V91">
        <v>659.04</v>
      </c>
      <c r="X91">
        <v>636780</v>
      </c>
      <c r="Y91">
        <v>306934</v>
      </c>
      <c r="Z91">
        <v>843270.07</v>
      </c>
      <c r="AA91">
        <v>9888</v>
      </c>
      <c r="AC91">
        <v>623240.19999999995</v>
      </c>
      <c r="AD91">
        <v>120641.55</v>
      </c>
      <c r="AG91">
        <v>3000</v>
      </c>
    </row>
    <row r="92" spans="1:33" x14ac:dyDescent="0.25">
      <c r="A92" t="s">
        <v>2619</v>
      </c>
      <c r="B92">
        <v>415799.35</v>
      </c>
      <c r="C92">
        <v>7868</v>
      </c>
      <c r="D92">
        <v>27085.88</v>
      </c>
      <c r="F92">
        <v>3</v>
      </c>
      <c r="G92">
        <v>448980.27</v>
      </c>
      <c r="J92">
        <v>5500</v>
      </c>
      <c r="K92">
        <v>6930</v>
      </c>
      <c r="N92">
        <v>1113</v>
      </c>
      <c r="Q92">
        <v>-698323.28</v>
      </c>
      <c r="R92">
        <v>1404582.07</v>
      </c>
      <c r="T92">
        <v>288292.57</v>
      </c>
      <c r="U92">
        <v>312000</v>
      </c>
      <c r="V92">
        <v>1381.56</v>
      </c>
      <c r="X92">
        <v>795840</v>
      </c>
      <c r="Y92">
        <v>523914.52</v>
      </c>
      <c r="Z92">
        <v>996878</v>
      </c>
      <c r="AA92">
        <v>2480</v>
      </c>
      <c r="AC92">
        <v>656643.76</v>
      </c>
      <c r="AD92">
        <v>82492.179999999993</v>
      </c>
      <c r="AG92">
        <v>3000</v>
      </c>
    </row>
    <row r="93" spans="1:33" x14ac:dyDescent="0.25">
      <c r="A93" t="s">
        <v>2620</v>
      </c>
      <c r="B93">
        <v>442701.22</v>
      </c>
      <c r="C93">
        <v>0</v>
      </c>
      <c r="D93">
        <v>30322.97</v>
      </c>
      <c r="F93">
        <v>1</v>
      </c>
      <c r="G93">
        <v>54194.52</v>
      </c>
      <c r="N93">
        <v>1846</v>
      </c>
      <c r="Q93">
        <v>-697609.14</v>
      </c>
      <c r="R93">
        <v>819557.49</v>
      </c>
      <c r="T93">
        <v>236199.75</v>
      </c>
      <c r="U93">
        <v>336000</v>
      </c>
      <c r="V93">
        <v>204.64</v>
      </c>
      <c r="X93">
        <v>1250100</v>
      </c>
      <c r="Y93">
        <v>477420</v>
      </c>
      <c r="Z93">
        <v>1520682.57</v>
      </c>
      <c r="AA93">
        <v>8640</v>
      </c>
      <c r="AC93">
        <v>312568.34999999998</v>
      </c>
      <c r="AD93">
        <v>51608.11</v>
      </c>
      <c r="AG93">
        <v>3000</v>
      </c>
    </row>
    <row r="94" spans="1:33" x14ac:dyDescent="0.25">
      <c r="A94" t="s">
        <v>2621</v>
      </c>
      <c r="B94">
        <v>516961.36</v>
      </c>
      <c r="C94">
        <v>0</v>
      </c>
      <c r="D94">
        <v>116215.54</v>
      </c>
      <c r="F94">
        <v>2</v>
      </c>
      <c r="G94">
        <v>365191.19</v>
      </c>
      <c r="J94">
        <v>11800</v>
      </c>
      <c r="K94">
        <v>6930</v>
      </c>
      <c r="N94">
        <v>551</v>
      </c>
      <c r="Q94">
        <v>493654.88</v>
      </c>
      <c r="R94">
        <v>474645.55</v>
      </c>
      <c r="T94">
        <v>777531.3</v>
      </c>
      <c r="V94">
        <v>1478.09</v>
      </c>
      <c r="X94">
        <v>1352764</v>
      </c>
      <c r="Y94">
        <v>209600</v>
      </c>
      <c r="Z94">
        <v>1445444</v>
      </c>
      <c r="AC94">
        <v>788610.77</v>
      </c>
      <c r="AD94">
        <v>93529.96</v>
      </c>
      <c r="AG94">
        <v>3000</v>
      </c>
    </row>
    <row r="95" spans="1:33" x14ac:dyDescent="0.25">
      <c r="A95" t="s">
        <v>2622</v>
      </c>
      <c r="B95">
        <v>480226.23</v>
      </c>
      <c r="C95">
        <v>0</v>
      </c>
      <c r="D95">
        <v>557482.12</v>
      </c>
      <c r="F95">
        <v>-10152.69</v>
      </c>
      <c r="G95">
        <v>187250.89</v>
      </c>
      <c r="J95">
        <v>5600</v>
      </c>
      <c r="K95">
        <v>6600</v>
      </c>
      <c r="N95">
        <v>4089.87</v>
      </c>
      <c r="Q95">
        <v>-162620.81</v>
      </c>
      <c r="R95">
        <v>1172968.6100000001</v>
      </c>
      <c r="T95">
        <v>679697.21</v>
      </c>
      <c r="U95">
        <v>552000</v>
      </c>
      <c r="V95">
        <v>1402.1</v>
      </c>
      <c r="X95">
        <v>813720</v>
      </c>
      <c r="Y95">
        <v>146800</v>
      </c>
      <c r="Z95">
        <v>1036437</v>
      </c>
      <c r="AA95">
        <v>11544</v>
      </c>
      <c r="AC95">
        <v>903327.79</v>
      </c>
      <c r="AD95">
        <v>50836.02</v>
      </c>
      <c r="AG95">
        <v>3305.62</v>
      </c>
    </row>
    <row r="96" spans="1:33" x14ac:dyDescent="0.25">
      <c r="A96" t="s">
        <v>2623</v>
      </c>
      <c r="B96">
        <v>647153.62</v>
      </c>
      <c r="C96">
        <v>5640</v>
      </c>
      <c r="D96">
        <v>56548.89</v>
      </c>
      <c r="F96">
        <v>-20770.759999999998</v>
      </c>
      <c r="G96">
        <v>216074.27</v>
      </c>
      <c r="J96">
        <v>12000</v>
      </c>
      <c r="K96">
        <v>11200</v>
      </c>
      <c r="N96">
        <v>5250</v>
      </c>
      <c r="Q96">
        <v>-163518.32</v>
      </c>
      <c r="R96">
        <v>1035380.1</v>
      </c>
      <c r="T96">
        <v>185066.42</v>
      </c>
      <c r="V96">
        <v>1154.49</v>
      </c>
      <c r="Y96">
        <v>827380.59</v>
      </c>
      <c r="Z96">
        <v>170160</v>
      </c>
      <c r="AA96">
        <v>3360</v>
      </c>
      <c r="AB96">
        <v>704</v>
      </c>
      <c r="AC96">
        <v>666411.69999999995</v>
      </c>
      <c r="AD96">
        <v>165353.91</v>
      </c>
      <c r="AG96">
        <v>3277.65</v>
      </c>
    </row>
    <row r="97" spans="1:33" x14ac:dyDescent="0.25">
      <c r="A97" t="s">
        <v>2624</v>
      </c>
      <c r="B97">
        <v>644659.14</v>
      </c>
      <c r="C97">
        <v>101364</v>
      </c>
      <c r="D97">
        <v>230550.98</v>
      </c>
      <c r="F97">
        <v>680824.02</v>
      </c>
      <c r="G97">
        <v>242891.81</v>
      </c>
      <c r="J97">
        <v>6500</v>
      </c>
      <c r="K97">
        <v>6930</v>
      </c>
      <c r="N97">
        <v>1735</v>
      </c>
      <c r="Q97">
        <v>324265.15999999997</v>
      </c>
      <c r="R97">
        <v>1242259.96</v>
      </c>
      <c r="T97">
        <v>1025227.63</v>
      </c>
      <c r="V97">
        <v>416.66</v>
      </c>
      <c r="X97">
        <v>771852.80000000005</v>
      </c>
      <c r="Y97">
        <v>204437.73</v>
      </c>
      <c r="Z97">
        <v>1094892.8</v>
      </c>
      <c r="AA97">
        <v>9060</v>
      </c>
      <c r="AC97">
        <v>405042.32</v>
      </c>
      <c r="AD97">
        <v>121079.56</v>
      </c>
      <c r="AG97">
        <v>53260.31</v>
      </c>
    </row>
    <row r="98" spans="1:33" x14ac:dyDescent="0.25">
      <c r="A98" t="s">
        <v>2625</v>
      </c>
      <c r="B98">
        <v>640153.15</v>
      </c>
      <c r="C98">
        <v>0</v>
      </c>
      <c r="D98">
        <v>104742.52</v>
      </c>
      <c r="F98">
        <v>1459260.15</v>
      </c>
      <c r="G98">
        <v>270228.32</v>
      </c>
      <c r="J98">
        <v>11300</v>
      </c>
      <c r="K98">
        <v>3630</v>
      </c>
      <c r="N98">
        <v>82500</v>
      </c>
      <c r="Q98">
        <v>-387922.59</v>
      </c>
      <c r="R98">
        <v>2616413.23</v>
      </c>
      <c r="T98">
        <v>268112.64000000001</v>
      </c>
      <c r="U98">
        <v>118299</v>
      </c>
      <c r="V98">
        <v>1459.09</v>
      </c>
      <c r="X98">
        <v>852400</v>
      </c>
      <c r="Y98">
        <v>627813.79</v>
      </c>
      <c r="Z98">
        <v>1008352</v>
      </c>
      <c r="AA98">
        <v>14508</v>
      </c>
      <c r="AC98">
        <v>448417.07</v>
      </c>
      <c r="AD98">
        <v>195343.95</v>
      </c>
      <c r="AG98">
        <v>53000</v>
      </c>
    </row>
    <row r="99" spans="1:33" x14ac:dyDescent="0.25">
      <c r="A99" t="s">
        <v>2626</v>
      </c>
      <c r="B99">
        <v>431348.32</v>
      </c>
      <c r="C99">
        <v>0</v>
      </c>
      <c r="D99">
        <v>41813.51</v>
      </c>
      <c r="F99">
        <v>11</v>
      </c>
      <c r="G99">
        <v>86414.13</v>
      </c>
      <c r="K99">
        <v>13000</v>
      </c>
      <c r="N99">
        <v>1001.3</v>
      </c>
      <c r="Q99">
        <v>-2017661.69</v>
      </c>
      <c r="R99">
        <v>2310952.34</v>
      </c>
      <c r="T99">
        <v>681272.61</v>
      </c>
      <c r="U99">
        <v>130000</v>
      </c>
      <c r="V99">
        <v>412.07</v>
      </c>
      <c r="X99">
        <v>740850</v>
      </c>
      <c r="Y99">
        <v>270086.03000000003</v>
      </c>
      <c r="Z99">
        <v>935618</v>
      </c>
      <c r="AB99">
        <v>9040</v>
      </c>
      <c r="AC99">
        <v>598591.78</v>
      </c>
      <c r="AD99">
        <v>27075.919999999998</v>
      </c>
    </row>
    <row r="100" spans="1:33" x14ac:dyDescent="0.25">
      <c r="A100" t="s">
        <v>2627</v>
      </c>
      <c r="B100">
        <v>445325.56</v>
      </c>
      <c r="C100">
        <v>0</v>
      </c>
      <c r="D100">
        <v>24709.279999999999</v>
      </c>
      <c r="F100">
        <v>1033492.28</v>
      </c>
      <c r="G100">
        <v>76174.990000000005</v>
      </c>
      <c r="K100">
        <v>34350</v>
      </c>
      <c r="N100">
        <v>532.72</v>
      </c>
      <c r="Q100">
        <v>336488</v>
      </c>
      <c r="R100">
        <v>1228203.58</v>
      </c>
      <c r="T100">
        <v>540404.98</v>
      </c>
      <c r="U100">
        <v>130000</v>
      </c>
      <c r="V100">
        <v>1046.7</v>
      </c>
      <c r="X100">
        <v>863200</v>
      </c>
      <c r="Y100">
        <v>429861.06</v>
      </c>
      <c r="Z100">
        <v>1038301</v>
      </c>
      <c r="AA100">
        <v>1712</v>
      </c>
      <c r="AC100">
        <v>857942.78</v>
      </c>
      <c r="AD100">
        <v>86429.15</v>
      </c>
    </row>
    <row r="101" spans="1:33" x14ac:dyDescent="0.25">
      <c r="A101" t="s">
        <v>2628</v>
      </c>
      <c r="B101">
        <v>518214.66</v>
      </c>
      <c r="C101">
        <v>0</v>
      </c>
      <c r="D101">
        <v>47214.06</v>
      </c>
      <c r="F101">
        <v>1041707.25</v>
      </c>
      <c r="G101">
        <v>106458.65</v>
      </c>
      <c r="K101">
        <v>7000</v>
      </c>
      <c r="N101">
        <v>327.10000000000002</v>
      </c>
      <c r="Q101">
        <v>56918.720000000001</v>
      </c>
      <c r="R101">
        <v>1322855.6000000001</v>
      </c>
      <c r="T101">
        <v>662584.67000000004</v>
      </c>
      <c r="V101">
        <v>771.87</v>
      </c>
      <c r="X101">
        <v>764350</v>
      </c>
      <c r="Y101">
        <v>604701.75</v>
      </c>
      <c r="Z101">
        <v>953526</v>
      </c>
      <c r="AA101">
        <v>20000</v>
      </c>
      <c r="AC101">
        <v>654383.41</v>
      </c>
      <c r="AD101">
        <v>78005.679999999993</v>
      </c>
    </row>
    <row r="102" spans="1:33" x14ac:dyDescent="0.25">
      <c r="A102" t="s">
        <v>2629</v>
      </c>
      <c r="B102">
        <v>321363.68</v>
      </c>
      <c r="C102">
        <v>0</v>
      </c>
      <c r="D102">
        <v>187297.69</v>
      </c>
      <c r="F102">
        <v>859599.09</v>
      </c>
      <c r="G102">
        <v>270158.3</v>
      </c>
      <c r="K102">
        <v>8450</v>
      </c>
      <c r="N102">
        <v>0</v>
      </c>
      <c r="Q102">
        <v>-746422.78</v>
      </c>
      <c r="R102">
        <v>2235714.37</v>
      </c>
      <c r="T102">
        <v>801991.69</v>
      </c>
      <c r="V102">
        <v>613.53</v>
      </c>
      <c r="X102">
        <v>1072524.4099999999</v>
      </c>
      <c r="Y102">
        <v>170500</v>
      </c>
      <c r="Z102">
        <v>1165817.4099999999</v>
      </c>
      <c r="AA102">
        <v>960</v>
      </c>
      <c r="AB102">
        <v>2976</v>
      </c>
      <c r="AC102">
        <v>608075.72</v>
      </c>
      <c r="AD102">
        <v>127123.33</v>
      </c>
    </row>
    <row r="103" spans="1:33" x14ac:dyDescent="0.25">
      <c r="A103" t="s">
        <v>2630</v>
      </c>
      <c r="B103">
        <v>398494.88</v>
      </c>
      <c r="C103">
        <v>0</v>
      </c>
      <c r="D103">
        <v>84342</v>
      </c>
      <c r="F103">
        <v>355389.06</v>
      </c>
      <c r="G103">
        <v>169261.57</v>
      </c>
      <c r="J103">
        <v>37200</v>
      </c>
      <c r="K103">
        <v>13484</v>
      </c>
      <c r="N103">
        <v>551.4</v>
      </c>
      <c r="P103">
        <v>-748729.96</v>
      </c>
      <c r="Q103">
        <v>-197673.36</v>
      </c>
      <c r="R103">
        <v>1762414.5</v>
      </c>
      <c r="T103">
        <v>956139.32</v>
      </c>
      <c r="V103">
        <v>740.16</v>
      </c>
      <c r="X103">
        <v>725481.6</v>
      </c>
      <c r="Y103">
        <v>32400</v>
      </c>
      <c r="Z103">
        <v>922140.6</v>
      </c>
      <c r="AB103">
        <v>8568</v>
      </c>
      <c r="AC103">
        <v>546068.38</v>
      </c>
      <c r="AD103">
        <v>97743.17</v>
      </c>
      <c r="AF103">
        <v>0</v>
      </c>
    </row>
    <row r="104" spans="1:33" x14ac:dyDescent="0.25">
      <c r="A104" t="s">
        <v>2631</v>
      </c>
      <c r="B104">
        <v>383376.08</v>
      </c>
      <c r="C104">
        <v>0</v>
      </c>
      <c r="D104">
        <v>18875.52</v>
      </c>
      <c r="F104">
        <v>1669510.01</v>
      </c>
      <c r="G104">
        <v>47606.45</v>
      </c>
      <c r="H104">
        <v>1</v>
      </c>
      <c r="K104">
        <v>11250</v>
      </c>
      <c r="N104">
        <v>1086</v>
      </c>
      <c r="Q104">
        <v>1513290.93</v>
      </c>
      <c r="R104">
        <v>513834.47</v>
      </c>
      <c r="T104">
        <v>415580.77</v>
      </c>
      <c r="U104">
        <v>64800</v>
      </c>
      <c r="V104">
        <v>562.29999999999995</v>
      </c>
      <c r="X104">
        <v>670704</v>
      </c>
      <c r="Y104">
        <v>201850.38</v>
      </c>
      <c r="Z104">
        <v>723004</v>
      </c>
      <c r="AA104">
        <v>800</v>
      </c>
      <c r="AB104">
        <v>3760</v>
      </c>
      <c r="AC104">
        <v>394341.87</v>
      </c>
      <c r="AD104">
        <v>151683.92000000001</v>
      </c>
    </row>
    <row r="105" spans="1:33" x14ac:dyDescent="0.25">
      <c r="A105" t="s">
        <v>2632</v>
      </c>
      <c r="B105">
        <v>153894.01999999999</v>
      </c>
      <c r="C105">
        <v>427059.15</v>
      </c>
      <c r="D105">
        <v>479535.57</v>
      </c>
      <c r="F105">
        <v>330161.11</v>
      </c>
      <c r="G105">
        <v>143620.66</v>
      </c>
      <c r="K105">
        <v>8925</v>
      </c>
      <c r="N105">
        <v>6966.78</v>
      </c>
      <c r="P105">
        <v>-1072542.6399999999</v>
      </c>
      <c r="Q105">
        <v>-1679742.67</v>
      </c>
      <c r="R105">
        <v>3774792.24</v>
      </c>
      <c r="T105">
        <v>1634395.33</v>
      </c>
      <c r="U105">
        <v>13994</v>
      </c>
      <c r="V105">
        <v>831.85</v>
      </c>
      <c r="X105">
        <v>1035082.8</v>
      </c>
      <c r="Y105">
        <v>17000</v>
      </c>
      <c r="Z105">
        <v>1254946.8</v>
      </c>
      <c r="AA105">
        <v>2900</v>
      </c>
      <c r="AB105">
        <v>12160</v>
      </c>
      <c r="AC105">
        <v>915745.94</v>
      </c>
      <c r="AD105">
        <v>19679.439999999999</v>
      </c>
    </row>
    <row r="106" spans="1:33" x14ac:dyDescent="0.25">
      <c r="A106" t="s">
        <v>2633</v>
      </c>
      <c r="B106">
        <v>483325.34</v>
      </c>
      <c r="C106">
        <v>9999.4</v>
      </c>
      <c r="D106">
        <v>29996.19</v>
      </c>
      <c r="F106">
        <v>224740.07</v>
      </c>
      <c r="G106">
        <v>257782.63</v>
      </c>
      <c r="N106">
        <v>2</v>
      </c>
      <c r="Q106">
        <v>-1074589.79</v>
      </c>
      <c r="R106">
        <v>1908283.93</v>
      </c>
      <c r="T106">
        <v>823702.85</v>
      </c>
      <c r="V106">
        <v>914.53</v>
      </c>
      <c r="X106">
        <v>878600</v>
      </c>
      <c r="Z106">
        <v>991314.83</v>
      </c>
      <c r="AA106">
        <v>160</v>
      </c>
      <c r="AB106">
        <v>2040</v>
      </c>
      <c r="AC106">
        <v>516598.02</v>
      </c>
      <c r="AD106">
        <v>20957.04</v>
      </c>
    </row>
    <row r="107" spans="1:33" x14ac:dyDescent="0.25">
      <c r="A107" t="s">
        <v>2634</v>
      </c>
      <c r="B107">
        <v>171850.2</v>
      </c>
      <c r="C107">
        <v>0</v>
      </c>
      <c r="D107">
        <v>37401.01</v>
      </c>
      <c r="F107">
        <v>97821.38</v>
      </c>
      <c r="G107">
        <v>23446</v>
      </c>
      <c r="K107">
        <v>8287.5</v>
      </c>
      <c r="Q107">
        <v>-2110110.42</v>
      </c>
      <c r="R107">
        <v>2404357.2799999998</v>
      </c>
      <c r="T107">
        <v>944950.44</v>
      </c>
      <c r="V107">
        <v>469.17</v>
      </c>
      <c r="X107">
        <v>713397.4</v>
      </c>
      <c r="Y107">
        <v>23500</v>
      </c>
      <c r="Z107">
        <v>939071.4</v>
      </c>
      <c r="AA107">
        <v>2080</v>
      </c>
      <c r="AB107">
        <v>28392</v>
      </c>
      <c r="AC107">
        <v>613756.92000000004</v>
      </c>
      <c r="AD107">
        <v>71032.460000000006</v>
      </c>
    </row>
    <row r="108" spans="1:33" x14ac:dyDescent="0.25">
      <c r="A108" t="s">
        <v>2635</v>
      </c>
      <c r="B108">
        <v>296831.87</v>
      </c>
      <c r="C108">
        <v>0</v>
      </c>
      <c r="D108">
        <v>19623.03</v>
      </c>
      <c r="F108">
        <v>7</v>
      </c>
      <c r="G108">
        <v>242463.45</v>
      </c>
      <c r="K108">
        <v>7000</v>
      </c>
      <c r="N108">
        <v>1554.46</v>
      </c>
      <c r="Q108">
        <v>-2712170.11</v>
      </c>
      <c r="R108">
        <v>3154007.83</v>
      </c>
      <c r="T108">
        <v>688051.35</v>
      </c>
      <c r="V108">
        <v>786.89</v>
      </c>
      <c r="X108">
        <v>931560</v>
      </c>
      <c r="Y108">
        <v>171000</v>
      </c>
      <c r="Z108">
        <v>1110190.22</v>
      </c>
      <c r="AA108">
        <v>4000</v>
      </c>
      <c r="AB108">
        <v>3368</v>
      </c>
      <c r="AC108">
        <v>539686.39</v>
      </c>
      <c r="AD108">
        <v>25620.46</v>
      </c>
    </row>
    <row r="109" spans="1:33" x14ac:dyDescent="0.25">
      <c r="A109" t="s">
        <v>2636</v>
      </c>
      <c r="B109">
        <v>398626.72</v>
      </c>
      <c r="C109">
        <v>0</v>
      </c>
      <c r="D109">
        <v>49028.84</v>
      </c>
      <c r="F109">
        <v>289418</v>
      </c>
      <c r="G109">
        <v>207563.56</v>
      </c>
      <c r="M109">
        <v>79560</v>
      </c>
      <c r="N109">
        <v>0</v>
      </c>
      <c r="Q109">
        <v>-1512157.26</v>
      </c>
      <c r="R109">
        <v>2272032.2400000002</v>
      </c>
      <c r="T109">
        <v>1134150.27</v>
      </c>
      <c r="V109">
        <v>196.15</v>
      </c>
      <c r="X109">
        <v>855720.8</v>
      </c>
      <c r="Y109">
        <v>112200</v>
      </c>
      <c r="Z109">
        <v>999654.8</v>
      </c>
      <c r="AA109">
        <v>900</v>
      </c>
      <c r="AC109">
        <v>891083.5</v>
      </c>
      <c r="AD109">
        <v>105426.78</v>
      </c>
    </row>
    <row r="110" spans="1:33" x14ac:dyDescent="0.25">
      <c r="A110" t="s">
        <v>2637</v>
      </c>
      <c r="B110">
        <v>45158.06</v>
      </c>
      <c r="C110">
        <v>100</v>
      </c>
      <c r="D110">
        <v>458537.92</v>
      </c>
      <c r="F110">
        <v>161074.67000000001</v>
      </c>
      <c r="G110">
        <v>32895.360000000001</v>
      </c>
      <c r="K110">
        <v>84404.4</v>
      </c>
      <c r="N110">
        <v>3725</v>
      </c>
      <c r="Q110">
        <v>-1130054.67</v>
      </c>
      <c r="R110">
        <v>1679735.01</v>
      </c>
      <c r="T110">
        <v>642359.75</v>
      </c>
      <c r="V110">
        <v>142.52000000000001</v>
      </c>
      <c r="X110">
        <v>350880</v>
      </c>
      <c r="Y110">
        <v>103800</v>
      </c>
      <c r="Z110">
        <v>546138</v>
      </c>
      <c r="AC110">
        <v>459794.77</v>
      </c>
      <c r="AD110">
        <v>31293.23</v>
      </c>
    </row>
    <row r="111" spans="1:33" x14ac:dyDescent="0.25">
      <c r="A111" t="s">
        <v>2638</v>
      </c>
      <c r="B111">
        <v>672710.79</v>
      </c>
      <c r="C111">
        <v>0</v>
      </c>
      <c r="D111">
        <v>18991.11</v>
      </c>
      <c r="F111">
        <v>6</v>
      </c>
      <c r="G111">
        <v>96569.08</v>
      </c>
      <c r="K111">
        <v>13500</v>
      </c>
      <c r="N111">
        <v>205.61</v>
      </c>
      <c r="Q111">
        <v>-1408504.89</v>
      </c>
      <c r="R111">
        <v>1611506.92</v>
      </c>
      <c r="T111">
        <v>513585.35</v>
      </c>
      <c r="V111">
        <v>716.99</v>
      </c>
      <c r="X111">
        <v>1023040</v>
      </c>
      <c r="Y111">
        <v>749375.84</v>
      </c>
      <c r="Z111">
        <v>1201163</v>
      </c>
      <c r="AB111">
        <v>4760</v>
      </c>
      <c r="AC111">
        <v>489898.86</v>
      </c>
      <c r="AD111">
        <v>19326.98</v>
      </c>
    </row>
    <row r="112" spans="1:33" x14ac:dyDescent="0.25">
      <c r="A112" t="s">
        <v>2639</v>
      </c>
      <c r="B112">
        <v>322467.15999999997</v>
      </c>
      <c r="C112">
        <v>205174.01</v>
      </c>
      <c r="D112">
        <v>445807.4</v>
      </c>
      <c r="F112">
        <v>-65976.5</v>
      </c>
      <c r="G112">
        <v>646995.01</v>
      </c>
      <c r="J112">
        <v>59800</v>
      </c>
      <c r="K112">
        <v>10980</v>
      </c>
      <c r="N112">
        <v>21711</v>
      </c>
      <c r="Q112">
        <v>512734.75</v>
      </c>
      <c r="R112">
        <v>667875.67000000004</v>
      </c>
      <c r="T112">
        <v>322191.34999999998</v>
      </c>
      <c r="V112">
        <v>706.52</v>
      </c>
      <c r="X112">
        <v>90642.8</v>
      </c>
      <c r="Y112">
        <v>662991.25</v>
      </c>
      <c r="Z112">
        <v>220402.8</v>
      </c>
      <c r="AB112">
        <v>5032</v>
      </c>
      <c r="AC112">
        <v>520817.7</v>
      </c>
      <c r="AD112">
        <v>48913.760000000002</v>
      </c>
    </row>
    <row r="113" spans="1:33" x14ac:dyDescent="0.25">
      <c r="A113" t="s">
        <v>2640</v>
      </c>
      <c r="B113">
        <v>966309.97</v>
      </c>
      <c r="C113">
        <v>0</v>
      </c>
      <c r="D113">
        <v>35089.4</v>
      </c>
      <c r="F113">
        <v>392333.73</v>
      </c>
      <c r="G113">
        <v>102973.04</v>
      </c>
      <c r="H113">
        <v>1</v>
      </c>
      <c r="N113">
        <v>0</v>
      </c>
      <c r="Q113">
        <v>320005.45</v>
      </c>
      <c r="R113">
        <v>654977.96</v>
      </c>
      <c r="T113">
        <v>741739.6</v>
      </c>
      <c r="U113">
        <v>420000</v>
      </c>
      <c r="V113">
        <v>981.08</v>
      </c>
      <c r="X113">
        <v>726617.59999999998</v>
      </c>
      <c r="Y113">
        <v>114600</v>
      </c>
      <c r="Z113">
        <v>814514.6</v>
      </c>
      <c r="AB113">
        <v>576</v>
      </c>
      <c r="AC113">
        <v>536471.99</v>
      </c>
      <c r="AD113">
        <v>130651.96</v>
      </c>
    </row>
    <row r="114" spans="1:33" x14ac:dyDescent="0.25">
      <c r="A114" t="s">
        <v>2641</v>
      </c>
      <c r="B114">
        <v>605751.89</v>
      </c>
      <c r="C114">
        <v>1395726.47</v>
      </c>
      <c r="D114">
        <v>165428.85999999999</v>
      </c>
      <c r="F114">
        <v>97549.67</v>
      </c>
      <c r="G114">
        <v>244364.19</v>
      </c>
      <c r="J114">
        <v>0</v>
      </c>
      <c r="K114">
        <v>8400</v>
      </c>
      <c r="N114">
        <v>150</v>
      </c>
      <c r="Q114">
        <v>-1916676.03</v>
      </c>
      <c r="R114">
        <v>3175397.16</v>
      </c>
      <c r="T114">
        <v>2121702.54</v>
      </c>
      <c r="U114">
        <v>191550</v>
      </c>
      <c r="V114">
        <v>1286.4100000000001</v>
      </c>
      <c r="X114">
        <v>1067904</v>
      </c>
      <c r="Y114">
        <v>35700</v>
      </c>
      <c r="Z114">
        <v>1217369</v>
      </c>
      <c r="AA114">
        <v>7900</v>
      </c>
      <c r="AB114">
        <v>12800</v>
      </c>
      <c r="AC114">
        <v>838716.63</v>
      </c>
      <c r="AD114">
        <v>57807.37</v>
      </c>
      <c r="AG114">
        <v>42000</v>
      </c>
    </row>
    <row r="115" spans="1:33" x14ac:dyDescent="0.25">
      <c r="A115" t="s">
        <v>2642</v>
      </c>
      <c r="B115">
        <v>505394.3</v>
      </c>
      <c r="C115">
        <v>810425.49</v>
      </c>
      <c r="D115">
        <v>25971.41</v>
      </c>
      <c r="F115">
        <v>3102446.19</v>
      </c>
      <c r="G115">
        <v>146924.26</v>
      </c>
      <c r="K115">
        <v>14500</v>
      </c>
      <c r="N115">
        <v>0</v>
      </c>
      <c r="Q115">
        <v>2650423.9</v>
      </c>
      <c r="R115">
        <v>1191484.79</v>
      </c>
      <c r="T115">
        <v>1656921.49</v>
      </c>
      <c r="V115">
        <v>657.14</v>
      </c>
      <c r="X115">
        <v>871543.8</v>
      </c>
      <c r="Y115">
        <v>108000</v>
      </c>
      <c r="Z115">
        <v>1235755.8</v>
      </c>
      <c r="AB115">
        <v>3296</v>
      </c>
      <c r="AC115">
        <v>472100.73</v>
      </c>
      <c r="AD115">
        <v>151216.94</v>
      </c>
      <c r="AG115">
        <v>40000</v>
      </c>
    </row>
    <row r="116" spans="1:33" x14ac:dyDescent="0.25">
      <c r="A116" t="s">
        <v>2643</v>
      </c>
      <c r="B116">
        <v>253352.15</v>
      </c>
      <c r="C116">
        <v>684358.61</v>
      </c>
      <c r="D116">
        <v>299369.88</v>
      </c>
      <c r="F116">
        <v>1884046.34</v>
      </c>
      <c r="G116">
        <v>255508.91</v>
      </c>
      <c r="J116">
        <v>0</v>
      </c>
      <c r="K116">
        <v>5000</v>
      </c>
      <c r="N116">
        <v>1809.8</v>
      </c>
      <c r="Q116">
        <v>1914140.63</v>
      </c>
      <c r="R116">
        <v>918887.6</v>
      </c>
      <c r="T116">
        <v>1260710.3</v>
      </c>
      <c r="U116">
        <v>186000</v>
      </c>
      <c r="V116">
        <v>684.81</v>
      </c>
      <c r="X116">
        <v>753680</v>
      </c>
      <c r="Y116">
        <v>100420</v>
      </c>
      <c r="Z116">
        <v>1019840</v>
      </c>
      <c r="AA116">
        <v>1200</v>
      </c>
      <c r="AB116">
        <v>6904</v>
      </c>
      <c r="AC116">
        <v>551247.27</v>
      </c>
      <c r="AD116">
        <v>145505.98000000001</v>
      </c>
      <c r="AG116">
        <v>40000</v>
      </c>
    </row>
    <row r="117" spans="1:33" x14ac:dyDescent="0.25">
      <c r="A117" t="s">
        <v>2644</v>
      </c>
      <c r="B117">
        <v>270015.59000000003</v>
      </c>
      <c r="C117">
        <v>1150586.53</v>
      </c>
      <c r="D117">
        <v>71703.839999999997</v>
      </c>
      <c r="F117">
        <v>108457.45</v>
      </c>
      <c r="G117">
        <v>65238.19</v>
      </c>
      <c r="J117">
        <v>0</v>
      </c>
      <c r="N117">
        <v>2016</v>
      </c>
      <c r="Q117">
        <v>-1309645.21</v>
      </c>
      <c r="R117">
        <v>1855787.89</v>
      </c>
      <c r="T117">
        <v>1951718.97</v>
      </c>
      <c r="U117">
        <v>84000</v>
      </c>
      <c r="V117">
        <v>469.99</v>
      </c>
      <c r="X117">
        <v>899146.2</v>
      </c>
      <c r="Y117">
        <v>102600</v>
      </c>
      <c r="Z117">
        <v>1204425.2</v>
      </c>
      <c r="AA117">
        <v>5490</v>
      </c>
      <c r="AB117">
        <v>9564</v>
      </c>
      <c r="AC117">
        <v>626782.17000000004</v>
      </c>
      <c r="AD117">
        <v>31830.87</v>
      </c>
      <c r="AG117">
        <v>42000</v>
      </c>
    </row>
    <row r="118" spans="1:33" x14ac:dyDescent="0.25">
      <c r="A118" t="s">
        <v>2645</v>
      </c>
      <c r="B118">
        <v>190318.29</v>
      </c>
      <c r="C118">
        <v>877607.1</v>
      </c>
      <c r="D118">
        <v>152771.26999999999</v>
      </c>
      <c r="F118">
        <v>267504.87</v>
      </c>
      <c r="G118">
        <v>317116.58</v>
      </c>
      <c r="K118">
        <v>151664.5</v>
      </c>
      <c r="N118">
        <v>10563</v>
      </c>
      <c r="P118">
        <v>-2702167.29</v>
      </c>
      <c r="Q118">
        <v>2195887.5699999998</v>
      </c>
      <c r="R118">
        <v>1498231.3</v>
      </c>
      <c r="S118">
        <v>347.17</v>
      </c>
      <c r="T118">
        <v>1722936.23</v>
      </c>
      <c r="U118">
        <v>13555</v>
      </c>
      <c r="X118">
        <v>755490.4</v>
      </c>
      <c r="Y118">
        <v>49602</v>
      </c>
      <c r="Z118">
        <v>1009516.4</v>
      </c>
      <c r="AA118">
        <v>31512</v>
      </c>
      <c r="AC118">
        <v>713729.74</v>
      </c>
      <c r="AD118">
        <v>96033.63</v>
      </c>
      <c r="AG118">
        <v>40000</v>
      </c>
    </row>
    <row r="119" spans="1:33" x14ac:dyDescent="0.25">
      <c r="A119" t="s">
        <v>2646</v>
      </c>
      <c r="B119">
        <v>459188.14</v>
      </c>
      <c r="C119">
        <v>1047089.81</v>
      </c>
      <c r="D119">
        <v>30923.72</v>
      </c>
      <c r="F119">
        <v>1677981.97</v>
      </c>
      <c r="G119">
        <v>466815.65</v>
      </c>
      <c r="K119">
        <v>8100</v>
      </c>
      <c r="N119">
        <v>0</v>
      </c>
      <c r="Q119">
        <v>2107694.31</v>
      </c>
      <c r="R119">
        <v>655276.54</v>
      </c>
      <c r="T119">
        <v>2100520.5099999998</v>
      </c>
      <c r="V119">
        <v>547.6</v>
      </c>
      <c r="X119">
        <v>427259.2</v>
      </c>
      <c r="Y119">
        <v>35700</v>
      </c>
      <c r="Z119">
        <v>749384.2</v>
      </c>
      <c r="AA119">
        <v>1500</v>
      </c>
      <c r="AB119">
        <v>4000</v>
      </c>
      <c r="AC119">
        <v>521987.46</v>
      </c>
      <c r="AD119">
        <v>334227.21000000002</v>
      </c>
      <c r="AG119">
        <v>42000</v>
      </c>
    </row>
    <row r="120" spans="1:33" x14ac:dyDescent="0.25">
      <c r="A120" t="s">
        <v>2647</v>
      </c>
      <c r="B120">
        <v>549023.56000000006</v>
      </c>
      <c r="C120">
        <v>1679776.05</v>
      </c>
      <c r="D120">
        <v>35005.83</v>
      </c>
      <c r="F120">
        <v>924677.14</v>
      </c>
      <c r="G120">
        <v>87946.75</v>
      </c>
      <c r="J120">
        <v>0</v>
      </c>
      <c r="K120">
        <v>0</v>
      </c>
      <c r="N120">
        <v>240</v>
      </c>
      <c r="Q120">
        <v>-325429.32</v>
      </c>
      <c r="R120">
        <v>1904716.16</v>
      </c>
      <c r="T120">
        <v>2977223.15</v>
      </c>
      <c r="V120">
        <v>1016.12</v>
      </c>
      <c r="X120">
        <v>1038948.8</v>
      </c>
      <c r="Z120">
        <v>1349091.8</v>
      </c>
      <c r="AA120">
        <v>11060</v>
      </c>
      <c r="AB120">
        <v>13632</v>
      </c>
      <c r="AC120">
        <v>775774.03</v>
      </c>
      <c r="AD120">
        <v>110727.75</v>
      </c>
      <c r="AG120">
        <v>60000</v>
      </c>
    </row>
    <row r="121" spans="1:33" x14ac:dyDescent="0.25">
      <c r="A121" t="s">
        <v>2648</v>
      </c>
      <c r="B121">
        <v>583934.81999999995</v>
      </c>
      <c r="C121">
        <v>1902612.47</v>
      </c>
      <c r="D121">
        <v>150253.76999999999</v>
      </c>
      <c r="F121">
        <v>180899.16</v>
      </c>
      <c r="G121">
        <v>176757.83</v>
      </c>
      <c r="K121">
        <v>6500</v>
      </c>
      <c r="N121">
        <v>0</v>
      </c>
      <c r="Q121">
        <v>-1635028.88</v>
      </c>
      <c r="R121">
        <v>2482221.21</v>
      </c>
      <c r="T121">
        <v>2491135.77</v>
      </c>
      <c r="U121">
        <v>444000</v>
      </c>
      <c r="V121">
        <v>276.25</v>
      </c>
      <c r="X121">
        <v>1226920</v>
      </c>
      <c r="Y121">
        <v>232600</v>
      </c>
      <c r="Z121">
        <v>1499201</v>
      </c>
      <c r="AA121">
        <v>750</v>
      </c>
      <c r="AB121">
        <v>5480</v>
      </c>
      <c r="AC121">
        <v>625857.31999999995</v>
      </c>
      <c r="AD121">
        <v>87877.98</v>
      </c>
      <c r="AG121">
        <v>35000</v>
      </c>
    </row>
    <row r="122" spans="1:33" x14ac:dyDescent="0.25">
      <c r="A122" t="s">
        <v>2649</v>
      </c>
      <c r="B122">
        <v>547241.11</v>
      </c>
      <c r="C122">
        <v>0</v>
      </c>
      <c r="D122">
        <v>272960.13</v>
      </c>
      <c r="F122">
        <v>1991897.6</v>
      </c>
      <c r="G122">
        <v>82140.850000000006</v>
      </c>
      <c r="N122">
        <v>1166</v>
      </c>
      <c r="Q122">
        <v>-644761.52</v>
      </c>
      <c r="R122">
        <v>3637434.23</v>
      </c>
      <c r="T122">
        <v>684291.69</v>
      </c>
      <c r="U122">
        <v>36460</v>
      </c>
      <c r="V122">
        <v>1463.19</v>
      </c>
      <c r="X122">
        <v>992000</v>
      </c>
      <c r="Z122">
        <v>1187679</v>
      </c>
      <c r="AB122">
        <v>12428</v>
      </c>
      <c r="AC122">
        <v>525279.56999999995</v>
      </c>
      <c r="AD122">
        <v>88427.33</v>
      </c>
    </row>
    <row r="123" spans="1:33" x14ac:dyDescent="0.25">
      <c r="A123" t="s">
        <v>2650</v>
      </c>
      <c r="B123">
        <v>970029.61</v>
      </c>
      <c r="C123">
        <v>0</v>
      </c>
      <c r="D123">
        <v>1009811.48</v>
      </c>
      <c r="F123">
        <v>1488361.84</v>
      </c>
      <c r="G123">
        <v>27079.88</v>
      </c>
      <c r="N123">
        <v>0</v>
      </c>
      <c r="Q123">
        <v>3132462.61</v>
      </c>
      <c r="T123">
        <v>822921.25</v>
      </c>
      <c r="V123">
        <v>1535.12</v>
      </c>
      <c r="X123">
        <v>144000</v>
      </c>
      <c r="Y123">
        <v>234295</v>
      </c>
      <c r="Z123">
        <v>330926.59999999998</v>
      </c>
      <c r="AC123">
        <v>396100.62</v>
      </c>
      <c r="AD123">
        <v>112903.95</v>
      </c>
    </row>
    <row r="124" spans="1:33" x14ac:dyDescent="0.25">
      <c r="A124" t="s">
        <v>2651</v>
      </c>
      <c r="B124">
        <v>316967.63</v>
      </c>
      <c r="C124">
        <v>58328.38</v>
      </c>
      <c r="D124">
        <v>311547.39</v>
      </c>
      <c r="F124">
        <v>2253895.16</v>
      </c>
      <c r="G124">
        <v>306262.03000000003</v>
      </c>
      <c r="J124">
        <v>0</v>
      </c>
      <c r="N124">
        <v>1855.49</v>
      </c>
      <c r="Q124">
        <v>2529749.65</v>
      </c>
      <c r="R124">
        <v>431249.19</v>
      </c>
      <c r="T124">
        <v>126081.94</v>
      </c>
      <c r="U124">
        <v>33000</v>
      </c>
      <c r="V124">
        <v>565.23</v>
      </c>
      <c r="Y124">
        <v>687581.87</v>
      </c>
      <c r="Z124">
        <v>243726.72</v>
      </c>
      <c r="AA124">
        <v>41160</v>
      </c>
      <c r="AB124">
        <v>1698.88</v>
      </c>
      <c r="AC124">
        <v>276497.18</v>
      </c>
    </row>
    <row r="125" spans="1:33" x14ac:dyDescent="0.25">
      <c r="A125" t="s">
        <v>2652</v>
      </c>
      <c r="B125">
        <v>563320.26</v>
      </c>
      <c r="C125">
        <v>0</v>
      </c>
      <c r="D125">
        <v>653554.14</v>
      </c>
      <c r="F125">
        <v>167161</v>
      </c>
      <c r="G125">
        <v>111295.26</v>
      </c>
      <c r="J125">
        <v>50000</v>
      </c>
      <c r="N125">
        <v>1500</v>
      </c>
      <c r="Q125">
        <v>1093812.1000000001</v>
      </c>
      <c r="T125">
        <v>591315.93000000005</v>
      </c>
      <c r="V125">
        <v>664.57</v>
      </c>
      <c r="Y125">
        <v>325180</v>
      </c>
      <c r="Z125">
        <v>268679</v>
      </c>
      <c r="AB125">
        <v>320</v>
      </c>
      <c r="AC125">
        <v>297725.39</v>
      </c>
      <c r="AD125">
        <v>417.55</v>
      </c>
    </row>
    <row r="126" spans="1:33" x14ac:dyDescent="0.25">
      <c r="A126" t="s">
        <v>2653</v>
      </c>
      <c r="B126">
        <v>1071981.99</v>
      </c>
      <c r="C126">
        <v>0</v>
      </c>
      <c r="D126">
        <v>47396.99</v>
      </c>
      <c r="F126">
        <v>124620.34</v>
      </c>
      <c r="G126">
        <v>400817.87</v>
      </c>
      <c r="N126">
        <v>2605.6999999999998</v>
      </c>
      <c r="Q126">
        <v>1413069.76</v>
      </c>
      <c r="R126">
        <v>343312.84</v>
      </c>
      <c r="T126">
        <v>901131.73</v>
      </c>
      <c r="U126">
        <v>62190</v>
      </c>
      <c r="V126">
        <v>2566.98</v>
      </c>
      <c r="X126">
        <v>1479760</v>
      </c>
      <c r="Y126">
        <v>306313.27</v>
      </c>
      <c r="Z126">
        <v>1621667</v>
      </c>
      <c r="AA126">
        <v>8822</v>
      </c>
      <c r="AB126">
        <v>4301</v>
      </c>
      <c r="AC126">
        <v>1213654.99</v>
      </c>
      <c r="AD126">
        <v>17688.099999999999</v>
      </c>
    </row>
    <row r="127" spans="1:33" x14ac:dyDescent="0.25">
      <c r="A127" t="s">
        <v>2654</v>
      </c>
      <c r="B127">
        <v>818308.81</v>
      </c>
      <c r="C127">
        <v>0</v>
      </c>
      <c r="D127">
        <v>434483.43</v>
      </c>
      <c r="F127">
        <v>270246.49</v>
      </c>
      <c r="G127">
        <v>191055.69</v>
      </c>
      <c r="N127">
        <v>3953</v>
      </c>
      <c r="Q127">
        <v>-463071.58</v>
      </c>
      <c r="R127">
        <v>1627802.29</v>
      </c>
      <c r="T127">
        <v>2193896.2200000002</v>
      </c>
      <c r="V127">
        <v>1907.9</v>
      </c>
      <c r="X127">
        <v>874240</v>
      </c>
      <c r="Z127">
        <v>1316825</v>
      </c>
      <c r="AB127">
        <v>17531.52</v>
      </c>
      <c r="AC127">
        <v>1138213.8500000001</v>
      </c>
      <c r="AD127">
        <v>5663.04</v>
      </c>
      <c r="AG127">
        <v>46400</v>
      </c>
    </row>
    <row r="128" spans="1:33" x14ac:dyDescent="0.25">
      <c r="A128" t="s">
        <v>2655</v>
      </c>
      <c r="B128">
        <v>1302473.99</v>
      </c>
      <c r="C128">
        <v>375598.67</v>
      </c>
      <c r="D128">
        <v>867462.7</v>
      </c>
      <c r="F128">
        <v>17</v>
      </c>
      <c r="G128">
        <v>145120.25</v>
      </c>
      <c r="N128">
        <v>0</v>
      </c>
      <c r="Q128">
        <v>-537903.93000000005</v>
      </c>
      <c r="R128">
        <v>2560000</v>
      </c>
      <c r="T128">
        <v>1528429.55</v>
      </c>
      <c r="V128">
        <v>2674.9</v>
      </c>
      <c r="X128">
        <v>690720</v>
      </c>
      <c r="Z128">
        <v>992979</v>
      </c>
      <c r="AB128">
        <v>21902</v>
      </c>
      <c r="AC128">
        <v>431247.59</v>
      </c>
      <c r="AD128">
        <v>45119.32</v>
      </c>
      <c r="AG128">
        <v>62000</v>
      </c>
    </row>
    <row r="129" spans="1:33" x14ac:dyDescent="0.25">
      <c r="A129" t="s">
        <v>2656</v>
      </c>
      <c r="B129">
        <v>463400.84</v>
      </c>
      <c r="C129">
        <v>0</v>
      </c>
      <c r="D129">
        <v>81957.929999999993</v>
      </c>
      <c r="F129">
        <v>42779.06</v>
      </c>
      <c r="G129">
        <v>204342.99</v>
      </c>
      <c r="K129">
        <v>35000</v>
      </c>
      <c r="N129">
        <v>378191.12</v>
      </c>
      <c r="Q129">
        <v>-2371040.9500000002</v>
      </c>
      <c r="R129">
        <v>2948636.78</v>
      </c>
      <c r="T129">
        <v>118642.38</v>
      </c>
      <c r="V129">
        <v>1886.29</v>
      </c>
      <c r="X129">
        <v>1332320</v>
      </c>
      <c r="Y129">
        <v>588560</v>
      </c>
      <c r="Z129">
        <v>1422995</v>
      </c>
      <c r="AB129">
        <v>33638</v>
      </c>
      <c r="AC129">
        <v>737077.09</v>
      </c>
      <c r="AD129">
        <v>46004.71</v>
      </c>
    </row>
    <row r="130" spans="1:33" x14ac:dyDescent="0.25">
      <c r="A130" t="s">
        <v>2657</v>
      </c>
      <c r="B130">
        <v>1195736.19</v>
      </c>
      <c r="C130">
        <v>0</v>
      </c>
      <c r="D130">
        <v>41613.300000000003</v>
      </c>
      <c r="F130">
        <v>1293946.93</v>
      </c>
      <c r="G130">
        <v>828688.27</v>
      </c>
      <c r="N130">
        <v>0</v>
      </c>
      <c r="Q130">
        <v>1089967.94</v>
      </c>
      <c r="R130">
        <v>2368242.5</v>
      </c>
      <c r="T130">
        <v>1042955.79</v>
      </c>
      <c r="U130">
        <v>30</v>
      </c>
      <c r="V130">
        <v>3053.91</v>
      </c>
      <c r="X130">
        <v>1144530</v>
      </c>
      <c r="Z130">
        <v>1252316.25</v>
      </c>
      <c r="AA130">
        <v>27955</v>
      </c>
      <c r="AC130">
        <v>853964.47</v>
      </c>
      <c r="AD130">
        <v>154559.73000000001</v>
      </c>
    </row>
    <row r="131" spans="1:33" x14ac:dyDescent="0.25">
      <c r="A131" t="s">
        <v>2658</v>
      </c>
      <c r="B131">
        <v>642157.56999999995</v>
      </c>
      <c r="C131">
        <v>0.42</v>
      </c>
      <c r="D131">
        <v>407278.94</v>
      </c>
      <c r="F131">
        <v>1600968.22</v>
      </c>
      <c r="G131">
        <v>481141.96</v>
      </c>
      <c r="N131">
        <v>15292.55</v>
      </c>
      <c r="Q131">
        <v>1412226.44</v>
      </c>
      <c r="R131">
        <v>1552681.09</v>
      </c>
      <c r="T131">
        <v>1341985.26</v>
      </c>
      <c r="V131">
        <v>3009.24</v>
      </c>
      <c r="X131">
        <v>941140</v>
      </c>
      <c r="Y131">
        <v>3583.95</v>
      </c>
      <c r="Z131">
        <v>1244429.8799999999</v>
      </c>
      <c r="AA131">
        <v>29843.52</v>
      </c>
      <c r="AC131">
        <v>750084.44</v>
      </c>
      <c r="AD131">
        <v>14013.58</v>
      </c>
      <c r="AG131">
        <v>100000</v>
      </c>
    </row>
    <row r="132" spans="1:33" x14ac:dyDescent="0.25">
      <c r="A132" t="s">
        <v>2659</v>
      </c>
      <c r="B132">
        <v>773233.09</v>
      </c>
      <c r="C132">
        <v>0</v>
      </c>
      <c r="D132">
        <v>713521.05</v>
      </c>
      <c r="F132">
        <v>1592181.43</v>
      </c>
      <c r="G132">
        <v>1011621.96</v>
      </c>
      <c r="K132">
        <v>55000</v>
      </c>
      <c r="N132">
        <v>270</v>
      </c>
      <c r="Q132">
        <v>1050364</v>
      </c>
      <c r="R132">
        <v>2662147.65</v>
      </c>
      <c r="T132">
        <v>881736.91</v>
      </c>
      <c r="U132">
        <v>186000</v>
      </c>
      <c r="V132">
        <v>2159.73</v>
      </c>
      <c r="X132">
        <v>970320</v>
      </c>
      <c r="Z132">
        <v>1169534</v>
      </c>
      <c r="AB132">
        <v>552</v>
      </c>
      <c r="AC132">
        <v>547354.76</v>
      </c>
    </row>
    <row r="133" spans="1:33" x14ac:dyDescent="0.25">
      <c r="A133" t="s">
        <v>2660</v>
      </c>
      <c r="B133">
        <v>466001.4</v>
      </c>
      <c r="C133">
        <v>0</v>
      </c>
      <c r="D133">
        <v>1055437.17</v>
      </c>
      <c r="F133">
        <v>4</v>
      </c>
      <c r="G133">
        <v>261461.18</v>
      </c>
      <c r="K133">
        <v>13490</v>
      </c>
      <c r="N133">
        <v>2675.41</v>
      </c>
      <c r="Q133">
        <v>-347060.22</v>
      </c>
      <c r="R133">
        <v>1849445.73</v>
      </c>
      <c r="T133">
        <v>731226.98</v>
      </c>
      <c r="U133">
        <v>222000</v>
      </c>
      <c r="V133">
        <v>943.25</v>
      </c>
      <c r="X133">
        <v>791113.6</v>
      </c>
      <c r="Y133">
        <v>124476.8</v>
      </c>
      <c r="Z133">
        <v>949209.59999999998</v>
      </c>
      <c r="AB133">
        <v>14344</v>
      </c>
      <c r="AC133">
        <v>587475.96</v>
      </c>
      <c r="AD133">
        <v>9378.24</v>
      </c>
      <c r="AG133">
        <v>45000</v>
      </c>
    </row>
    <row r="134" spans="1:33" x14ac:dyDescent="0.25">
      <c r="A134" t="s">
        <v>2661</v>
      </c>
      <c r="B134">
        <v>300407.14</v>
      </c>
      <c r="C134">
        <v>0</v>
      </c>
      <c r="D134">
        <v>32979.660000000003</v>
      </c>
      <c r="F134">
        <v>6</v>
      </c>
      <c r="G134">
        <v>166932.25</v>
      </c>
      <c r="K134">
        <v>41430</v>
      </c>
      <c r="N134">
        <v>1454.25</v>
      </c>
      <c r="Q134">
        <v>-789922.69</v>
      </c>
      <c r="R134">
        <v>1289115.33</v>
      </c>
      <c r="T134">
        <v>624908.6</v>
      </c>
      <c r="U134">
        <v>109000</v>
      </c>
      <c r="V134">
        <v>187.27</v>
      </c>
      <c r="X134">
        <v>1033740</v>
      </c>
      <c r="Y134">
        <v>86800</v>
      </c>
      <c r="Z134">
        <v>1181463.72</v>
      </c>
      <c r="AA134">
        <v>4384</v>
      </c>
      <c r="AC134">
        <v>647872.69999999995</v>
      </c>
      <c r="AD134">
        <v>52667.29</v>
      </c>
      <c r="AG134">
        <v>10000</v>
      </c>
    </row>
    <row r="135" spans="1:33" x14ac:dyDescent="0.25">
      <c r="A135" t="s">
        <v>2662</v>
      </c>
      <c r="B135">
        <v>191720.94</v>
      </c>
      <c r="C135">
        <v>0</v>
      </c>
      <c r="D135">
        <v>366706.45</v>
      </c>
      <c r="F135">
        <v>1378941.8</v>
      </c>
      <c r="G135">
        <v>158728.26999999999</v>
      </c>
      <c r="K135">
        <v>38930</v>
      </c>
      <c r="N135">
        <v>642</v>
      </c>
      <c r="Q135">
        <v>-41809.54</v>
      </c>
      <c r="R135">
        <v>2316929.4300000002</v>
      </c>
      <c r="T135">
        <v>460435.59</v>
      </c>
      <c r="U135">
        <v>75000</v>
      </c>
      <c r="V135">
        <v>140.93</v>
      </c>
      <c r="X135">
        <v>1037400</v>
      </c>
      <c r="Y135">
        <v>136535.6</v>
      </c>
      <c r="Z135">
        <v>1217743.6000000001</v>
      </c>
      <c r="AA135">
        <v>900</v>
      </c>
      <c r="AC135">
        <v>516808.18</v>
      </c>
      <c r="AD135">
        <v>182654.77</v>
      </c>
      <c r="AG135">
        <v>10000</v>
      </c>
    </row>
    <row r="136" spans="1:33" x14ac:dyDescent="0.25">
      <c r="A136" t="s">
        <v>2663</v>
      </c>
      <c r="B136">
        <v>376100.7</v>
      </c>
      <c r="C136">
        <v>0</v>
      </c>
      <c r="D136">
        <v>180877.73</v>
      </c>
      <c r="F136">
        <v>694426.06</v>
      </c>
      <c r="G136">
        <v>192857.72</v>
      </c>
      <c r="K136">
        <v>14500</v>
      </c>
      <c r="N136">
        <v>1340</v>
      </c>
      <c r="Q136">
        <v>-1216219.51</v>
      </c>
      <c r="R136">
        <v>2601070</v>
      </c>
      <c r="T136">
        <v>502753.69</v>
      </c>
      <c r="V136">
        <v>263.14</v>
      </c>
      <c r="X136">
        <v>329130</v>
      </c>
      <c r="Y136">
        <v>153300</v>
      </c>
      <c r="Z136">
        <v>443147</v>
      </c>
      <c r="AB136">
        <v>6656</v>
      </c>
      <c r="AC136">
        <v>413645.37</v>
      </c>
      <c r="AD136">
        <v>78426.740000000005</v>
      </c>
    </row>
    <row r="137" spans="1:33" x14ac:dyDescent="0.25">
      <c r="A137" t="s">
        <v>2664</v>
      </c>
      <c r="B137">
        <v>655408.80000000005</v>
      </c>
      <c r="C137">
        <v>0</v>
      </c>
      <c r="D137">
        <v>223374.12</v>
      </c>
      <c r="F137">
        <v>561927.29</v>
      </c>
      <c r="G137">
        <v>138313.60000000001</v>
      </c>
      <c r="J137">
        <v>8400</v>
      </c>
      <c r="M137">
        <v>535475</v>
      </c>
      <c r="N137">
        <v>5701</v>
      </c>
      <c r="P137">
        <v>-272687.02</v>
      </c>
      <c r="R137">
        <v>1340937.19</v>
      </c>
      <c r="T137">
        <v>648155.03</v>
      </c>
      <c r="V137">
        <v>312.37</v>
      </c>
      <c r="X137">
        <v>814940</v>
      </c>
      <c r="Y137">
        <v>241878</v>
      </c>
      <c r="Z137">
        <v>1011651.84</v>
      </c>
      <c r="AB137">
        <v>16536</v>
      </c>
      <c r="AC137">
        <v>571196.53</v>
      </c>
      <c r="AD137">
        <v>91703.39</v>
      </c>
      <c r="AG137">
        <v>53000</v>
      </c>
    </row>
    <row r="138" spans="1:33" x14ac:dyDescent="0.25">
      <c r="A138" t="s">
        <v>2665</v>
      </c>
      <c r="B138">
        <v>504970.65</v>
      </c>
      <c r="C138">
        <v>0</v>
      </c>
      <c r="D138">
        <v>575137.49</v>
      </c>
      <c r="F138">
        <v>-64898.16</v>
      </c>
      <c r="G138">
        <v>-160373.06</v>
      </c>
      <c r="I138">
        <v>0</v>
      </c>
      <c r="M138">
        <v>72750</v>
      </c>
      <c r="N138">
        <v>978</v>
      </c>
      <c r="Q138">
        <v>-428102.03</v>
      </c>
      <c r="R138">
        <v>1115354.6000000001</v>
      </c>
      <c r="T138">
        <v>569949.82999999996</v>
      </c>
      <c r="V138">
        <v>744.64</v>
      </c>
      <c r="X138">
        <v>836740</v>
      </c>
      <c r="Z138">
        <v>918812</v>
      </c>
      <c r="AB138">
        <v>23200</v>
      </c>
      <c r="AC138">
        <v>307083.38</v>
      </c>
      <c r="AD138">
        <v>34482.74</v>
      </c>
      <c r="AG138">
        <v>30000</v>
      </c>
    </row>
    <row r="139" spans="1:33" x14ac:dyDescent="0.25">
      <c r="A139" t="s">
        <v>2666</v>
      </c>
      <c r="B139">
        <v>1722603.94</v>
      </c>
      <c r="C139">
        <v>0</v>
      </c>
      <c r="D139">
        <v>82716.08</v>
      </c>
      <c r="F139">
        <v>352509.4</v>
      </c>
      <c r="G139">
        <v>553210</v>
      </c>
      <c r="J139">
        <v>0</v>
      </c>
      <c r="K139">
        <v>10075</v>
      </c>
      <c r="M139">
        <v>76400</v>
      </c>
      <c r="N139">
        <v>0</v>
      </c>
      <c r="Q139">
        <v>2059566.84</v>
      </c>
      <c r="R139">
        <v>1372436.88</v>
      </c>
      <c r="T139">
        <v>543796.53</v>
      </c>
      <c r="U139">
        <v>79200</v>
      </c>
      <c r="V139">
        <v>5683.66</v>
      </c>
      <c r="X139">
        <v>1374870</v>
      </c>
      <c r="Y139">
        <v>127800</v>
      </c>
      <c r="Z139">
        <v>1459140</v>
      </c>
      <c r="AB139">
        <v>13328</v>
      </c>
      <c r="AC139">
        <v>1190069.04</v>
      </c>
      <c r="AD139">
        <v>126252.45</v>
      </c>
      <c r="AG139">
        <v>150000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R150"/>
  <sheetViews>
    <sheetView topLeftCell="AE1" zoomScale="107" zoomScaleNormal="107" workbookViewId="0">
      <selection activeCell="AQ4" sqref="AQ4:AQ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.69921875" bestFit="1" customWidth="1"/>
    <col min="39" max="39" width="19" style="59" bestFit="1" customWidth="1"/>
    <col min="40" max="40" width="15.5" style="29" bestFit="1" customWidth="1"/>
    <col min="41" max="41" width="15.09765625" style="19" bestFit="1" customWidth="1"/>
    <col min="42" max="42" width="15.09765625" style="13" bestFit="1" customWidth="1"/>
    <col min="43" max="43" width="15.09765625" style="14" bestFit="1" customWidth="1"/>
    <col min="44" max="44" width="16.8984375" style="19" bestFit="1" customWidth="1"/>
  </cols>
  <sheetData>
    <row r="1" spans="1:44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2527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2528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2116</v>
      </c>
      <c r="AK1" t="s">
        <v>2082</v>
      </c>
      <c r="AL1" t="s">
        <v>2672</v>
      </c>
      <c r="AM1" s="59" t="s">
        <v>0</v>
      </c>
      <c r="AN1" s="29" t="s">
        <v>1</v>
      </c>
      <c r="AO1" s="19" t="s">
        <v>2</v>
      </c>
      <c r="AP1" s="13" t="s">
        <v>3</v>
      </c>
      <c r="AQ1" s="14" t="s">
        <v>4</v>
      </c>
      <c r="AR1" s="19" t="s">
        <v>5</v>
      </c>
    </row>
    <row r="2" spans="1:44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2529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2667</v>
      </c>
      <c r="U2" t="s">
        <v>2668</v>
      </c>
      <c r="V2" t="s">
        <v>2669</v>
      </c>
      <c r="W2" t="s">
        <v>2530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2121</v>
      </c>
      <c r="AK2" t="s">
        <v>2106</v>
      </c>
      <c r="AL2" t="s">
        <v>2673</v>
      </c>
    </row>
    <row r="3" spans="1:44" x14ac:dyDescent="0.25">
      <c r="E3" t="s">
        <v>2107</v>
      </c>
      <c r="F3">
        <v>74398560.439999998</v>
      </c>
      <c r="G3">
        <v>16418286.42</v>
      </c>
      <c r="H3">
        <v>25662848.73</v>
      </c>
      <c r="I3">
        <v>21.5</v>
      </c>
      <c r="J3">
        <v>76537532.459999993</v>
      </c>
      <c r="K3">
        <v>39918623.850000001</v>
      </c>
      <c r="L3">
        <v>2</v>
      </c>
      <c r="M3">
        <v>194900</v>
      </c>
      <c r="N3">
        <v>517609.83</v>
      </c>
      <c r="O3">
        <v>2412314.4500000002</v>
      </c>
      <c r="P3">
        <v>339823.45</v>
      </c>
      <c r="Q3">
        <v>5261223.22</v>
      </c>
      <c r="R3">
        <v>2104350.9900000002</v>
      </c>
      <c r="S3">
        <v>608158.43000000005</v>
      </c>
      <c r="T3">
        <v>-4711259.3099999996</v>
      </c>
      <c r="U3">
        <v>-28929191.93</v>
      </c>
      <c r="V3">
        <v>246323751.83000001</v>
      </c>
      <c r="W3">
        <v>10373.85</v>
      </c>
      <c r="X3">
        <v>107101133.77</v>
      </c>
      <c r="Y3">
        <v>11256794.6</v>
      </c>
      <c r="Z3">
        <v>159457.25</v>
      </c>
      <c r="AA3">
        <v>1284</v>
      </c>
      <c r="AB3">
        <v>111415663.19</v>
      </c>
      <c r="AC3">
        <v>23942668.760000002</v>
      </c>
      <c r="AD3">
        <v>136716565.38999999</v>
      </c>
      <c r="AE3">
        <v>642392.52</v>
      </c>
      <c r="AF3">
        <v>732796.4</v>
      </c>
      <c r="AG3">
        <v>92188808.269999996</v>
      </c>
      <c r="AH3">
        <v>11927922.630000001</v>
      </c>
      <c r="AI3">
        <v>9270</v>
      </c>
      <c r="AJ3">
        <v>0</v>
      </c>
      <c r="AK3">
        <v>2465615.7000000002</v>
      </c>
      <c r="AL3">
        <v>10.07</v>
      </c>
      <c r="AM3" s="59">
        <f t="shared" ref="AM3:AR3" si="0">SUM(AM4:AM139)</f>
        <v>116479717.09</v>
      </c>
      <c r="AN3" s="29">
        <f t="shared" si="0"/>
        <v>10635321.939999999</v>
      </c>
      <c r="AO3" s="19">
        <f t="shared" si="0"/>
        <v>105844395.14999996</v>
      </c>
      <c r="AP3" s="13">
        <f t="shared" si="0"/>
        <v>253887375.41999996</v>
      </c>
      <c r="AQ3" s="14">
        <f t="shared" si="0"/>
        <v>244683380.98000008</v>
      </c>
      <c r="AR3" s="24">
        <f t="shared" si="0"/>
        <v>9203994.4400000051</v>
      </c>
    </row>
    <row r="4" spans="1:44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2531</v>
      </c>
      <c r="F4">
        <v>305543.93</v>
      </c>
      <c r="G4">
        <v>105124</v>
      </c>
      <c r="H4">
        <v>96252.03</v>
      </c>
      <c r="J4">
        <v>133187.72</v>
      </c>
      <c r="K4">
        <v>318471.65999999997</v>
      </c>
      <c r="N4">
        <v>2000</v>
      </c>
      <c r="O4">
        <v>13825</v>
      </c>
      <c r="Q4">
        <v>63600</v>
      </c>
      <c r="R4">
        <v>0</v>
      </c>
      <c r="S4">
        <v>0</v>
      </c>
      <c r="U4">
        <v>-946180.13</v>
      </c>
      <c r="V4">
        <v>2193223.69</v>
      </c>
      <c r="X4">
        <v>512650.9</v>
      </c>
      <c r="Y4">
        <v>14400</v>
      </c>
      <c r="Z4">
        <v>1022.35</v>
      </c>
      <c r="AB4">
        <v>874620</v>
      </c>
      <c r="AD4">
        <v>1089303</v>
      </c>
      <c r="AG4">
        <v>645777.77</v>
      </c>
      <c r="AH4">
        <v>24001.7</v>
      </c>
      <c r="AK4">
        <v>11500</v>
      </c>
      <c r="AM4" s="59">
        <f>SUM(F4:I4)</f>
        <v>506919.95999999996</v>
      </c>
      <c r="AN4" s="29">
        <f>SUM(N4:R4)</f>
        <v>79425</v>
      </c>
      <c r="AO4" s="19">
        <f>AM4-AN4</f>
        <v>427494.95999999996</v>
      </c>
      <c r="AP4" s="13">
        <f>SUM(W4:AC4)</f>
        <v>1402693.25</v>
      </c>
      <c r="AQ4" s="14">
        <f>SUM(AD4:AL4)</f>
        <v>1770582.47</v>
      </c>
      <c r="AR4" s="24">
        <f>AP4-AQ4</f>
        <v>-367889.22</v>
      </c>
    </row>
    <row r="5" spans="1:44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2532</v>
      </c>
      <c r="F5">
        <v>623780.61</v>
      </c>
      <c r="G5">
        <v>0</v>
      </c>
      <c r="H5">
        <v>102549.47</v>
      </c>
      <c r="J5">
        <v>846753.35</v>
      </c>
      <c r="K5">
        <v>992671.27</v>
      </c>
      <c r="O5">
        <v>13720</v>
      </c>
      <c r="Q5">
        <v>150000</v>
      </c>
      <c r="R5">
        <v>0</v>
      </c>
      <c r="T5">
        <v>-922201.13</v>
      </c>
      <c r="U5">
        <v>2258870.67</v>
      </c>
      <c r="V5">
        <v>1265427.9099999999</v>
      </c>
      <c r="X5">
        <v>423099.96</v>
      </c>
      <c r="Z5">
        <v>1697.31</v>
      </c>
      <c r="AB5">
        <v>708880</v>
      </c>
      <c r="AD5">
        <v>824367.62</v>
      </c>
      <c r="AE5">
        <v>2320</v>
      </c>
      <c r="AF5">
        <v>2408</v>
      </c>
      <c r="AG5">
        <v>478567.24</v>
      </c>
      <c r="AH5">
        <v>9022.16</v>
      </c>
      <c r="AK5">
        <v>17055</v>
      </c>
      <c r="AM5" s="59">
        <f t="shared" ref="AM5:AM68" si="1">SUM(F5:I5)</f>
        <v>726330.08</v>
      </c>
      <c r="AN5" s="29">
        <f t="shared" ref="AN5:AN68" si="2">SUM(N5:R5)</f>
        <v>163720</v>
      </c>
      <c r="AO5" s="19">
        <f t="shared" ref="AO5:AO68" si="3">AM5-AN5</f>
        <v>562610.07999999996</v>
      </c>
      <c r="AP5" s="13">
        <f t="shared" ref="AP5:AP68" si="4">SUM(W5:AC5)</f>
        <v>1133677.27</v>
      </c>
      <c r="AQ5" s="14">
        <f t="shared" ref="AQ5:AQ68" si="5">SUM(AD5:AL5)</f>
        <v>1333740.0199999998</v>
      </c>
      <c r="AR5" s="24">
        <f t="shared" ref="AR5:AR61" si="6">AP5-AQ5</f>
        <v>-200062.74999999977</v>
      </c>
    </row>
    <row r="6" spans="1:44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2533</v>
      </c>
      <c r="F6">
        <v>572176.92000000004</v>
      </c>
      <c r="G6">
        <v>0.09</v>
      </c>
      <c r="H6">
        <v>57119.33</v>
      </c>
      <c r="J6">
        <v>999932.3</v>
      </c>
      <c r="K6">
        <v>847686.47</v>
      </c>
      <c r="N6">
        <v>1200</v>
      </c>
      <c r="O6">
        <v>13325</v>
      </c>
      <c r="Q6">
        <v>264100</v>
      </c>
      <c r="R6">
        <v>5.9</v>
      </c>
      <c r="S6">
        <v>84000</v>
      </c>
      <c r="U6">
        <v>-1059509.03</v>
      </c>
      <c r="V6">
        <v>3482828.65</v>
      </c>
      <c r="X6">
        <v>459808.4</v>
      </c>
      <c r="Y6">
        <v>12000</v>
      </c>
      <c r="Z6">
        <v>1396.31</v>
      </c>
      <c r="AB6">
        <v>862130</v>
      </c>
      <c r="AD6">
        <v>922902</v>
      </c>
      <c r="AE6">
        <v>5000</v>
      </c>
      <c r="AF6">
        <v>200</v>
      </c>
      <c r="AG6">
        <v>675226.02</v>
      </c>
      <c r="AH6">
        <v>31042.1</v>
      </c>
      <c r="AK6">
        <v>10000</v>
      </c>
      <c r="AM6" s="59">
        <f t="shared" si="1"/>
        <v>629296.34</v>
      </c>
      <c r="AN6" s="29">
        <f t="shared" si="2"/>
        <v>278630.90000000002</v>
      </c>
      <c r="AO6" s="19">
        <f t="shared" si="3"/>
        <v>350665.43999999994</v>
      </c>
      <c r="AP6" s="13">
        <f t="shared" si="4"/>
        <v>1335334.71</v>
      </c>
      <c r="AQ6" s="14">
        <f t="shared" si="5"/>
        <v>1644370.12</v>
      </c>
      <c r="AR6" s="24">
        <f t="shared" si="6"/>
        <v>-309035.41000000015</v>
      </c>
    </row>
    <row r="7" spans="1:44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2534</v>
      </c>
      <c r="F7">
        <v>848272.03</v>
      </c>
      <c r="G7">
        <v>0</v>
      </c>
      <c r="H7">
        <v>61310.84</v>
      </c>
      <c r="J7">
        <v>60981.41</v>
      </c>
      <c r="K7">
        <v>491023.77</v>
      </c>
      <c r="N7">
        <v>2500</v>
      </c>
      <c r="O7">
        <v>36700</v>
      </c>
      <c r="Q7">
        <v>97230.399999999994</v>
      </c>
      <c r="U7">
        <v>-2360717.37</v>
      </c>
      <c r="V7">
        <v>3940312</v>
      </c>
      <c r="X7">
        <v>524402.85</v>
      </c>
      <c r="Y7">
        <v>22500</v>
      </c>
      <c r="Z7">
        <v>2230.29</v>
      </c>
      <c r="AB7">
        <v>739510</v>
      </c>
      <c r="AD7">
        <v>845510</v>
      </c>
      <c r="AE7">
        <v>21602</v>
      </c>
      <c r="AG7">
        <v>639386.23</v>
      </c>
      <c r="AH7">
        <v>25081.89</v>
      </c>
      <c r="AK7">
        <v>11500</v>
      </c>
      <c r="AM7" s="59">
        <f t="shared" si="1"/>
        <v>909582.87</v>
      </c>
      <c r="AN7" s="29">
        <f t="shared" si="2"/>
        <v>136430.39999999999</v>
      </c>
      <c r="AO7" s="19">
        <f t="shared" si="3"/>
        <v>773152.47</v>
      </c>
      <c r="AP7" s="13">
        <f t="shared" si="4"/>
        <v>1288643.1400000001</v>
      </c>
      <c r="AQ7" s="14">
        <f t="shared" si="5"/>
        <v>1543080.1199999999</v>
      </c>
      <c r="AR7" s="24">
        <f t="shared" si="6"/>
        <v>-254436.97999999975</v>
      </c>
    </row>
    <row r="8" spans="1:44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2535</v>
      </c>
      <c r="F8">
        <v>207325.13</v>
      </c>
      <c r="G8">
        <v>0</v>
      </c>
      <c r="H8">
        <v>58500.71</v>
      </c>
      <c r="J8">
        <v>273256.86</v>
      </c>
      <c r="K8">
        <v>530958.11</v>
      </c>
      <c r="M8">
        <v>194900</v>
      </c>
      <c r="N8">
        <v>3500</v>
      </c>
      <c r="O8">
        <v>12987.5</v>
      </c>
      <c r="Q8">
        <v>168200</v>
      </c>
      <c r="R8">
        <v>541</v>
      </c>
      <c r="U8">
        <v>-1039799.05</v>
      </c>
      <c r="V8">
        <v>2735240.51</v>
      </c>
      <c r="X8">
        <v>420686</v>
      </c>
      <c r="Y8">
        <v>9000</v>
      </c>
      <c r="Z8">
        <v>1300.4000000000001</v>
      </c>
      <c r="AB8">
        <v>1056080</v>
      </c>
      <c r="AC8">
        <v>0.11</v>
      </c>
      <c r="AD8">
        <v>1166867</v>
      </c>
      <c r="AG8">
        <v>888701.28</v>
      </c>
      <c r="AH8">
        <v>33577.379999999997</v>
      </c>
      <c r="AK8">
        <v>13650</v>
      </c>
      <c r="AM8" s="59">
        <f t="shared" si="1"/>
        <v>265825.84000000003</v>
      </c>
      <c r="AN8" s="29">
        <f t="shared" si="2"/>
        <v>185228.5</v>
      </c>
      <c r="AO8" s="19">
        <f t="shared" si="3"/>
        <v>80597.340000000026</v>
      </c>
      <c r="AP8" s="13">
        <f t="shared" si="4"/>
        <v>1487066.51</v>
      </c>
      <c r="AQ8" s="14">
        <f t="shared" si="5"/>
        <v>2102795.66</v>
      </c>
      <c r="AR8" s="24">
        <f t="shared" si="6"/>
        <v>-615729.15000000014</v>
      </c>
    </row>
    <row r="9" spans="1:44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2536</v>
      </c>
      <c r="F9">
        <v>144763.81</v>
      </c>
      <c r="G9">
        <v>0</v>
      </c>
      <c r="H9">
        <v>329760.31</v>
      </c>
      <c r="J9">
        <v>745203.59</v>
      </c>
      <c r="K9">
        <v>1355417.43</v>
      </c>
      <c r="O9">
        <v>36276</v>
      </c>
      <c r="Q9">
        <v>22500</v>
      </c>
      <c r="R9">
        <v>1656.21</v>
      </c>
      <c r="U9">
        <v>399455.93</v>
      </c>
      <c r="V9">
        <v>2266802.89</v>
      </c>
      <c r="X9">
        <v>555744.14</v>
      </c>
      <c r="Y9">
        <v>22500</v>
      </c>
      <c r="Z9">
        <v>861.06</v>
      </c>
      <c r="AB9">
        <v>393220</v>
      </c>
      <c r="AD9">
        <v>582244</v>
      </c>
      <c r="AE9">
        <v>3000</v>
      </c>
      <c r="AG9">
        <v>485357.12</v>
      </c>
      <c r="AH9">
        <v>28840.11</v>
      </c>
      <c r="AK9">
        <v>24429.86</v>
      </c>
      <c r="AM9" s="59">
        <f t="shared" si="1"/>
        <v>474524.12</v>
      </c>
      <c r="AN9" s="29">
        <f t="shared" si="2"/>
        <v>60432.21</v>
      </c>
      <c r="AO9" s="19">
        <f t="shared" si="3"/>
        <v>414091.91</v>
      </c>
      <c r="AP9" s="13">
        <f t="shared" si="4"/>
        <v>972325.20000000007</v>
      </c>
      <c r="AQ9" s="14">
        <f t="shared" si="5"/>
        <v>1123871.0900000003</v>
      </c>
      <c r="AR9" s="24">
        <f t="shared" si="6"/>
        <v>-151545.89000000025</v>
      </c>
    </row>
    <row r="10" spans="1:44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2537</v>
      </c>
      <c r="F10">
        <v>641120.09</v>
      </c>
      <c r="G10">
        <v>0</v>
      </c>
      <c r="H10">
        <v>20528.580000000002</v>
      </c>
      <c r="J10">
        <v>925105.18</v>
      </c>
      <c r="K10">
        <v>320926.02</v>
      </c>
      <c r="O10">
        <v>12900</v>
      </c>
      <c r="Q10">
        <v>70600</v>
      </c>
      <c r="R10">
        <v>785.03</v>
      </c>
      <c r="U10">
        <v>-458338.28</v>
      </c>
      <c r="V10">
        <v>2678016.84</v>
      </c>
      <c r="X10">
        <v>312737.64</v>
      </c>
      <c r="Y10">
        <v>136500</v>
      </c>
      <c r="Z10">
        <v>1958.56</v>
      </c>
      <c r="AB10">
        <v>776700</v>
      </c>
      <c r="AD10">
        <v>891532</v>
      </c>
      <c r="AE10">
        <v>13000</v>
      </c>
      <c r="AG10">
        <v>686309.12</v>
      </c>
      <c r="AH10">
        <v>18038.8</v>
      </c>
      <c r="AK10">
        <v>15300</v>
      </c>
      <c r="AM10" s="59">
        <f t="shared" si="1"/>
        <v>661648.66999999993</v>
      </c>
      <c r="AN10" s="29">
        <f t="shared" si="2"/>
        <v>84285.03</v>
      </c>
      <c r="AO10" s="19">
        <f t="shared" si="3"/>
        <v>577363.6399999999</v>
      </c>
      <c r="AP10" s="13">
        <f t="shared" si="4"/>
        <v>1227896.2</v>
      </c>
      <c r="AQ10" s="14">
        <f t="shared" si="5"/>
        <v>1624179.9200000002</v>
      </c>
      <c r="AR10" s="24">
        <f t="shared" si="6"/>
        <v>-396283.7200000002</v>
      </c>
    </row>
    <row r="11" spans="1:44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2538</v>
      </c>
      <c r="F11">
        <v>557375.26</v>
      </c>
      <c r="G11">
        <v>0</v>
      </c>
      <c r="H11">
        <v>173159.58</v>
      </c>
      <c r="J11">
        <v>111299.68</v>
      </c>
      <c r="K11">
        <v>395532.02</v>
      </c>
      <c r="N11">
        <v>5200</v>
      </c>
      <c r="O11">
        <v>26720</v>
      </c>
      <c r="R11">
        <v>690</v>
      </c>
      <c r="U11">
        <v>-172238.11</v>
      </c>
      <c r="V11">
        <v>1804328.64</v>
      </c>
      <c r="X11">
        <v>449294.25</v>
      </c>
      <c r="Z11">
        <v>1916.72</v>
      </c>
      <c r="AA11">
        <v>1284</v>
      </c>
      <c r="AB11">
        <v>730280</v>
      </c>
      <c r="AD11">
        <v>902253</v>
      </c>
      <c r="AE11">
        <v>17700</v>
      </c>
      <c r="AF11">
        <v>9688</v>
      </c>
      <c r="AG11">
        <v>476310.11</v>
      </c>
      <c r="AH11">
        <v>194157.85</v>
      </c>
      <c r="AK11">
        <v>10000</v>
      </c>
      <c r="AM11" s="59">
        <f t="shared" si="1"/>
        <v>730534.84</v>
      </c>
      <c r="AN11" s="29">
        <f t="shared" si="2"/>
        <v>32610</v>
      </c>
      <c r="AO11" s="19">
        <f t="shared" si="3"/>
        <v>697924.84</v>
      </c>
      <c r="AP11" s="13">
        <f t="shared" si="4"/>
        <v>1182774.97</v>
      </c>
      <c r="AQ11" s="14">
        <f t="shared" si="5"/>
        <v>1610108.96</v>
      </c>
      <c r="AR11" s="24">
        <f t="shared" si="6"/>
        <v>-427333.99</v>
      </c>
    </row>
    <row r="12" spans="1:44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2539</v>
      </c>
      <c r="F12">
        <v>484402.35</v>
      </c>
      <c r="G12">
        <v>0</v>
      </c>
      <c r="H12">
        <v>85941.64</v>
      </c>
      <c r="J12">
        <v>241921.15</v>
      </c>
      <c r="K12">
        <v>266271</v>
      </c>
      <c r="O12">
        <v>12720</v>
      </c>
      <c r="Q12">
        <v>66080</v>
      </c>
      <c r="R12">
        <v>1678.6</v>
      </c>
      <c r="U12">
        <v>741449.86</v>
      </c>
      <c r="V12">
        <v>667029.63</v>
      </c>
      <c r="X12">
        <v>378108.05</v>
      </c>
      <c r="Z12">
        <v>1452.65</v>
      </c>
      <c r="AB12">
        <v>624160</v>
      </c>
      <c r="AD12">
        <v>742974</v>
      </c>
      <c r="AG12">
        <v>599738.14</v>
      </c>
      <c r="AH12">
        <v>49930.51</v>
      </c>
      <c r="AK12">
        <v>21500</v>
      </c>
      <c r="AM12" s="59">
        <f t="shared" si="1"/>
        <v>570343.99</v>
      </c>
      <c r="AN12" s="29">
        <f t="shared" si="2"/>
        <v>80478.600000000006</v>
      </c>
      <c r="AO12" s="19">
        <f t="shared" si="3"/>
        <v>489865.39</v>
      </c>
      <c r="AP12" s="13">
        <f t="shared" si="4"/>
        <v>1003720.7</v>
      </c>
      <c r="AQ12" s="14">
        <f t="shared" si="5"/>
        <v>1414142.6500000001</v>
      </c>
      <c r="AR12" s="24">
        <f t="shared" si="6"/>
        <v>-410421.95000000019</v>
      </c>
    </row>
    <row r="13" spans="1:44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2540</v>
      </c>
      <c r="F13">
        <v>174697.14</v>
      </c>
      <c r="G13">
        <v>36280</v>
      </c>
      <c r="H13">
        <v>213950.22</v>
      </c>
      <c r="J13">
        <v>3</v>
      </c>
      <c r="K13">
        <v>806183.19</v>
      </c>
      <c r="O13">
        <v>12720</v>
      </c>
      <c r="R13">
        <v>672.99</v>
      </c>
      <c r="U13">
        <v>834642.66</v>
      </c>
      <c r="V13">
        <v>818351.54</v>
      </c>
      <c r="X13">
        <v>470719.82</v>
      </c>
      <c r="Z13">
        <v>1019.61</v>
      </c>
      <c r="AB13">
        <v>846950</v>
      </c>
      <c r="AD13">
        <v>958879</v>
      </c>
      <c r="AG13">
        <v>732334.17</v>
      </c>
      <c r="AH13">
        <v>52749.9</v>
      </c>
      <c r="AK13">
        <v>10000</v>
      </c>
      <c r="AM13" s="59">
        <f t="shared" si="1"/>
        <v>424927.36</v>
      </c>
      <c r="AN13" s="29">
        <f t="shared" si="2"/>
        <v>13392.99</v>
      </c>
      <c r="AO13" s="19">
        <f t="shared" si="3"/>
        <v>411534.37</v>
      </c>
      <c r="AP13" s="13">
        <f t="shared" si="4"/>
        <v>1318689.43</v>
      </c>
      <c r="AQ13" s="14">
        <f t="shared" si="5"/>
        <v>1753963.0699999998</v>
      </c>
      <c r="AR13" s="24">
        <f t="shared" si="6"/>
        <v>-435273.6399999999</v>
      </c>
    </row>
    <row r="14" spans="1:44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2541</v>
      </c>
      <c r="F14">
        <v>329934.2</v>
      </c>
      <c r="G14">
        <v>70000</v>
      </c>
      <c r="H14">
        <v>38287.06</v>
      </c>
      <c r="J14">
        <v>552110.39</v>
      </c>
      <c r="K14">
        <v>56557.53</v>
      </c>
      <c r="O14">
        <v>22240</v>
      </c>
      <c r="Q14">
        <v>102200</v>
      </c>
      <c r="R14">
        <v>935.52</v>
      </c>
      <c r="U14">
        <v>-2551898</v>
      </c>
      <c r="V14">
        <v>3873985.05</v>
      </c>
      <c r="X14">
        <v>312366.25</v>
      </c>
      <c r="Z14">
        <v>1159.3900000000001</v>
      </c>
      <c r="AB14">
        <v>1117580</v>
      </c>
      <c r="AD14">
        <v>1181580</v>
      </c>
      <c r="AE14">
        <v>5730</v>
      </c>
      <c r="AG14">
        <v>616783.02</v>
      </c>
      <c r="AH14">
        <v>14620</v>
      </c>
      <c r="AK14">
        <v>12966.01</v>
      </c>
      <c r="AM14" s="59">
        <f t="shared" si="1"/>
        <v>438221.26</v>
      </c>
      <c r="AN14" s="29">
        <f t="shared" si="2"/>
        <v>125375.52</v>
      </c>
      <c r="AO14" s="19">
        <f t="shared" si="3"/>
        <v>312845.74</v>
      </c>
      <c r="AP14" s="13">
        <f t="shared" si="4"/>
        <v>1431105.6400000001</v>
      </c>
      <c r="AQ14" s="14">
        <f t="shared" si="5"/>
        <v>1831679.03</v>
      </c>
      <c r="AR14" s="24">
        <f t="shared" si="6"/>
        <v>-400573.3899999999</v>
      </c>
    </row>
    <row r="15" spans="1:44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2542</v>
      </c>
      <c r="F15">
        <v>422198.14</v>
      </c>
      <c r="G15">
        <v>0</v>
      </c>
      <c r="H15">
        <v>211687.42</v>
      </c>
      <c r="J15">
        <v>1413703.95</v>
      </c>
      <c r="K15">
        <v>421673.32</v>
      </c>
      <c r="N15">
        <v>72000</v>
      </c>
      <c r="O15">
        <v>30072.52</v>
      </c>
      <c r="Q15">
        <v>216000</v>
      </c>
      <c r="R15">
        <v>812.15</v>
      </c>
      <c r="S15">
        <v>1000</v>
      </c>
      <c r="T15">
        <v>244702.28</v>
      </c>
      <c r="U15">
        <v>208775.07</v>
      </c>
      <c r="V15">
        <v>2037072.22</v>
      </c>
      <c r="X15">
        <v>390005.42</v>
      </c>
      <c r="Y15">
        <v>9000</v>
      </c>
      <c r="Z15">
        <v>857.48</v>
      </c>
      <c r="AB15">
        <v>1198000</v>
      </c>
      <c r="AD15">
        <v>1298500.8</v>
      </c>
      <c r="AG15">
        <v>567872.31000000006</v>
      </c>
      <c r="AH15">
        <v>62661.2</v>
      </c>
      <c r="AK15">
        <v>10000</v>
      </c>
      <c r="AM15" s="59">
        <f t="shared" si="1"/>
        <v>633885.56000000006</v>
      </c>
      <c r="AN15" s="29">
        <f t="shared" si="2"/>
        <v>318884.67000000004</v>
      </c>
      <c r="AO15" s="19">
        <f t="shared" si="3"/>
        <v>315000.89</v>
      </c>
      <c r="AP15" s="13">
        <f t="shared" si="4"/>
        <v>1597862.9</v>
      </c>
      <c r="AQ15" s="14">
        <f t="shared" si="5"/>
        <v>1939034.31</v>
      </c>
      <c r="AR15" s="24">
        <f t="shared" si="6"/>
        <v>-341171.41000000015</v>
      </c>
    </row>
    <row r="16" spans="1:44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2543</v>
      </c>
      <c r="F16">
        <v>373249.8</v>
      </c>
      <c r="G16">
        <v>0</v>
      </c>
      <c r="H16">
        <v>49688.7</v>
      </c>
      <c r="J16">
        <v>1</v>
      </c>
      <c r="K16">
        <v>418896.85</v>
      </c>
      <c r="O16">
        <v>21774</v>
      </c>
      <c r="Q16">
        <v>201900</v>
      </c>
      <c r="R16">
        <v>466</v>
      </c>
      <c r="U16">
        <v>-1736617.52</v>
      </c>
      <c r="V16">
        <v>2706524.69</v>
      </c>
      <c r="X16">
        <v>308143.40000000002</v>
      </c>
      <c r="Z16">
        <v>1128.92</v>
      </c>
      <c r="AB16">
        <v>1079580</v>
      </c>
      <c r="AD16">
        <v>1166843.1100000001</v>
      </c>
      <c r="AE16">
        <v>10580</v>
      </c>
      <c r="AF16">
        <v>9824</v>
      </c>
      <c r="AG16">
        <v>424186.1</v>
      </c>
      <c r="AH16">
        <v>117129.93</v>
      </c>
      <c r="AK16">
        <v>12500</v>
      </c>
      <c r="AM16" s="59">
        <f t="shared" si="1"/>
        <v>422938.5</v>
      </c>
      <c r="AN16" s="29">
        <f t="shared" si="2"/>
        <v>224140</v>
      </c>
      <c r="AO16" s="19">
        <f t="shared" si="3"/>
        <v>198798.5</v>
      </c>
      <c r="AP16" s="13">
        <f t="shared" si="4"/>
        <v>1388852.32</v>
      </c>
      <c r="AQ16" s="14">
        <f t="shared" si="5"/>
        <v>1741063.14</v>
      </c>
      <c r="AR16" s="24">
        <f t="shared" si="6"/>
        <v>-352210.81999999983</v>
      </c>
    </row>
    <row r="17" spans="1:44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2544</v>
      </c>
      <c r="F17">
        <v>196930.98</v>
      </c>
      <c r="G17">
        <v>0</v>
      </c>
      <c r="H17">
        <v>288705.25</v>
      </c>
      <c r="J17">
        <v>2673719.17</v>
      </c>
      <c r="K17">
        <v>1571231.32</v>
      </c>
      <c r="O17">
        <v>13560</v>
      </c>
      <c r="Q17">
        <v>64000</v>
      </c>
      <c r="R17">
        <v>822</v>
      </c>
      <c r="S17">
        <v>36000</v>
      </c>
      <c r="U17">
        <v>3072673.69</v>
      </c>
      <c r="V17">
        <v>865508.28</v>
      </c>
      <c r="X17">
        <v>674600.49</v>
      </c>
      <c r="Y17">
        <v>3000</v>
      </c>
      <c r="Z17">
        <v>528.89</v>
      </c>
      <c r="AB17">
        <v>822400</v>
      </c>
      <c r="AC17">
        <v>1100300</v>
      </c>
      <c r="AD17">
        <v>996538.16</v>
      </c>
      <c r="AE17">
        <v>8120</v>
      </c>
      <c r="AF17">
        <v>5170</v>
      </c>
      <c r="AG17">
        <v>651592.73</v>
      </c>
      <c r="AH17">
        <v>246693.74</v>
      </c>
      <c r="AK17">
        <v>14692</v>
      </c>
      <c r="AM17" s="59">
        <f t="shared" si="1"/>
        <v>485636.23</v>
      </c>
      <c r="AN17" s="29">
        <f t="shared" si="2"/>
        <v>78382</v>
      </c>
      <c r="AO17" s="19">
        <f t="shared" si="3"/>
        <v>407254.23</v>
      </c>
      <c r="AP17" s="13">
        <f t="shared" si="4"/>
        <v>2600829.38</v>
      </c>
      <c r="AQ17" s="14">
        <f t="shared" si="5"/>
        <v>1922806.6300000001</v>
      </c>
      <c r="AR17" s="24">
        <f t="shared" si="6"/>
        <v>678022.74999999977</v>
      </c>
    </row>
    <row r="18" spans="1:44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2545</v>
      </c>
      <c r="F18">
        <v>401800.72</v>
      </c>
      <c r="G18">
        <v>0</v>
      </c>
      <c r="H18">
        <v>89045.119999999995</v>
      </c>
      <c r="J18">
        <v>-16990.34</v>
      </c>
      <c r="K18">
        <v>201166.89</v>
      </c>
      <c r="N18">
        <v>0</v>
      </c>
      <c r="O18">
        <v>13930</v>
      </c>
      <c r="Q18">
        <v>95100</v>
      </c>
      <c r="R18">
        <v>693</v>
      </c>
      <c r="U18">
        <v>-1945378.82</v>
      </c>
      <c r="V18">
        <v>2831701.19</v>
      </c>
      <c r="X18">
        <v>269638.40999999997</v>
      </c>
      <c r="Y18">
        <v>1200</v>
      </c>
      <c r="Z18">
        <v>1090.8399999999999</v>
      </c>
      <c r="AB18">
        <v>1089750</v>
      </c>
      <c r="AD18">
        <v>1206211</v>
      </c>
      <c r="AG18">
        <v>434418.05</v>
      </c>
      <c r="AH18">
        <v>31773.18</v>
      </c>
      <c r="AK18">
        <v>10300</v>
      </c>
      <c r="AM18" s="59">
        <f t="shared" si="1"/>
        <v>490845.83999999997</v>
      </c>
      <c r="AN18" s="29">
        <f t="shared" si="2"/>
        <v>109723</v>
      </c>
      <c r="AO18" s="19">
        <f t="shared" si="3"/>
        <v>381122.83999999997</v>
      </c>
      <c r="AP18" s="13">
        <f t="shared" si="4"/>
        <v>1361679.25</v>
      </c>
      <c r="AQ18" s="14">
        <f t="shared" si="5"/>
        <v>1682702.23</v>
      </c>
      <c r="AR18" s="24">
        <f t="shared" si="6"/>
        <v>-321022.98</v>
      </c>
    </row>
    <row r="19" spans="1:44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2546</v>
      </c>
      <c r="F19">
        <v>736138.38</v>
      </c>
      <c r="G19">
        <v>0</v>
      </c>
      <c r="H19">
        <v>256120.64</v>
      </c>
      <c r="J19">
        <v>1690711.87</v>
      </c>
      <c r="K19">
        <v>500711.08</v>
      </c>
      <c r="O19">
        <v>12825</v>
      </c>
      <c r="Q19">
        <v>98700</v>
      </c>
      <c r="R19">
        <v>156094</v>
      </c>
      <c r="U19">
        <v>-2426305.08</v>
      </c>
      <c r="V19">
        <v>5546813.3099999996</v>
      </c>
      <c r="X19">
        <v>948493.78</v>
      </c>
      <c r="Z19">
        <v>1335.2</v>
      </c>
      <c r="AB19">
        <v>384170</v>
      </c>
      <c r="AD19">
        <v>714340</v>
      </c>
      <c r="AE19">
        <v>10000</v>
      </c>
      <c r="AF19">
        <v>1104</v>
      </c>
      <c r="AG19">
        <v>656474.14</v>
      </c>
      <c r="AH19">
        <v>144426.1</v>
      </c>
      <c r="AK19">
        <v>12100</v>
      </c>
      <c r="AM19" s="59">
        <f t="shared" si="1"/>
        <v>992259.02</v>
      </c>
      <c r="AN19" s="29">
        <f t="shared" si="2"/>
        <v>267619</v>
      </c>
      <c r="AO19" s="19">
        <f t="shared" si="3"/>
        <v>724640.02</v>
      </c>
      <c r="AP19" s="13">
        <f t="shared" si="4"/>
        <v>1333998.98</v>
      </c>
      <c r="AQ19" s="14">
        <f t="shared" si="5"/>
        <v>1538444.2400000002</v>
      </c>
      <c r="AR19" s="24">
        <f t="shared" si="6"/>
        <v>-204445.26000000024</v>
      </c>
    </row>
    <row r="20" spans="1:44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2547</v>
      </c>
      <c r="F20">
        <v>445723.14</v>
      </c>
      <c r="G20">
        <v>136280</v>
      </c>
      <c r="H20">
        <v>74915.600000000006</v>
      </c>
      <c r="I20">
        <v>21.5</v>
      </c>
      <c r="J20">
        <v>1323550.17</v>
      </c>
      <c r="K20">
        <v>672486.45</v>
      </c>
      <c r="O20">
        <v>25175</v>
      </c>
      <c r="Q20">
        <v>30000</v>
      </c>
      <c r="R20">
        <v>3208</v>
      </c>
      <c r="U20">
        <v>1762017.48</v>
      </c>
      <c r="V20">
        <v>1373222.93</v>
      </c>
      <c r="X20">
        <v>379840.7</v>
      </c>
      <c r="Z20">
        <v>1606.05</v>
      </c>
      <c r="AB20">
        <v>366990</v>
      </c>
      <c r="AD20">
        <v>519407.8</v>
      </c>
      <c r="AG20">
        <v>651536.98</v>
      </c>
      <c r="AH20">
        <v>96638.52</v>
      </c>
      <c r="AK20">
        <v>21500</v>
      </c>
      <c r="AM20" s="59">
        <f t="shared" si="1"/>
        <v>656940.24</v>
      </c>
      <c r="AN20" s="29">
        <f t="shared" si="2"/>
        <v>58383</v>
      </c>
      <c r="AO20" s="19">
        <f t="shared" si="3"/>
        <v>598557.24</v>
      </c>
      <c r="AP20" s="13">
        <f t="shared" si="4"/>
        <v>748436.75</v>
      </c>
      <c r="AQ20" s="14">
        <f t="shared" si="5"/>
        <v>1289083.3</v>
      </c>
      <c r="AR20" s="24">
        <f t="shared" si="6"/>
        <v>-540646.55000000005</v>
      </c>
    </row>
    <row r="21" spans="1:44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2548</v>
      </c>
      <c r="F21">
        <v>198358.33</v>
      </c>
      <c r="G21">
        <v>0</v>
      </c>
      <c r="H21">
        <v>63689.04</v>
      </c>
      <c r="J21">
        <v>1942061.15</v>
      </c>
      <c r="K21">
        <v>209096.21</v>
      </c>
      <c r="O21">
        <v>26542.29</v>
      </c>
      <c r="Q21">
        <v>98400</v>
      </c>
      <c r="R21">
        <v>0</v>
      </c>
      <c r="U21">
        <v>2399536.5499999998</v>
      </c>
      <c r="V21">
        <v>466379.49</v>
      </c>
      <c r="X21">
        <v>324583.03000000003</v>
      </c>
      <c r="Z21">
        <v>570.52</v>
      </c>
      <c r="AB21">
        <v>496490</v>
      </c>
      <c r="AD21">
        <v>560490</v>
      </c>
      <c r="AE21">
        <v>5000</v>
      </c>
      <c r="AF21">
        <v>631</v>
      </c>
      <c r="AG21">
        <v>636201.01</v>
      </c>
      <c r="AH21">
        <v>179591.14</v>
      </c>
      <c r="AK21">
        <v>17384</v>
      </c>
      <c r="AM21" s="59">
        <f t="shared" si="1"/>
        <v>262047.37</v>
      </c>
      <c r="AN21" s="29">
        <f t="shared" si="2"/>
        <v>124942.29000000001</v>
      </c>
      <c r="AO21" s="19">
        <f t="shared" si="3"/>
        <v>137105.07999999999</v>
      </c>
      <c r="AP21" s="13">
        <f t="shared" si="4"/>
        <v>821643.55</v>
      </c>
      <c r="AQ21" s="14">
        <f t="shared" si="5"/>
        <v>1399297.15</v>
      </c>
      <c r="AR21" s="24">
        <f t="shared" si="6"/>
        <v>-577653.59999999986</v>
      </c>
    </row>
    <row r="22" spans="1:44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2549</v>
      </c>
      <c r="F22">
        <v>498983.93</v>
      </c>
      <c r="G22">
        <v>34000</v>
      </c>
      <c r="H22">
        <v>141232.41</v>
      </c>
      <c r="J22">
        <v>130256.64</v>
      </c>
      <c r="K22">
        <v>-256682.08</v>
      </c>
      <c r="O22">
        <v>106917</v>
      </c>
      <c r="Q22">
        <v>50000</v>
      </c>
      <c r="R22">
        <v>1409</v>
      </c>
      <c r="U22">
        <v>-1093429.3600000001</v>
      </c>
      <c r="V22">
        <v>1804328.64</v>
      </c>
      <c r="X22">
        <v>561438.23</v>
      </c>
      <c r="Y22">
        <v>35000.6</v>
      </c>
      <c r="Z22">
        <v>1139.6099999999999</v>
      </c>
      <c r="AB22">
        <v>476490</v>
      </c>
      <c r="AD22">
        <v>838366.06</v>
      </c>
      <c r="AE22">
        <v>10000</v>
      </c>
      <c r="AG22">
        <v>489133.72</v>
      </c>
      <c r="AH22">
        <v>48003.040000000001</v>
      </c>
      <c r="AK22">
        <v>10000</v>
      </c>
      <c r="AM22" s="59">
        <f t="shared" si="1"/>
        <v>674216.34</v>
      </c>
      <c r="AN22" s="29">
        <f t="shared" si="2"/>
        <v>158326</v>
      </c>
      <c r="AO22" s="19">
        <f t="shared" si="3"/>
        <v>515890.33999999997</v>
      </c>
      <c r="AP22" s="13">
        <f t="shared" si="4"/>
        <v>1074068.44</v>
      </c>
      <c r="AQ22" s="14">
        <f t="shared" si="5"/>
        <v>1395502.82</v>
      </c>
      <c r="AR22" s="24">
        <f t="shared" si="6"/>
        <v>-321434.38000000012</v>
      </c>
    </row>
    <row r="23" spans="1:44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2550</v>
      </c>
      <c r="F23">
        <v>477557.22</v>
      </c>
      <c r="G23">
        <v>70000</v>
      </c>
      <c r="H23">
        <v>230735.14</v>
      </c>
      <c r="J23">
        <v>276813.03000000003</v>
      </c>
      <c r="K23">
        <v>472309.15</v>
      </c>
      <c r="N23">
        <v>8000</v>
      </c>
      <c r="O23">
        <v>21994.080000000002</v>
      </c>
      <c r="R23">
        <v>1266</v>
      </c>
      <c r="S23">
        <v>24000</v>
      </c>
      <c r="U23">
        <v>376881.58</v>
      </c>
      <c r="V23">
        <v>1601555.91</v>
      </c>
      <c r="X23">
        <v>335319.88</v>
      </c>
      <c r="Y23">
        <v>51800</v>
      </c>
      <c r="Z23">
        <v>1768.18</v>
      </c>
      <c r="AB23">
        <v>1496710</v>
      </c>
      <c r="AD23">
        <v>1591338</v>
      </c>
      <c r="AG23">
        <v>712695.65</v>
      </c>
      <c r="AH23">
        <v>60847.44</v>
      </c>
      <c r="AK23">
        <v>27000</v>
      </c>
      <c r="AM23" s="59">
        <f t="shared" si="1"/>
        <v>778292.36</v>
      </c>
      <c r="AN23" s="29">
        <f t="shared" si="2"/>
        <v>31260.080000000002</v>
      </c>
      <c r="AO23" s="19">
        <f t="shared" si="3"/>
        <v>747032.28</v>
      </c>
      <c r="AP23" s="13">
        <f t="shared" si="4"/>
        <v>1885598.06</v>
      </c>
      <c r="AQ23" s="14">
        <f t="shared" si="5"/>
        <v>2391881.09</v>
      </c>
      <c r="AR23" s="24">
        <f t="shared" si="6"/>
        <v>-506283.0299999998</v>
      </c>
    </row>
    <row r="24" spans="1:44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2551</v>
      </c>
      <c r="F24">
        <v>294346.34999999998</v>
      </c>
      <c r="G24">
        <v>0</v>
      </c>
      <c r="H24">
        <v>205995.84</v>
      </c>
      <c r="J24">
        <v>29050.15</v>
      </c>
      <c r="K24">
        <v>372306.8</v>
      </c>
      <c r="O24">
        <v>26814</v>
      </c>
      <c r="Q24">
        <v>151130</v>
      </c>
      <c r="R24">
        <v>1406.55</v>
      </c>
      <c r="U24">
        <v>-188613.86</v>
      </c>
      <c r="V24">
        <v>1188537.31</v>
      </c>
      <c r="X24">
        <v>340185.72</v>
      </c>
      <c r="Z24">
        <v>753.39</v>
      </c>
      <c r="AB24">
        <v>321800</v>
      </c>
      <c r="AD24">
        <v>453339</v>
      </c>
      <c r="AG24">
        <v>464483.65</v>
      </c>
      <c r="AH24">
        <v>12491.32</v>
      </c>
      <c r="AK24">
        <v>10000</v>
      </c>
      <c r="AM24" s="59">
        <f t="shared" si="1"/>
        <v>500342.18999999994</v>
      </c>
      <c r="AN24" s="29">
        <f t="shared" si="2"/>
        <v>179350.55</v>
      </c>
      <c r="AO24" s="19">
        <f t="shared" si="3"/>
        <v>320991.63999999996</v>
      </c>
      <c r="AP24" s="13">
        <f t="shared" si="4"/>
        <v>662739.11</v>
      </c>
      <c r="AQ24" s="14">
        <f t="shared" si="5"/>
        <v>940313.97</v>
      </c>
      <c r="AR24" s="24">
        <f t="shared" si="6"/>
        <v>-277574.86</v>
      </c>
    </row>
    <row r="25" spans="1:44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2552</v>
      </c>
      <c r="F25">
        <v>541809.06999999995</v>
      </c>
      <c r="G25">
        <v>0</v>
      </c>
      <c r="H25">
        <v>60535.13</v>
      </c>
      <c r="J25">
        <v>634560.48</v>
      </c>
      <c r="K25">
        <v>254180.11</v>
      </c>
      <c r="N25">
        <v>6000</v>
      </c>
      <c r="O25">
        <v>18930</v>
      </c>
      <c r="Q25">
        <v>93625</v>
      </c>
      <c r="R25">
        <v>961.4</v>
      </c>
      <c r="S25">
        <v>155948</v>
      </c>
      <c r="U25">
        <v>-2070431.51</v>
      </c>
      <c r="V25">
        <v>3378480.39</v>
      </c>
      <c r="X25">
        <v>349023.72</v>
      </c>
      <c r="Y25">
        <v>16800</v>
      </c>
      <c r="Z25">
        <v>1287.97</v>
      </c>
      <c r="AB25">
        <v>574140</v>
      </c>
      <c r="AD25">
        <v>701741.5</v>
      </c>
      <c r="AF25">
        <v>5720</v>
      </c>
      <c r="AG25">
        <v>241368.8</v>
      </c>
      <c r="AH25">
        <v>13349.88</v>
      </c>
      <c r="AK25">
        <v>71500</v>
      </c>
      <c r="AM25" s="59">
        <f t="shared" si="1"/>
        <v>602344.19999999995</v>
      </c>
      <c r="AN25" s="29">
        <f t="shared" si="2"/>
        <v>119516.4</v>
      </c>
      <c r="AO25" s="19">
        <f t="shared" si="3"/>
        <v>482827.79999999993</v>
      </c>
      <c r="AP25" s="13">
        <f t="shared" si="4"/>
        <v>941251.69</v>
      </c>
      <c r="AQ25" s="14">
        <f t="shared" si="5"/>
        <v>1033680.18</v>
      </c>
      <c r="AR25" s="24">
        <f t="shared" si="6"/>
        <v>-92428.490000000107</v>
      </c>
    </row>
    <row r="26" spans="1:44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2553</v>
      </c>
      <c r="F26">
        <v>620838.56999999995</v>
      </c>
      <c r="G26">
        <v>0</v>
      </c>
      <c r="H26">
        <v>251683.03</v>
      </c>
      <c r="J26">
        <v>3127784.91</v>
      </c>
      <c r="K26">
        <v>565184.67000000004</v>
      </c>
      <c r="N26">
        <v>100000</v>
      </c>
      <c r="O26">
        <v>13825</v>
      </c>
      <c r="Q26">
        <v>313300</v>
      </c>
      <c r="R26">
        <v>1915.02</v>
      </c>
      <c r="U26">
        <v>-438325.88</v>
      </c>
      <c r="V26">
        <v>4652638.84</v>
      </c>
      <c r="X26">
        <v>640204.61</v>
      </c>
      <c r="Y26">
        <v>80400</v>
      </c>
      <c r="Z26">
        <v>200.82</v>
      </c>
      <c r="AB26">
        <v>432190</v>
      </c>
      <c r="AD26">
        <v>726710</v>
      </c>
      <c r="AG26">
        <v>421110.62</v>
      </c>
      <c r="AH26">
        <v>73036.61</v>
      </c>
      <c r="AK26">
        <v>10000</v>
      </c>
      <c r="AM26" s="59">
        <f t="shared" si="1"/>
        <v>872521.6</v>
      </c>
      <c r="AN26" s="29">
        <f t="shared" si="2"/>
        <v>429040.02</v>
      </c>
      <c r="AO26" s="19">
        <f t="shared" si="3"/>
        <v>443481.57999999996</v>
      </c>
      <c r="AP26" s="13">
        <f t="shared" si="4"/>
        <v>1152995.43</v>
      </c>
      <c r="AQ26" s="14">
        <f t="shared" si="5"/>
        <v>1230857.2300000002</v>
      </c>
      <c r="AR26" s="24">
        <f t="shared" si="6"/>
        <v>-77861.800000000279</v>
      </c>
    </row>
    <row r="27" spans="1:44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2554</v>
      </c>
      <c r="F27">
        <v>851328.88</v>
      </c>
      <c r="G27">
        <v>0</v>
      </c>
      <c r="H27">
        <v>16524.84</v>
      </c>
      <c r="J27">
        <v>1635659.69</v>
      </c>
      <c r="K27">
        <v>175803.13</v>
      </c>
      <c r="O27">
        <v>-119.71</v>
      </c>
      <c r="R27">
        <v>1186</v>
      </c>
      <c r="U27">
        <v>-1168124.1299999999</v>
      </c>
      <c r="V27">
        <v>3908830.71</v>
      </c>
      <c r="X27">
        <v>928899.64</v>
      </c>
      <c r="Y27">
        <v>17</v>
      </c>
      <c r="Z27">
        <v>2277.8000000000002</v>
      </c>
      <c r="AB27">
        <v>1136450</v>
      </c>
      <c r="AC27">
        <v>389745</v>
      </c>
      <c r="AD27">
        <v>1335492</v>
      </c>
      <c r="AF27">
        <v>6204</v>
      </c>
      <c r="AG27">
        <v>1002785.39</v>
      </c>
      <c r="AH27">
        <v>155364.38</v>
      </c>
      <c r="AK27">
        <v>20000</v>
      </c>
      <c r="AM27" s="59">
        <f t="shared" si="1"/>
        <v>867853.72</v>
      </c>
      <c r="AN27" s="29">
        <f t="shared" si="2"/>
        <v>1066.29</v>
      </c>
      <c r="AO27" s="19">
        <f t="shared" si="3"/>
        <v>866787.42999999993</v>
      </c>
      <c r="AP27" s="13">
        <f t="shared" si="4"/>
        <v>2457389.44</v>
      </c>
      <c r="AQ27" s="14">
        <f t="shared" si="5"/>
        <v>2519845.77</v>
      </c>
      <c r="AR27" s="24">
        <f t="shared" si="6"/>
        <v>-62456.330000000075</v>
      </c>
    </row>
    <row r="28" spans="1:44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2555</v>
      </c>
      <c r="F28">
        <v>655589.36</v>
      </c>
      <c r="G28">
        <v>0</v>
      </c>
      <c r="H28">
        <v>111493.43</v>
      </c>
      <c r="K28">
        <v>171432.41</v>
      </c>
      <c r="O28">
        <v>2066</v>
      </c>
      <c r="R28">
        <v>-485</v>
      </c>
      <c r="U28">
        <v>-1311051.0900000001</v>
      </c>
      <c r="V28">
        <v>1729962.99</v>
      </c>
      <c r="W28">
        <v>360.97</v>
      </c>
      <c r="X28">
        <v>1189483.43</v>
      </c>
      <c r="AB28">
        <v>1200000</v>
      </c>
      <c r="AC28">
        <v>80716.75</v>
      </c>
      <c r="AD28">
        <v>1367919</v>
      </c>
      <c r="AG28">
        <v>550505.06999999995</v>
      </c>
      <c r="AH28">
        <v>34114.78</v>
      </c>
      <c r="AM28" s="59">
        <f t="shared" si="1"/>
        <v>767082.79</v>
      </c>
      <c r="AN28" s="29">
        <f t="shared" si="2"/>
        <v>1581</v>
      </c>
      <c r="AO28" s="19">
        <f t="shared" si="3"/>
        <v>765501.79</v>
      </c>
      <c r="AP28" s="13">
        <f t="shared" si="4"/>
        <v>2470561.15</v>
      </c>
      <c r="AQ28" s="14">
        <f t="shared" si="5"/>
        <v>1952538.8499999999</v>
      </c>
      <c r="AR28" s="24">
        <f t="shared" si="6"/>
        <v>518022.30000000005</v>
      </c>
    </row>
    <row r="29" spans="1:44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2556</v>
      </c>
      <c r="F29">
        <v>583802.32999999996</v>
      </c>
      <c r="G29">
        <v>59052.639999999999</v>
      </c>
      <c r="H29">
        <v>515495.92</v>
      </c>
      <c r="J29">
        <v>3283182.08</v>
      </c>
      <c r="K29">
        <v>734600.95</v>
      </c>
      <c r="P29">
        <v>339823.45</v>
      </c>
      <c r="R29">
        <v>9722.6200000000008</v>
      </c>
      <c r="U29">
        <v>1869338.16</v>
      </c>
      <c r="V29">
        <v>2399403.2599999998</v>
      </c>
      <c r="X29">
        <v>1021464.6</v>
      </c>
      <c r="Y29">
        <v>93208</v>
      </c>
      <c r="Z29">
        <v>933.73</v>
      </c>
      <c r="AB29">
        <v>1634320</v>
      </c>
      <c r="AC29">
        <v>216810</v>
      </c>
      <c r="AD29">
        <v>1710734</v>
      </c>
      <c r="AF29">
        <v>880</v>
      </c>
      <c r="AG29">
        <v>587628.62</v>
      </c>
      <c r="AH29">
        <v>79647.28</v>
      </c>
      <c r="AK29">
        <v>30000</v>
      </c>
      <c r="AM29" s="59">
        <f t="shared" si="1"/>
        <v>1158350.8899999999</v>
      </c>
      <c r="AN29" s="29">
        <f t="shared" si="2"/>
        <v>349546.07</v>
      </c>
      <c r="AO29" s="19">
        <f t="shared" si="3"/>
        <v>808804.81999999983</v>
      </c>
      <c r="AP29" s="13">
        <f t="shared" si="4"/>
        <v>2966736.33</v>
      </c>
      <c r="AQ29" s="14">
        <f t="shared" si="5"/>
        <v>2408889.9</v>
      </c>
      <c r="AR29" s="24">
        <f t="shared" si="6"/>
        <v>557846.43000000017</v>
      </c>
    </row>
    <row r="30" spans="1:44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2557</v>
      </c>
      <c r="F30">
        <v>1471215.9</v>
      </c>
      <c r="G30">
        <v>0</v>
      </c>
      <c r="H30">
        <v>38961.58</v>
      </c>
      <c r="J30">
        <v>-101154.92</v>
      </c>
      <c r="K30">
        <v>782863.02</v>
      </c>
      <c r="R30">
        <v>459743.35</v>
      </c>
      <c r="U30">
        <v>-1401211.87</v>
      </c>
      <c r="V30">
        <v>2787489.35</v>
      </c>
      <c r="X30">
        <v>1102778.5900000001</v>
      </c>
      <c r="Y30">
        <v>795000</v>
      </c>
      <c r="Z30">
        <v>2142.4</v>
      </c>
      <c r="AC30">
        <v>86686.73</v>
      </c>
      <c r="AD30">
        <v>204148</v>
      </c>
      <c r="AE30">
        <v>18588</v>
      </c>
      <c r="AG30">
        <v>1207822.81</v>
      </c>
      <c r="AH30">
        <v>209984.16</v>
      </c>
      <c r="AK30">
        <v>200</v>
      </c>
      <c r="AM30" s="59">
        <f t="shared" si="1"/>
        <v>1510177.48</v>
      </c>
      <c r="AN30" s="29">
        <f t="shared" si="2"/>
        <v>459743.35</v>
      </c>
      <c r="AO30" s="19">
        <f t="shared" si="3"/>
        <v>1050434.1299999999</v>
      </c>
      <c r="AP30" s="13">
        <f t="shared" si="4"/>
        <v>1986607.72</v>
      </c>
      <c r="AQ30" s="14">
        <f t="shared" si="5"/>
        <v>1640742.97</v>
      </c>
      <c r="AR30" s="24">
        <f t="shared" si="6"/>
        <v>345864.75</v>
      </c>
    </row>
    <row r="31" spans="1:44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2558</v>
      </c>
      <c r="F31">
        <v>1006220.45</v>
      </c>
      <c r="G31">
        <v>0</v>
      </c>
      <c r="H31">
        <v>120470.39</v>
      </c>
      <c r="J31">
        <v>2093981.11</v>
      </c>
      <c r="K31">
        <v>543126.38</v>
      </c>
      <c r="R31">
        <v>62045.2</v>
      </c>
      <c r="U31">
        <v>-752170.66</v>
      </c>
      <c r="V31">
        <v>3676859.92</v>
      </c>
      <c r="X31">
        <v>1335881.06</v>
      </c>
      <c r="Z31">
        <v>1676.5</v>
      </c>
      <c r="AC31">
        <v>304240</v>
      </c>
      <c r="AD31">
        <v>104523.39</v>
      </c>
      <c r="AE31">
        <v>1460</v>
      </c>
      <c r="AG31">
        <v>627686.63</v>
      </c>
      <c r="AH31">
        <v>111063.67</v>
      </c>
      <c r="AK31">
        <v>20000</v>
      </c>
      <c r="AM31" s="59">
        <f t="shared" si="1"/>
        <v>1126690.8399999999</v>
      </c>
      <c r="AN31" s="29">
        <f t="shared" si="2"/>
        <v>62045.2</v>
      </c>
      <c r="AO31" s="19">
        <f t="shared" si="3"/>
        <v>1064645.6399999999</v>
      </c>
      <c r="AP31" s="13">
        <f t="shared" si="4"/>
        <v>1641797.56</v>
      </c>
      <c r="AQ31" s="14">
        <f t="shared" si="5"/>
        <v>864733.69000000006</v>
      </c>
      <c r="AR31" s="24">
        <f t="shared" si="6"/>
        <v>777063.87</v>
      </c>
    </row>
    <row r="32" spans="1:44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2559</v>
      </c>
      <c r="F32">
        <v>852756.24</v>
      </c>
      <c r="G32">
        <v>647817.12</v>
      </c>
      <c r="H32">
        <v>139342.07</v>
      </c>
      <c r="J32">
        <v>1935254.26</v>
      </c>
      <c r="K32">
        <v>202580.39</v>
      </c>
      <c r="O32">
        <v>1205.6099999999999</v>
      </c>
      <c r="R32">
        <v>-20676</v>
      </c>
      <c r="U32">
        <v>305931.57</v>
      </c>
      <c r="V32">
        <v>1990284.18</v>
      </c>
      <c r="W32">
        <v>-586.44000000000005</v>
      </c>
      <c r="X32">
        <v>1524370.49</v>
      </c>
      <c r="Y32">
        <v>692000</v>
      </c>
      <c r="AC32">
        <v>-21200</v>
      </c>
      <c r="AD32">
        <v>287416</v>
      </c>
      <c r="AG32">
        <v>312879.53000000003</v>
      </c>
      <c r="AH32">
        <v>73013.8</v>
      </c>
      <c r="AI32">
        <v>270</v>
      </c>
      <c r="AK32">
        <v>20000</v>
      </c>
      <c r="AM32" s="59">
        <f t="shared" si="1"/>
        <v>1639915.43</v>
      </c>
      <c r="AN32" s="29">
        <f t="shared" si="2"/>
        <v>-19470.39</v>
      </c>
      <c r="AO32" s="19">
        <f t="shared" si="3"/>
        <v>1659385.8199999998</v>
      </c>
      <c r="AP32" s="13">
        <f t="shared" si="4"/>
        <v>2194584.0499999998</v>
      </c>
      <c r="AQ32" s="14">
        <f t="shared" si="5"/>
        <v>693579.33000000007</v>
      </c>
      <c r="AR32" s="24">
        <f t="shared" si="6"/>
        <v>1501004.7199999997</v>
      </c>
    </row>
    <row r="33" spans="1:44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2560</v>
      </c>
      <c r="F33">
        <v>587754.68000000005</v>
      </c>
      <c r="G33">
        <v>0</v>
      </c>
      <c r="H33">
        <v>557117.34</v>
      </c>
      <c r="J33">
        <v>1110246.8899999999</v>
      </c>
      <c r="K33">
        <v>61146.76</v>
      </c>
      <c r="R33">
        <v>588863</v>
      </c>
      <c r="U33">
        <v>-1251320.51</v>
      </c>
      <c r="V33">
        <v>2688683.71</v>
      </c>
      <c r="X33">
        <v>1002620.3</v>
      </c>
      <c r="Z33">
        <v>663.96</v>
      </c>
      <c r="AD33">
        <v>305381</v>
      </c>
      <c r="AG33">
        <v>368758.11</v>
      </c>
      <c r="AH33">
        <v>39105.68</v>
      </c>
      <c r="AM33" s="59">
        <f t="shared" si="1"/>
        <v>1144872.02</v>
      </c>
      <c r="AN33" s="29">
        <f t="shared" si="2"/>
        <v>588863</v>
      </c>
      <c r="AO33" s="19">
        <f t="shared" si="3"/>
        <v>556009.02</v>
      </c>
      <c r="AP33" s="13">
        <f t="shared" si="4"/>
        <v>1003284.26</v>
      </c>
      <c r="AQ33" s="14">
        <f t="shared" si="5"/>
        <v>713244.79</v>
      </c>
      <c r="AR33" s="24">
        <f t="shared" si="6"/>
        <v>290039.46999999997</v>
      </c>
    </row>
    <row r="34" spans="1:44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2561</v>
      </c>
      <c r="F34">
        <v>1606917.08</v>
      </c>
      <c r="G34">
        <v>0</v>
      </c>
      <c r="H34">
        <v>110018.55</v>
      </c>
      <c r="J34">
        <v>3</v>
      </c>
      <c r="K34">
        <v>81443.199999999997</v>
      </c>
      <c r="O34">
        <v>36000</v>
      </c>
      <c r="R34">
        <v>9</v>
      </c>
      <c r="U34">
        <v>-182044.27</v>
      </c>
      <c r="V34">
        <v>1153430.04</v>
      </c>
      <c r="X34">
        <v>956209.57</v>
      </c>
      <c r="Y34">
        <v>307170</v>
      </c>
      <c r="Z34">
        <v>2697.76</v>
      </c>
      <c r="AB34">
        <v>539400</v>
      </c>
      <c r="AC34">
        <v>214150</v>
      </c>
      <c r="AD34">
        <v>726035.28</v>
      </c>
      <c r="AF34">
        <v>1960</v>
      </c>
      <c r="AG34">
        <v>495600.99</v>
      </c>
      <c r="AH34">
        <v>44</v>
      </c>
      <c r="AK34">
        <v>5000</v>
      </c>
      <c r="AM34" s="59">
        <f t="shared" si="1"/>
        <v>1716935.6300000001</v>
      </c>
      <c r="AN34" s="29">
        <f t="shared" si="2"/>
        <v>36009</v>
      </c>
      <c r="AO34" s="19">
        <f t="shared" si="3"/>
        <v>1680926.6300000001</v>
      </c>
      <c r="AP34" s="13">
        <f t="shared" si="4"/>
        <v>2019627.3299999998</v>
      </c>
      <c r="AQ34" s="14">
        <f t="shared" si="5"/>
        <v>1228640.27</v>
      </c>
      <c r="AR34" s="24">
        <f t="shared" si="6"/>
        <v>790987.05999999982</v>
      </c>
    </row>
    <row r="35" spans="1:44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2562</v>
      </c>
      <c r="F35">
        <v>1167310.23</v>
      </c>
      <c r="G35">
        <v>0</v>
      </c>
      <c r="H35">
        <v>745583.41</v>
      </c>
      <c r="J35">
        <v>-20423.73</v>
      </c>
      <c r="K35">
        <v>-30532.34</v>
      </c>
      <c r="O35">
        <v>76000</v>
      </c>
      <c r="R35">
        <v>416.97</v>
      </c>
      <c r="U35">
        <v>-1484933.19</v>
      </c>
      <c r="V35">
        <v>2737074.7</v>
      </c>
      <c r="X35">
        <v>967138.61</v>
      </c>
      <c r="Y35">
        <v>364266</v>
      </c>
      <c r="Z35">
        <v>2035.12</v>
      </c>
      <c r="AB35">
        <v>1114870</v>
      </c>
      <c r="AC35">
        <v>211268.75</v>
      </c>
      <c r="AD35">
        <v>1213205</v>
      </c>
      <c r="AE35">
        <v>6480</v>
      </c>
      <c r="AF35">
        <v>5568</v>
      </c>
      <c r="AG35">
        <v>830713.78</v>
      </c>
      <c r="AH35">
        <v>65232.61</v>
      </c>
      <c r="AK35">
        <v>5000</v>
      </c>
      <c r="AM35" s="59">
        <f t="shared" si="1"/>
        <v>1912893.6400000001</v>
      </c>
      <c r="AN35" s="29">
        <f t="shared" si="2"/>
        <v>76416.97</v>
      </c>
      <c r="AO35" s="19">
        <f t="shared" si="3"/>
        <v>1836476.6700000002</v>
      </c>
      <c r="AP35" s="13">
        <f t="shared" si="4"/>
        <v>2659578.48</v>
      </c>
      <c r="AQ35" s="14">
        <f t="shared" si="5"/>
        <v>2126199.39</v>
      </c>
      <c r="AR35" s="24">
        <f t="shared" si="6"/>
        <v>533379.08999999985</v>
      </c>
    </row>
    <row r="36" spans="1:44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2563</v>
      </c>
      <c r="F36">
        <v>846595.76</v>
      </c>
      <c r="G36">
        <v>0</v>
      </c>
      <c r="H36">
        <v>165958.94</v>
      </c>
      <c r="J36">
        <v>7214.2</v>
      </c>
      <c r="K36">
        <v>76263.62</v>
      </c>
      <c r="O36">
        <v>6300</v>
      </c>
      <c r="R36">
        <v>0</v>
      </c>
      <c r="U36">
        <v>-739424.49</v>
      </c>
      <c r="V36">
        <v>1656318.18</v>
      </c>
      <c r="X36">
        <v>594986.85</v>
      </c>
      <c r="Y36">
        <v>43060</v>
      </c>
      <c r="Z36">
        <v>3361.34</v>
      </c>
      <c r="AB36">
        <v>944660</v>
      </c>
      <c r="AD36">
        <v>1085422</v>
      </c>
      <c r="AF36">
        <v>7344</v>
      </c>
      <c r="AG36">
        <v>300134.08</v>
      </c>
      <c r="AH36">
        <v>15329.28</v>
      </c>
      <c r="AK36">
        <v>5000</v>
      </c>
      <c r="AM36" s="59">
        <f t="shared" si="1"/>
        <v>1012554.7</v>
      </c>
      <c r="AN36" s="29">
        <f t="shared" si="2"/>
        <v>6300</v>
      </c>
      <c r="AO36" s="19">
        <f t="shared" si="3"/>
        <v>1006254.7</v>
      </c>
      <c r="AP36" s="13">
        <f t="shared" si="4"/>
        <v>1586068.19</v>
      </c>
      <c r="AQ36" s="14">
        <f t="shared" si="5"/>
        <v>1413229.36</v>
      </c>
      <c r="AR36" s="24">
        <f t="shared" si="6"/>
        <v>172838.82999999984</v>
      </c>
    </row>
    <row r="37" spans="1:44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2564</v>
      </c>
      <c r="F37">
        <v>991011.67</v>
      </c>
      <c r="G37">
        <v>0</v>
      </c>
      <c r="H37">
        <v>363369.58</v>
      </c>
      <c r="J37">
        <v>42926.55</v>
      </c>
      <c r="K37">
        <v>71991.95</v>
      </c>
      <c r="O37">
        <v>278068</v>
      </c>
      <c r="R37">
        <v>2281.6</v>
      </c>
      <c r="U37">
        <v>328751.82</v>
      </c>
      <c r="V37">
        <v>1118559.83</v>
      </c>
      <c r="X37">
        <v>681747.34</v>
      </c>
      <c r="Y37">
        <v>51950</v>
      </c>
      <c r="Z37">
        <v>587.12</v>
      </c>
      <c r="AB37">
        <v>905600</v>
      </c>
      <c r="AC37">
        <v>82100</v>
      </c>
      <c r="AD37">
        <v>1278759</v>
      </c>
      <c r="AF37">
        <v>7080</v>
      </c>
      <c r="AG37">
        <v>670210.81999999995</v>
      </c>
      <c r="AH37">
        <v>10996.14</v>
      </c>
      <c r="AK37">
        <v>13300</v>
      </c>
      <c r="AM37" s="59">
        <f t="shared" si="1"/>
        <v>1354381.25</v>
      </c>
      <c r="AN37" s="29">
        <f t="shared" si="2"/>
        <v>280349.59999999998</v>
      </c>
      <c r="AO37" s="19">
        <f t="shared" si="3"/>
        <v>1074031.6499999999</v>
      </c>
      <c r="AP37" s="13">
        <f t="shared" si="4"/>
        <v>1721984.46</v>
      </c>
      <c r="AQ37" s="14">
        <f t="shared" si="5"/>
        <v>1980345.9599999997</v>
      </c>
      <c r="AR37" s="24">
        <f t="shared" si="6"/>
        <v>-258361.49999999977</v>
      </c>
    </row>
    <row r="38" spans="1:44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2565</v>
      </c>
      <c r="F38">
        <v>453507.56</v>
      </c>
      <c r="G38">
        <v>0</v>
      </c>
      <c r="H38">
        <v>524179.28</v>
      </c>
      <c r="J38">
        <v>-325644.11</v>
      </c>
      <c r="K38">
        <v>-154116.51</v>
      </c>
      <c r="O38">
        <v>3071.25</v>
      </c>
      <c r="R38">
        <v>2741</v>
      </c>
      <c r="U38">
        <v>-1081536.54</v>
      </c>
      <c r="V38">
        <v>1381444.13</v>
      </c>
      <c r="X38">
        <v>831282.68</v>
      </c>
      <c r="Y38">
        <v>77800</v>
      </c>
      <c r="Z38">
        <v>939.85</v>
      </c>
      <c r="AB38">
        <v>956610</v>
      </c>
      <c r="AC38">
        <v>89600</v>
      </c>
      <c r="AD38">
        <v>1177952</v>
      </c>
      <c r="AE38">
        <v>2520</v>
      </c>
      <c r="AF38">
        <v>4700</v>
      </c>
      <c r="AG38">
        <v>444810.87</v>
      </c>
      <c r="AH38">
        <v>129043.28</v>
      </c>
      <c r="AK38">
        <v>5000</v>
      </c>
      <c r="AM38" s="59">
        <f t="shared" si="1"/>
        <v>977686.84000000008</v>
      </c>
      <c r="AN38" s="29">
        <f t="shared" si="2"/>
        <v>5812.25</v>
      </c>
      <c r="AO38" s="19">
        <f t="shared" si="3"/>
        <v>971874.59000000008</v>
      </c>
      <c r="AP38" s="13">
        <f t="shared" si="4"/>
        <v>1956232.53</v>
      </c>
      <c r="AQ38" s="14">
        <f t="shared" si="5"/>
        <v>1764026.1500000001</v>
      </c>
      <c r="AR38" s="24">
        <f t="shared" si="6"/>
        <v>192206.37999999989</v>
      </c>
    </row>
    <row r="39" spans="1:44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2566</v>
      </c>
      <c r="F39">
        <v>710712.08</v>
      </c>
      <c r="G39">
        <v>0</v>
      </c>
      <c r="H39">
        <v>424909.03</v>
      </c>
      <c r="J39">
        <v>14470.07</v>
      </c>
      <c r="K39">
        <v>1000.52</v>
      </c>
      <c r="R39">
        <v>824.54</v>
      </c>
      <c r="U39">
        <v>-377077.7</v>
      </c>
      <c r="V39">
        <v>1240631.49</v>
      </c>
      <c r="X39">
        <v>720257</v>
      </c>
      <c r="Y39">
        <v>186000</v>
      </c>
      <c r="Z39">
        <v>1511.44</v>
      </c>
      <c r="AB39">
        <v>1358400</v>
      </c>
      <c r="AC39">
        <v>123800</v>
      </c>
      <c r="AD39">
        <v>1558186.83</v>
      </c>
      <c r="AE39">
        <v>14142</v>
      </c>
      <c r="AF39">
        <v>12512</v>
      </c>
      <c r="AG39">
        <v>442256.81</v>
      </c>
      <c r="AH39">
        <v>71157.429999999993</v>
      </c>
      <c r="AK39">
        <v>5000</v>
      </c>
      <c r="AM39" s="59">
        <f t="shared" si="1"/>
        <v>1135621.1099999999</v>
      </c>
      <c r="AN39" s="29">
        <f t="shared" si="2"/>
        <v>824.54</v>
      </c>
      <c r="AO39" s="19">
        <f t="shared" si="3"/>
        <v>1134796.5699999998</v>
      </c>
      <c r="AP39" s="13">
        <f t="shared" si="4"/>
        <v>2389968.44</v>
      </c>
      <c r="AQ39" s="14">
        <f t="shared" si="5"/>
        <v>2103255.0700000003</v>
      </c>
      <c r="AR39" s="24">
        <f t="shared" si="6"/>
        <v>286713.36999999965</v>
      </c>
    </row>
    <row r="40" spans="1:44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2567</v>
      </c>
      <c r="F40">
        <v>1250193.6200000001</v>
      </c>
      <c r="G40">
        <v>0</v>
      </c>
      <c r="H40">
        <v>87637.27</v>
      </c>
      <c r="J40">
        <v>-419385.35</v>
      </c>
      <c r="K40">
        <v>500802.44</v>
      </c>
      <c r="O40">
        <v>8540</v>
      </c>
      <c r="R40">
        <v>2851.02</v>
      </c>
      <c r="U40">
        <v>-680139.67</v>
      </c>
      <c r="V40">
        <v>2356118.79</v>
      </c>
      <c r="X40">
        <v>771415.62</v>
      </c>
      <c r="Y40">
        <v>211940</v>
      </c>
      <c r="Z40">
        <v>3260</v>
      </c>
      <c r="AB40">
        <v>452230</v>
      </c>
      <c r="AC40">
        <v>175308</v>
      </c>
      <c r="AD40">
        <v>685405.75</v>
      </c>
      <c r="AG40">
        <v>697753.06</v>
      </c>
      <c r="AH40">
        <v>494116.97</v>
      </c>
      <c r="AK40">
        <v>5000</v>
      </c>
      <c r="AM40" s="59">
        <f t="shared" si="1"/>
        <v>1337830.8900000001</v>
      </c>
      <c r="AN40" s="29">
        <f t="shared" si="2"/>
        <v>11391.02</v>
      </c>
      <c r="AO40" s="19">
        <f t="shared" si="3"/>
        <v>1326439.8700000001</v>
      </c>
      <c r="AP40" s="13">
        <f t="shared" si="4"/>
        <v>1614153.62</v>
      </c>
      <c r="AQ40" s="14">
        <f t="shared" si="5"/>
        <v>1882275.78</v>
      </c>
      <c r="AR40" s="24">
        <f t="shared" si="6"/>
        <v>-268122.15999999992</v>
      </c>
    </row>
    <row r="41" spans="1:44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2568</v>
      </c>
      <c r="F41">
        <v>186494.64</v>
      </c>
      <c r="G41">
        <v>-123071.46</v>
      </c>
      <c r="H41">
        <v>53023.39</v>
      </c>
      <c r="J41">
        <v>-81722.59</v>
      </c>
      <c r="K41">
        <v>75363.09</v>
      </c>
      <c r="O41">
        <v>8294</v>
      </c>
      <c r="Q41">
        <v>2759</v>
      </c>
      <c r="R41">
        <v>2201.9299999999998</v>
      </c>
      <c r="T41">
        <v>7872.88</v>
      </c>
      <c r="U41">
        <v>-1773167.21</v>
      </c>
      <c r="V41">
        <v>1990390.15</v>
      </c>
      <c r="X41">
        <v>367197.19</v>
      </c>
      <c r="Y41">
        <v>47900</v>
      </c>
      <c r="Z41">
        <v>357.99</v>
      </c>
      <c r="AC41">
        <v>171454</v>
      </c>
      <c r="AD41">
        <v>97787</v>
      </c>
      <c r="AF41">
        <v>20635</v>
      </c>
      <c r="AG41">
        <v>533145.56000000006</v>
      </c>
      <c r="AH41">
        <v>53105.3</v>
      </c>
      <c r="AK41">
        <v>10500</v>
      </c>
      <c r="AM41" s="59">
        <f t="shared" si="1"/>
        <v>116446.57</v>
      </c>
      <c r="AN41" s="29">
        <f t="shared" si="2"/>
        <v>13254.93</v>
      </c>
      <c r="AO41" s="19">
        <f t="shared" si="3"/>
        <v>103191.64000000001</v>
      </c>
      <c r="AP41" s="13">
        <f t="shared" si="4"/>
        <v>586909.17999999993</v>
      </c>
      <c r="AQ41" s="14">
        <f t="shared" si="5"/>
        <v>715172.8600000001</v>
      </c>
      <c r="AR41" s="24">
        <f t="shared" si="6"/>
        <v>-128263.68000000017</v>
      </c>
    </row>
    <row r="42" spans="1:44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2569</v>
      </c>
      <c r="F42">
        <v>274873.52</v>
      </c>
      <c r="G42">
        <v>123821.71</v>
      </c>
      <c r="H42">
        <v>391183.52</v>
      </c>
      <c r="J42">
        <v>288142.64</v>
      </c>
      <c r="K42">
        <v>281319.59999999998</v>
      </c>
      <c r="R42">
        <v>320.91000000000003</v>
      </c>
      <c r="U42">
        <v>911642.27</v>
      </c>
      <c r="V42">
        <v>498635.02</v>
      </c>
      <c r="X42">
        <v>709786.71</v>
      </c>
      <c r="Y42">
        <v>47800</v>
      </c>
      <c r="Z42">
        <v>1582.69</v>
      </c>
      <c r="AB42">
        <v>289840</v>
      </c>
      <c r="AC42">
        <v>72800</v>
      </c>
      <c r="AD42">
        <v>388452.72</v>
      </c>
      <c r="AE42">
        <v>720</v>
      </c>
      <c r="AF42">
        <v>6420</v>
      </c>
      <c r="AG42">
        <v>761617.24</v>
      </c>
      <c r="AH42">
        <v>10856.65</v>
      </c>
      <c r="AK42">
        <v>5000</v>
      </c>
      <c r="AM42" s="59">
        <f t="shared" si="1"/>
        <v>789878.75</v>
      </c>
      <c r="AN42" s="29">
        <f t="shared" si="2"/>
        <v>320.91000000000003</v>
      </c>
      <c r="AO42" s="19">
        <f t="shared" si="3"/>
        <v>789557.84</v>
      </c>
      <c r="AP42" s="13">
        <f t="shared" si="4"/>
        <v>1121809.3999999999</v>
      </c>
      <c r="AQ42" s="14">
        <f t="shared" si="5"/>
        <v>1173066.6099999999</v>
      </c>
      <c r="AR42" s="24">
        <f t="shared" si="6"/>
        <v>-51257.209999999963</v>
      </c>
    </row>
    <row r="43" spans="1:44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2570</v>
      </c>
      <c r="F43">
        <v>152616.57999999999</v>
      </c>
      <c r="G43">
        <v>0</v>
      </c>
      <c r="H43">
        <v>359465.17</v>
      </c>
      <c r="J43">
        <v>2</v>
      </c>
      <c r="K43">
        <v>5393.25</v>
      </c>
      <c r="O43">
        <v>3575</v>
      </c>
      <c r="R43">
        <v>0</v>
      </c>
      <c r="U43">
        <v>-12441.39</v>
      </c>
      <c r="V43">
        <v>452082.82</v>
      </c>
      <c r="X43">
        <v>606642.01</v>
      </c>
      <c r="Z43">
        <v>364.03</v>
      </c>
      <c r="AB43">
        <v>509880</v>
      </c>
      <c r="AC43">
        <v>90700</v>
      </c>
      <c r="AD43">
        <v>696542.93</v>
      </c>
      <c r="AE43">
        <v>5220</v>
      </c>
      <c r="AF43">
        <v>6220</v>
      </c>
      <c r="AG43">
        <v>414162.01</v>
      </c>
      <c r="AH43">
        <v>6180.53</v>
      </c>
      <c r="AK43">
        <v>5000</v>
      </c>
      <c r="AM43" s="59">
        <f t="shared" si="1"/>
        <v>512081.75</v>
      </c>
      <c r="AN43" s="29">
        <f t="shared" si="2"/>
        <v>3575</v>
      </c>
      <c r="AO43" s="19">
        <f t="shared" si="3"/>
        <v>508506.75</v>
      </c>
      <c r="AP43" s="13">
        <f t="shared" si="4"/>
        <v>1207586.04</v>
      </c>
      <c r="AQ43" s="14">
        <f t="shared" si="5"/>
        <v>1133325.47</v>
      </c>
      <c r="AR43" s="24">
        <f t="shared" si="6"/>
        <v>74260.570000000065</v>
      </c>
    </row>
    <row r="44" spans="1:44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2571</v>
      </c>
      <c r="F44">
        <v>758676.57</v>
      </c>
      <c r="G44">
        <v>0</v>
      </c>
      <c r="H44">
        <v>104094.81</v>
      </c>
      <c r="J44">
        <v>97823.8</v>
      </c>
      <c r="K44">
        <v>187759.45</v>
      </c>
      <c r="R44">
        <v>280.38</v>
      </c>
      <c r="U44">
        <v>-4349884.4800000004</v>
      </c>
      <c r="V44">
        <v>5378772.1500000004</v>
      </c>
      <c r="X44">
        <v>656291.18000000005</v>
      </c>
      <c r="Z44">
        <v>1786.21</v>
      </c>
      <c r="AB44">
        <v>695380</v>
      </c>
      <c r="AC44">
        <v>78400</v>
      </c>
      <c r="AD44">
        <v>802956</v>
      </c>
      <c r="AE44">
        <v>3888</v>
      </c>
      <c r="AG44">
        <v>484734.28</v>
      </c>
      <c r="AH44">
        <v>16092.53</v>
      </c>
      <c r="AK44">
        <v>5000</v>
      </c>
      <c r="AM44" s="59">
        <f t="shared" si="1"/>
        <v>862771.37999999989</v>
      </c>
      <c r="AN44" s="29">
        <f t="shared" si="2"/>
        <v>280.38</v>
      </c>
      <c r="AO44" s="19">
        <f t="shared" si="3"/>
        <v>862490.99999999988</v>
      </c>
      <c r="AP44" s="13">
        <f t="shared" si="4"/>
        <v>1431857.3900000001</v>
      </c>
      <c r="AQ44" s="14">
        <f t="shared" si="5"/>
        <v>1312670.81</v>
      </c>
      <c r="AR44" s="24">
        <f t="shared" si="6"/>
        <v>119186.58000000007</v>
      </c>
    </row>
    <row r="45" spans="1:44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2572</v>
      </c>
      <c r="F45">
        <v>464070.67</v>
      </c>
      <c r="G45">
        <v>0</v>
      </c>
      <c r="H45">
        <v>423509.21</v>
      </c>
      <c r="J45">
        <v>-176.37</v>
      </c>
      <c r="K45">
        <v>65343.09</v>
      </c>
      <c r="R45">
        <v>685</v>
      </c>
      <c r="U45">
        <v>-774748.19</v>
      </c>
      <c r="V45">
        <v>1780248.13</v>
      </c>
      <c r="X45">
        <v>607276.84</v>
      </c>
      <c r="Z45">
        <v>1177.8399999999999</v>
      </c>
      <c r="AB45">
        <v>1342240</v>
      </c>
      <c r="AC45">
        <v>197249.25</v>
      </c>
      <c r="AD45">
        <v>1640144.04</v>
      </c>
      <c r="AE45">
        <v>7310</v>
      </c>
      <c r="AG45">
        <v>522938.48</v>
      </c>
      <c r="AH45">
        <v>25989.75</v>
      </c>
      <c r="AK45">
        <v>5000</v>
      </c>
      <c r="AM45" s="59">
        <f t="shared" si="1"/>
        <v>887579.88</v>
      </c>
      <c r="AN45" s="29">
        <f t="shared" si="2"/>
        <v>685</v>
      </c>
      <c r="AO45" s="19">
        <f t="shared" si="3"/>
        <v>886894.88</v>
      </c>
      <c r="AP45" s="13">
        <f t="shared" si="4"/>
        <v>2147943.9299999997</v>
      </c>
      <c r="AQ45" s="14">
        <f t="shared" si="5"/>
        <v>2201382.27</v>
      </c>
      <c r="AR45" s="24">
        <f t="shared" si="6"/>
        <v>-53438.340000000317</v>
      </c>
    </row>
    <row r="46" spans="1:44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2573</v>
      </c>
      <c r="F46">
        <v>394346.29</v>
      </c>
      <c r="G46">
        <v>497604.31</v>
      </c>
      <c r="H46">
        <v>67758.509999999995</v>
      </c>
      <c r="J46">
        <v>1917110.72</v>
      </c>
      <c r="K46">
        <v>296677.14</v>
      </c>
      <c r="O46">
        <v>12400</v>
      </c>
      <c r="Q46">
        <v>57130</v>
      </c>
      <c r="R46">
        <v>12256.28</v>
      </c>
      <c r="S46">
        <v>28800</v>
      </c>
      <c r="U46">
        <v>28733.52</v>
      </c>
      <c r="V46">
        <v>2690789.95</v>
      </c>
      <c r="X46">
        <v>903798.24</v>
      </c>
      <c r="Z46">
        <v>1477.14</v>
      </c>
      <c r="AB46">
        <v>1033112</v>
      </c>
      <c r="AD46">
        <v>1182895.8700000001</v>
      </c>
      <c r="AE46">
        <v>14016</v>
      </c>
      <c r="AG46">
        <v>392953.29</v>
      </c>
      <c r="AH46">
        <v>135</v>
      </c>
      <c r="AK46">
        <v>5000</v>
      </c>
      <c r="AM46" s="59">
        <f t="shared" si="1"/>
        <v>959709.11</v>
      </c>
      <c r="AN46" s="29">
        <f t="shared" si="2"/>
        <v>81786.28</v>
      </c>
      <c r="AO46" s="19">
        <f t="shared" si="3"/>
        <v>877922.83</v>
      </c>
      <c r="AP46" s="13">
        <f t="shared" si="4"/>
        <v>1938387.38</v>
      </c>
      <c r="AQ46" s="14">
        <f t="shared" si="5"/>
        <v>1595000.1600000001</v>
      </c>
      <c r="AR46" s="24">
        <f t="shared" si="6"/>
        <v>343387.21999999974</v>
      </c>
    </row>
    <row r="47" spans="1:44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2574</v>
      </c>
      <c r="F47">
        <v>1000989.02</v>
      </c>
      <c r="G47">
        <v>10000</v>
      </c>
      <c r="H47">
        <v>189098.65</v>
      </c>
      <c r="J47">
        <v>156090.75</v>
      </c>
      <c r="K47">
        <v>-41402.83</v>
      </c>
      <c r="R47">
        <v>2944.43</v>
      </c>
      <c r="U47">
        <v>-732668.95</v>
      </c>
      <c r="V47">
        <v>2057308.95</v>
      </c>
      <c r="X47">
        <v>444095.04</v>
      </c>
      <c r="AB47">
        <v>701610</v>
      </c>
      <c r="AC47">
        <v>76800</v>
      </c>
      <c r="AD47">
        <v>847332</v>
      </c>
      <c r="AG47">
        <v>315312.42</v>
      </c>
      <c r="AH47">
        <v>52669.46</v>
      </c>
      <c r="AK47">
        <v>20000</v>
      </c>
      <c r="AM47" s="59">
        <f t="shared" si="1"/>
        <v>1200087.67</v>
      </c>
      <c r="AN47" s="29">
        <f t="shared" si="2"/>
        <v>2944.43</v>
      </c>
      <c r="AO47" s="19">
        <f t="shared" si="3"/>
        <v>1197143.24</v>
      </c>
      <c r="AP47" s="13">
        <f t="shared" si="4"/>
        <v>1222505.04</v>
      </c>
      <c r="AQ47" s="14">
        <f t="shared" si="5"/>
        <v>1235313.8799999999</v>
      </c>
      <c r="AR47" s="24">
        <f t="shared" si="6"/>
        <v>-12808.839999999851</v>
      </c>
    </row>
    <row r="48" spans="1:44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2575</v>
      </c>
      <c r="F48">
        <v>233189.53</v>
      </c>
      <c r="G48">
        <v>0</v>
      </c>
      <c r="H48">
        <v>124274.96</v>
      </c>
      <c r="J48">
        <v>95413.63</v>
      </c>
      <c r="K48">
        <v>116978.18</v>
      </c>
      <c r="R48">
        <v>-2658.92</v>
      </c>
      <c r="U48">
        <v>-1428067.03</v>
      </c>
      <c r="V48">
        <v>1988049.06</v>
      </c>
      <c r="X48">
        <v>459162.77</v>
      </c>
      <c r="Z48">
        <v>473.62</v>
      </c>
      <c r="AC48">
        <v>86400</v>
      </c>
      <c r="AD48">
        <v>174837.5</v>
      </c>
      <c r="AG48">
        <v>318430.67</v>
      </c>
      <c r="AH48">
        <v>35235.03</v>
      </c>
      <c r="AK48">
        <v>5000</v>
      </c>
      <c r="AM48" s="59">
        <f t="shared" si="1"/>
        <v>357464.49</v>
      </c>
      <c r="AN48" s="29">
        <f t="shared" si="2"/>
        <v>-2658.92</v>
      </c>
      <c r="AO48" s="19">
        <f t="shared" si="3"/>
        <v>360123.41</v>
      </c>
      <c r="AP48" s="13">
        <f t="shared" si="4"/>
        <v>546036.39</v>
      </c>
      <c r="AQ48" s="14">
        <f t="shared" si="5"/>
        <v>533503.19999999995</v>
      </c>
      <c r="AR48" s="24">
        <f t="shared" si="6"/>
        <v>12533.190000000061</v>
      </c>
    </row>
    <row r="49" spans="1:44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2576</v>
      </c>
      <c r="F49">
        <v>501636.19</v>
      </c>
      <c r="G49">
        <v>0</v>
      </c>
      <c r="H49">
        <v>519141.4</v>
      </c>
      <c r="J49">
        <v>-20095.84</v>
      </c>
      <c r="K49">
        <v>163384.1</v>
      </c>
      <c r="R49">
        <v>0</v>
      </c>
      <c r="U49">
        <v>-1112959.74</v>
      </c>
      <c r="V49">
        <v>1911374.52</v>
      </c>
      <c r="X49">
        <v>554979.55000000005</v>
      </c>
      <c r="Y49">
        <v>210000</v>
      </c>
      <c r="Z49">
        <v>607.96</v>
      </c>
      <c r="AB49">
        <v>571640</v>
      </c>
      <c r="AC49">
        <v>187440</v>
      </c>
      <c r="AD49">
        <v>878647</v>
      </c>
      <c r="AG49">
        <v>261037.1</v>
      </c>
      <c r="AH49">
        <v>14332.34</v>
      </c>
      <c r="AK49">
        <v>5000</v>
      </c>
      <c r="AM49" s="59">
        <f t="shared" si="1"/>
        <v>1020777.5900000001</v>
      </c>
      <c r="AN49" s="29">
        <f t="shared" si="2"/>
        <v>0</v>
      </c>
      <c r="AO49" s="19">
        <f t="shared" si="3"/>
        <v>1020777.5900000001</v>
      </c>
      <c r="AP49" s="13">
        <f t="shared" si="4"/>
        <v>1524667.51</v>
      </c>
      <c r="AQ49" s="14">
        <f t="shared" si="5"/>
        <v>1159016.4400000002</v>
      </c>
      <c r="AR49" s="24">
        <f t="shared" si="6"/>
        <v>365651.06999999983</v>
      </c>
    </row>
    <row r="50" spans="1:44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2577</v>
      </c>
      <c r="F50">
        <v>257194.51</v>
      </c>
      <c r="G50">
        <v>27521.31</v>
      </c>
      <c r="H50">
        <v>64588.85</v>
      </c>
      <c r="J50">
        <v>6</v>
      </c>
      <c r="K50">
        <v>157093.64000000001</v>
      </c>
      <c r="O50">
        <v>7480</v>
      </c>
      <c r="R50">
        <v>0</v>
      </c>
      <c r="U50">
        <v>-1212139.3500000001</v>
      </c>
      <c r="V50">
        <v>1946410.43</v>
      </c>
      <c r="W50">
        <v>651.51</v>
      </c>
      <c r="X50">
        <v>711646.51</v>
      </c>
      <c r="AB50">
        <v>905498.98</v>
      </c>
      <c r="AC50">
        <v>6000</v>
      </c>
      <c r="AD50">
        <v>1015296.98</v>
      </c>
      <c r="AE50">
        <v>22860</v>
      </c>
      <c r="AF50">
        <v>17264</v>
      </c>
      <c r="AG50">
        <v>699773.99</v>
      </c>
      <c r="AH50">
        <v>39938.730000000003</v>
      </c>
      <c r="AK50">
        <v>64000</v>
      </c>
      <c r="AL50">
        <v>10.07</v>
      </c>
      <c r="AM50" s="59">
        <f t="shared" si="1"/>
        <v>349304.67</v>
      </c>
      <c r="AN50" s="29">
        <f t="shared" si="2"/>
        <v>7480</v>
      </c>
      <c r="AO50" s="19">
        <f t="shared" si="3"/>
        <v>341824.67</v>
      </c>
      <c r="AP50" s="13">
        <f t="shared" si="4"/>
        <v>1623797</v>
      </c>
      <c r="AQ50" s="14">
        <f t="shared" si="5"/>
        <v>1859143.77</v>
      </c>
      <c r="AR50" s="24">
        <f t="shared" si="6"/>
        <v>-235346.77000000002</v>
      </c>
    </row>
    <row r="51" spans="1:44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2578</v>
      </c>
      <c r="F51">
        <v>146435.48000000001</v>
      </c>
      <c r="G51">
        <v>36254.25</v>
      </c>
      <c r="H51">
        <v>19976</v>
      </c>
      <c r="J51">
        <v>124467.51</v>
      </c>
      <c r="K51">
        <v>112857.98</v>
      </c>
      <c r="O51">
        <v>46391.01</v>
      </c>
      <c r="R51">
        <v>186.41</v>
      </c>
      <c r="U51">
        <v>-807966.08</v>
      </c>
      <c r="V51">
        <v>1372237.86</v>
      </c>
      <c r="X51">
        <v>377638.86</v>
      </c>
      <c r="Y51">
        <v>63750</v>
      </c>
      <c r="Z51">
        <v>544.48</v>
      </c>
      <c r="AB51">
        <v>488865.6</v>
      </c>
      <c r="AC51">
        <v>12000</v>
      </c>
      <c r="AD51">
        <v>620205.6</v>
      </c>
      <c r="AE51">
        <v>11760</v>
      </c>
      <c r="AF51">
        <v>16696</v>
      </c>
      <c r="AG51">
        <v>421741.69</v>
      </c>
      <c r="AH51">
        <v>29253.63</v>
      </c>
      <c r="AK51">
        <v>14000</v>
      </c>
      <c r="AM51" s="59">
        <f t="shared" si="1"/>
        <v>202665.73</v>
      </c>
      <c r="AN51" s="29">
        <f t="shared" si="2"/>
        <v>46577.420000000006</v>
      </c>
      <c r="AO51" s="19">
        <f t="shared" si="3"/>
        <v>156088.31</v>
      </c>
      <c r="AP51" s="13">
        <f t="shared" si="4"/>
        <v>942798.94</v>
      </c>
      <c r="AQ51" s="14">
        <f t="shared" si="5"/>
        <v>1113656.92</v>
      </c>
      <c r="AR51" s="24">
        <f t="shared" si="6"/>
        <v>-170857.97999999998</v>
      </c>
    </row>
    <row r="52" spans="1:44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2579</v>
      </c>
      <c r="F52">
        <v>263315.43</v>
      </c>
      <c r="G52">
        <v>30056</v>
      </c>
      <c r="H52">
        <v>53539.22</v>
      </c>
      <c r="J52">
        <v>38688.339999999997</v>
      </c>
      <c r="K52">
        <v>80589.7</v>
      </c>
      <c r="N52">
        <v>4000</v>
      </c>
      <c r="O52">
        <v>32331.3</v>
      </c>
      <c r="R52">
        <v>74.760000000000005</v>
      </c>
      <c r="U52">
        <v>203956.98</v>
      </c>
      <c r="V52">
        <v>566631.65</v>
      </c>
      <c r="X52">
        <v>517063.66</v>
      </c>
      <c r="Y52">
        <v>64600</v>
      </c>
      <c r="Z52">
        <v>1106.99</v>
      </c>
      <c r="AB52">
        <v>864622.5</v>
      </c>
      <c r="AC52">
        <v>20000</v>
      </c>
      <c r="AD52">
        <v>1060488.5</v>
      </c>
      <c r="AE52">
        <v>15630</v>
      </c>
      <c r="AF52">
        <v>7320</v>
      </c>
      <c r="AG52">
        <v>684728.97</v>
      </c>
      <c r="AH52">
        <v>26031.68</v>
      </c>
      <c r="AK52">
        <v>14000</v>
      </c>
      <c r="AM52" s="59">
        <f t="shared" si="1"/>
        <v>346910.65</v>
      </c>
      <c r="AN52" s="29">
        <f t="shared" si="2"/>
        <v>36406.060000000005</v>
      </c>
      <c r="AO52" s="19">
        <f t="shared" si="3"/>
        <v>310504.59000000003</v>
      </c>
      <c r="AP52" s="13">
        <f t="shared" si="4"/>
        <v>1467393.15</v>
      </c>
      <c r="AQ52" s="14">
        <f t="shared" si="5"/>
        <v>1808199.15</v>
      </c>
      <c r="AR52" s="24">
        <f t="shared" si="6"/>
        <v>-340806</v>
      </c>
    </row>
    <row r="53" spans="1:44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2580</v>
      </c>
      <c r="F53">
        <v>300452.96000000002</v>
      </c>
      <c r="G53">
        <v>0</v>
      </c>
      <c r="H53">
        <v>76002.100000000006</v>
      </c>
      <c r="J53">
        <v>954573.57</v>
      </c>
      <c r="K53">
        <v>171683.83</v>
      </c>
      <c r="O53">
        <v>31160</v>
      </c>
      <c r="R53">
        <v>0</v>
      </c>
      <c r="U53">
        <v>-30092.39</v>
      </c>
      <c r="V53">
        <v>1787234.17</v>
      </c>
      <c r="X53">
        <v>508853.31</v>
      </c>
      <c r="Y53">
        <v>126000</v>
      </c>
      <c r="Z53">
        <v>973.93</v>
      </c>
      <c r="AB53">
        <v>573281</v>
      </c>
      <c r="AC53">
        <v>12000</v>
      </c>
      <c r="AD53">
        <v>722908.37</v>
      </c>
      <c r="AE53">
        <v>4680</v>
      </c>
      <c r="AF53">
        <v>4952</v>
      </c>
      <c r="AG53">
        <v>672567.83</v>
      </c>
      <c r="AH53">
        <v>87589.36</v>
      </c>
      <c r="AK53">
        <v>14000</v>
      </c>
      <c r="AM53" s="59">
        <f t="shared" si="1"/>
        <v>376455.06000000006</v>
      </c>
      <c r="AN53" s="29">
        <f t="shared" si="2"/>
        <v>31160</v>
      </c>
      <c r="AO53" s="19">
        <f t="shared" si="3"/>
        <v>345295.06000000006</v>
      </c>
      <c r="AP53" s="13">
        <f t="shared" si="4"/>
        <v>1221108.2400000002</v>
      </c>
      <c r="AQ53" s="14">
        <f t="shared" si="5"/>
        <v>1506697.56</v>
      </c>
      <c r="AR53" s="24">
        <f t="shared" si="6"/>
        <v>-285589.31999999983</v>
      </c>
    </row>
    <row r="54" spans="1:44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2581</v>
      </c>
      <c r="F54">
        <v>644366.23</v>
      </c>
      <c r="G54">
        <v>0</v>
      </c>
      <c r="H54">
        <v>42909.41</v>
      </c>
      <c r="J54">
        <v>41546.01</v>
      </c>
      <c r="K54">
        <v>596888.67000000004</v>
      </c>
      <c r="O54">
        <v>17100</v>
      </c>
      <c r="R54">
        <v>1021.65</v>
      </c>
      <c r="U54">
        <v>-907390.92</v>
      </c>
      <c r="V54">
        <v>2469567.41</v>
      </c>
      <c r="W54">
        <v>2018.87</v>
      </c>
      <c r="X54">
        <v>736911.97</v>
      </c>
      <c r="AB54">
        <v>1004304</v>
      </c>
      <c r="AC54">
        <v>174000</v>
      </c>
      <c r="AD54">
        <v>1170330.52</v>
      </c>
      <c r="AE54">
        <v>14348</v>
      </c>
      <c r="AF54">
        <v>5660</v>
      </c>
      <c r="AG54">
        <v>923555.66</v>
      </c>
      <c r="AH54">
        <v>57928.480000000003</v>
      </c>
      <c r="AM54" s="59">
        <f t="shared" si="1"/>
        <v>687275.64</v>
      </c>
      <c r="AN54" s="29">
        <f t="shared" si="2"/>
        <v>18121.650000000001</v>
      </c>
      <c r="AO54" s="19">
        <f t="shared" si="3"/>
        <v>669153.99</v>
      </c>
      <c r="AP54" s="13">
        <f t="shared" si="4"/>
        <v>1917234.8399999999</v>
      </c>
      <c r="AQ54" s="14">
        <f t="shared" si="5"/>
        <v>2171822.66</v>
      </c>
      <c r="AR54" s="24">
        <f t="shared" si="6"/>
        <v>-254587.8200000003</v>
      </c>
    </row>
    <row r="55" spans="1:44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2582</v>
      </c>
      <c r="F55">
        <v>304219.19</v>
      </c>
      <c r="G55">
        <v>0</v>
      </c>
      <c r="H55">
        <v>30031.24</v>
      </c>
      <c r="J55">
        <v>233383.75</v>
      </c>
      <c r="K55">
        <v>94036.44</v>
      </c>
      <c r="N55">
        <v>4000</v>
      </c>
      <c r="O55">
        <v>30650</v>
      </c>
      <c r="R55">
        <v>174.08</v>
      </c>
      <c r="U55">
        <v>-1186733.07</v>
      </c>
      <c r="V55">
        <v>2114448.44</v>
      </c>
      <c r="X55">
        <v>449903.94</v>
      </c>
      <c r="Z55">
        <v>1071.6400000000001</v>
      </c>
      <c r="AB55">
        <v>958870.5</v>
      </c>
      <c r="AC55">
        <v>16000</v>
      </c>
      <c r="AD55">
        <v>974870.5</v>
      </c>
      <c r="AE55">
        <v>15904</v>
      </c>
      <c r="AF55">
        <v>10416</v>
      </c>
      <c r="AG55">
        <v>649810.09</v>
      </c>
      <c r="AH55">
        <v>61714.32</v>
      </c>
      <c r="AK55">
        <v>14000</v>
      </c>
      <c r="AM55" s="59">
        <f t="shared" si="1"/>
        <v>334250.43</v>
      </c>
      <c r="AN55" s="29">
        <f t="shared" si="2"/>
        <v>34824.080000000002</v>
      </c>
      <c r="AO55" s="19">
        <f t="shared" si="3"/>
        <v>299426.34999999998</v>
      </c>
      <c r="AP55" s="13">
        <f t="shared" si="4"/>
        <v>1425846.08</v>
      </c>
      <c r="AQ55" s="14">
        <f t="shared" si="5"/>
        <v>1726714.91</v>
      </c>
      <c r="AR55" s="24">
        <f t="shared" si="6"/>
        <v>-300868.82999999984</v>
      </c>
    </row>
    <row r="56" spans="1:44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2583</v>
      </c>
      <c r="F56">
        <v>270611.46999999997</v>
      </c>
      <c r="G56">
        <v>0</v>
      </c>
      <c r="H56">
        <v>66281.16</v>
      </c>
      <c r="J56">
        <v>1011824.15</v>
      </c>
      <c r="K56">
        <v>68416.47</v>
      </c>
      <c r="O56">
        <v>41731</v>
      </c>
      <c r="R56">
        <v>435</v>
      </c>
      <c r="U56">
        <v>-1245365.55</v>
      </c>
      <c r="V56">
        <v>2791483.6</v>
      </c>
      <c r="X56">
        <v>546397.99</v>
      </c>
      <c r="Y56">
        <v>223200</v>
      </c>
      <c r="Z56">
        <v>573.29</v>
      </c>
      <c r="AB56">
        <v>428488.5</v>
      </c>
      <c r="AC56">
        <v>13500</v>
      </c>
      <c r="AD56">
        <v>542593.5</v>
      </c>
      <c r="AE56">
        <v>27308</v>
      </c>
      <c r="AF56">
        <v>3400</v>
      </c>
      <c r="AG56">
        <v>538947.19999999995</v>
      </c>
      <c r="AH56">
        <v>257061.88</v>
      </c>
      <c r="AK56">
        <v>14000</v>
      </c>
      <c r="AM56" s="59">
        <f t="shared" si="1"/>
        <v>336892.63</v>
      </c>
      <c r="AN56" s="29">
        <f t="shared" si="2"/>
        <v>42166</v>
      </c>
      <c r="AO56" s="19">
        <f t="shared" si="3"/>
        <v>294726.63</v>
      </c>
      <c r="AP56" s="13">
        <f t="shared" si="4"/>
        <v>1212159.78</v>
      </c>
      <c r="AQ56" s="14">
        <f t="shared" si="5"/>
        <v>1383310.58</v>
      </c>
      <c r="AR56" s="24">
        <f t="shared" si="6"/>
        <v>-171150.80000000005</v>
      </c>
    </row>
    <row r="57" spans="1:44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2584</v>
      </c>
      <c r="F57">
        <v>835092.19</v>
      </c>
      <c r="G57">
        <v>586716</v>
      </c>
      <c r="H57">
        <v>399608.06</v>
      </c>
      <c r="J57">
        <v>279676.15000000002</v>
      </c>
      <c r="K57">
        <v>176136.62</v>
      </c>
      <c r="N57">
        <v>0</v>
      </c>
      <c r="O57">
        <v>29180</v>
      </c>
      <c r="Q57">
        <v>279876</v>
      </c>
      <c r="R57">
        <v>837.9</v>
      </c>
      <c r="S57">
        <v>1220</v>
      </c>
      <c r="U57">
        <v>233565.81</v>
      </c>
      <c r="V57">
        <v>1683662.57</v>
      </c>
      <c r="X57">
        <v>1841975.68</v>
      </c>
      <c r="Y57">
        <v>69175</v>
      </c>
      <c r="Z57">
        <v>2403.8000000000002</v>
      </c>
      <c r="AB57">
        <v>1376410</v>
      </c>
      <c r="AC57">
        <v>79200</v>
      </c>
      <c r="AD57">
        <v>1476696</v>
      </c>
      <c r="AE57">
        <v>2000</v>
      </c>
      <c r="AG57">
        <v>1731816.95</v>
      </c>
      <c r="AH57">
        <v>104764.79</v>
      </c>
      <c r="AK57">
        <v>5000</v>
      </c>
      <c r="AM57" s="59">
        <f t="shared" si="1"/>
        <v>1821416.25</v>
      </c>
      <c r="AN57" s="29">
        <f t="shared" si="2"/>
        <v>309893.90000000002</v>
      </c>
      <c r="AO57" s="19">
        <f t="shared" si="3"/>
        <v>1511522.35</v>
      </c>
      <c r="AP57" s="13">
        <f t="shared" si="4"/>
        <v>3369164.48</v>
      </c>
      <c r="AQ57" s="14">
        <f t="shared" si="5"/>
        <v>3320277.74</v>
      </c>
      <c r="AR57" s="24">
        <f t="shared" si="6"/>
        <v>48886.739999999758</v>
      </c>
    </row>
    <row r="58" spans="1:44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2585</v>
      </c>
      <c r="F58">
        <v>849647.41</v>
      </c>
      <c r="G58">
        <v>226781.75</v>
      </c>
      <c r="H58">
        <v>160305.04</v>
      </c>
      <c r="J58">
        <v>-294339.58</v>
      </c>
      <c r="K58">
        <v>381997.58</v>
      </c>
      <c r="N58">
        <v>19800</v>
      </c>
      <c r="O58">
        <v>71030</v>
      </c>
      <c r="Q58">
        <v>184150</v>
      </c>
      <c r="R58">
        <v>60122.76</v>
      </c>
      <c r="S58">
        <v>4311.04</v>
      </c>
      <c r="U58">
        <v>-28155.32</v>
      </c>
      <c r="V58">
        <v>1188971.67</v>
      </c>
      <c r="X58">
        <v>768394.25</v>
      </c>
      <c r="AB58">
        <v>868733.6</v>
      </c>
      <c r="AC58">
        <v>112600</v>
      </c>
      <c r="AD58">
        <v>1016854.6</v>
      </c>
      <c r="AE58">
        <v>800</v>
      </c>
      <c r="AF58">
        <v>24080</v>
      </c>
      <c r="AG58">
        <v>786041.93</v>
      </c>
      <c r="AH58">
        <v>92789.27</v>
      </c>
      <c r="AK58">
        <v>5000</v>
      </c>
      <c r="AM58" s="59">
        <f t="shared" si="1"/>
        <v>1236734.2000000002</v>
      </c>
      <c r="AN58" s="29">
        <f t="shared" si="2"/>
        <v>335102.76</v>
      </c>
      <c r="AO58" s="19">
        <f t="shared" si="3"/>
        <v>901631.44000000018</v>
      </c>
      <c r="AP58" s="13">
        <f t="shared" si="4"/>
        <v>1749727.85</v>
      </c>
      <c r="AQ58" s="14">
        <f t="shared" si="5"/>
        <v>1925565.8</v>
      </c>
      <c r="AR58" s="24">
        <f t="shared" si="6"/>
        <v>-175837.94999999995</v>
      </c>
    </row>
    <row r="59" spans="1:44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2586</v>
      </c>
      <c r="F59">
        <v>205488.54</v>
      </c>
      <c r="G59">
        <v>881470</v>
      </c>
      <c r="H59">
        <v>28522.65</v>
      </c>
      <c r="J59">
        <v>219250.52</v>
      </c>
      <c r="K59">
        <v>148089.49</v>
      </c>
      <c r="N59">
        <v>6910</v>
      </c>
      <c r="O59">
        <v>49635.76</v>
      </c>
      <c r="R59">
        <v>570</v>
      </c>
      <c r="U59">
        <v>-1236489.2</v>
      </c>
      <c r="V59">
        <v>2121250.9300000002</v>
      </c>
      <c r="W59">
        <v>560.64</v>
      </c>
      <c r="X59">
        <v>1489395.11</v>
      </c>
      <c r="Y59">
        <v>3685</v>
      </c>
      <c r="AB59">
        <v>578991</v>
      </c>
      <c r="AC59">
        <v>147318</v>
      </c>
      <c r="AD59">
        <v>784832</v>
      </c>
      <c r="AG59">
        <v>781451.99</v>
      </c>
      <c r="AH59">
        <v>107722.05</v>
      </c>
      <c r="AK59">
        <v>5000</v>
      </c>
      <c r="AM59" s="59">
        <f t="shared" si="1"/>
        <v>1115481.19</v>
      </c>
      <c r="AN59" s="29">
        <f t="shared" si="2"/>
        <v>57115.76</v>
      </c>
      <c r="AO59" s="19">
        <f t="shared" si="3"/>
        <v>1058365.43</v>
      </c>
      <c r="AP59" s="13">
        <f t="shared" si="4"/>
        <v>2219949.75</v>
      </c>
      <c r="AQ59" s="14">
        <f t="shared" si="5"/>
        <v>1679006.04</v>
      </c>
      <c r="AR59" s="24">
        <f t="shared" si="6"/>
        <v>540943.71</v>
      </c>
    </row>
    <row r="60" spans="1:44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2587</v>
      </c>
      <c r="F60">
        <v>597623.17000000004</v>
      </c>
      <c r="G60">
        <v>0</v>
      </c>
      <c r="H60">
        <v>364252.73</v>
      </c>
      <c r="J60">
        <v>8</v>
      </c>
      <c r="K60">
        <v>135306.73000000001</v>
      </c>
      <c r="N60">
        <v>0</v>
      </c>
      <c r="Q60">
        <v>85700</v>
      </c>
      <c r="R60">
        <v>1261</v>
      </c>
      <c r="S60">
        <v>1760</v>
      </c>
      <c r="U60">
        <v>28459.49</v>
      </c>
      <c r="V60">
        <v>1374864.38</v>
      </c>
      <c r="X60">
        <v>1358788.61</v>
      </c>
      <c r="Y60">
        <v>162000</v>
      </c>
      <c r="Z60">
        <v>2180.41</v>
      </c>
      <c r="AB60">
        <v>993288</v>
      </c>
      <c r="AC60">
        <v>145900</v>
      </c>
      <c r="AD60">
        <v>1285618.8</v>
      </c>
      <c r="AG60">
        <v>1663865.42</v>
      </c>
      <c r="AH60">
        <v>102527.03999999999</v>
      </c>
      <c r="AK60">
        <v>5000</v>
      </c>
      <c r="AM60" s="59">
        <f t="shared" si="1"/>
        <v>961875.9</v>
      </c>
      <c r="AN60" s="29">
        <f t="shared" si="2"/>
        <v>86961</v>
      </c>
      <c r="AO60" s="19">
        <f t="shared" si="3"/>
        <v>874914.9</v>
      </c>
      <c r="AP60" s="13">
        <f t="shared" si="4"/>
        <v>2662157.02</v>
      </c>
      <c r="AQ60" s="14">
        <f t="shared" si="5"/>
        <v>3057011.26</v>
      </c>
      <c r="AR60" s="24">
        <f t="shared" si="6"/>
        <v>-394854.23999999976</v>
      </c>
    </row>
    <row r="61" spans="1:44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2588</v>
      </c>
      <c r="F61">
        <v>538411.98</v>
      </c>
      <c r="G61">
        <v>450582</v>
      </c>
      <c r="H61">
        <v>125927.05</v>
      </c>
      <c r="J61">
        <v>216669.73</v>
      </c>
      <c r="K61">
        <v>199553.28</v>
      </c>
      <c r="O61">
        <v>30501.65</v>
      </c>
      <c r="Q61">
        <v>438000</v>
      </c>
      <c r="R61">
        <v>4932.07</v>
      </c>
      <c r="U61">
        <v>-1361687.24</v>
      </c>
      <c r="V61">
        <v>2680574.06</v>
      </c>
      <c r="W61">
        <v>630.09</v>
      </c>
      <c r="X61">
        <v>1642174.45</v>
      </c>
      <c r="Z61">
        <v>2451.41</v>
      </c>
      <c r="AB61">
        <v>952831.7</v>
      </c>
      <c r="AC61">
        <v>384784</v>
      </c>
      <c r="AD61">
        <v>1434292.85</v>
      </c>
      <c r="AG61">
        <v>1642574.41</v>
      </c>
      <c r="AH61">
        <v>162095.38</v>
      </c>
      <c r="AK61">
        <v>5085.51</v>
      </c>
      <c r="AM61" s="59">
        <f t="shared" si="1"/>
        <v>1114921.03</v>
      </c>
      <c r="AN61" s="29">
        <f t="shared" si="2"/>
        <v>473433.72000000003</v>
      </c>
      <c r="AO61" s="19">
        <f t="shared" si="3"/>
        <v>641487.31000000006</v>
      </c>
      <c r="AP61" s="13">
        <f t="shared" si="4"/>
        <v>2982871.65</v>
      </c>
      <c r="AQ61" s="14">
        <f t="shared" si="5"/>
        <v>3244048.1499999994</v>
      </c>
      <c r="AR61" s="24">
        <f t="shared" si="6"/>
        <v>-261176.49999999953</v>
      </c>
    </row>
    <row r="62" spans="1:44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2589</v>
      </c>
      <c r="F62">
        <v>145383.71</v>
      </c>
      <c r="G62">
        <v>396065.09</v>
      </c>
      <c r="H62">
        <v>310536.28000000003</v>
      </c>
      <c r="J62">
        <v>3263.47</v>
      </c>
      <c r="K62">
        <v>408083.61</v>
      </c>
      <c r="O62">
        <v>8280</v>
      </c>
      <c r="Q62">
        <v>4710.92</v>
      </c>
      <c r="R62">
        <v>22837.1</v>
      </c>
      <c r="S62">
        <v>5000</v>
      </c>
      <c r="U62">
        <v>-1002258.55</v>
      </c>
      <c r="V62">
        <v>2191965</v>
      </c>
      <c r="W62">
        <v>745.88</v>
      </c>
      <c r="X62">
        <v>576720.1</v>
      </c>
      <c r="Y62">
        <v>30000</v>
      </c>
      <c r="AB62">
        <v>962640</v>
      </c>
      <c r="AD62">
        <v>1112000</v>
      </c>
      <c r="AG62">
        <v>362998.06</v>
      </c>
      <c r="AH62">
        <v>62310.23</v>
      </c>
      <c r="AM62" s="59">
        <f t="shared" si="1"/>
        <v>851985.08000000007</v>
      </c>
      <c r="AN62" s="29">
        <f t="shared" si="2"/>
        <v>35828.019999999997</v>
      </c>
      <c r="AO62" s="19">
        <f t="shared" si="3"/>
        <v>816157.06</v>
      </c>
      <c r="AP62" s="13">
        <f t="shared" si="4"/>
        <v>1570105.98</v>
      </c>
      <c r="AQ62" s="14">
        <f t="shared" si="5"/>
        <v>1537308.29</v>
      </c>
      <c r="AR62" s="24">
        <f t="shared" ref="AR62:AR119" si="7">AP62-AQ62</f>
        <v>32797.689999999944</v>
      </c>
    </row>
    <row r="63" spans="1:44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2590</v>
      </c>
      <c r="F63">
        <v>1405289.38</v>
      </c>
      <c r="G63">
        <v>1005948.38</v>
      </c>
      <c r="H63">
        <v>85838.84</v>
      </c>
      <c r="J63">
        <v>3314931.82</v>
      </c>
      <c r="K63">
        <v>327345.63</v>
      </c>
      <c r="N63">
        <v>15000</v>
      </c>
      <c r="O63">
        <v>18730</v>
      </c>
      <c r="R63">
        <v>1031</v>
      </c>
      <c r="U63">
        <v>3670311.25</v>
      </c>
      <c r="V63">
        <v>1302561.3500000001</v>
      </c>
      <c r="W63">
        <v>1035.54</v>
      </c>
      <c r="X63">
        <v>2403879.33</v>
      </c>
      <c r="Y63">
        <v>20</v>
      </c>
      <c r="Z63">
        <v>1206.9100000000001</v>
      </c>
      <c r="AB63">
        <v>1073824.5</v>
      </c>
      <c r="AC63">
        <v>222920</v>
      </c>
      <c r="AD63">
        <v>1382304.5</v>
      </c>
      <c r="AE63">
        <v>800</v>
      </c>
      <c r="AF63">
        <v>2352</v>
      </c>
      <c r="AG63">
        <v>962490.84</v>
      </c>
      <c r="AH63">
        <v>218218.49</v>
      </c>
      <c r="AK63">
        <v>5000</v>
      </c>
      <c r="AM63" s="59">
        <f t="shared" si="1"/>
        <v>2497076.5999999996</v>
      </c>
      <c r="AN63" s="29">
        <f t="shared" si="2"/>
        <v>34761</v>
      </c>
      <c r="AO63" s="19">
        <f t="shared" si="3"/>
        <v>2462315.5999999996</v>
      </c>
      <c r="AP63" s="13">
        <f t="shared" si="4"/>
        <v>3702886.2800000003</v>
      </c>
      <c r="AQ63" s="14">
        <f t="shared" si="5"/>
        <v>2571165.83</v>
      </c>
      <c r="AR63" s="24">
        <f t="shared" si="7"/>
        <v>1131720.4500000002</v>
      </c>
    </row>
    <row r="64" spans="1:44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2591</v>
      </c>
      <c r="F64">
        <v>270772.55</v>
      </c>
      <c r="G64">
        <v>0</v>
      </c>
      <c r="H64">
        <v>171503.46</v>
      </c>
      <c r="J64">
        <v>292127.03999999998</v>
      </c>
      <c r="K64">
        <v>576295.26</v>
      </c>
      <c r="O64">
        <v>6930</v>
      </c>
      <c r="Q64">
        <v>201690</v>
      </c>
      <c r="R64">
        <v>1903</v>
      </c>
      <c r="S64">
        <v>630</v>
      </c>
      <c r="U64">
        <v>-15464.56</v>
      </c>
      <c r="V64">
        <v>1726865.73</v>
      </c>
      <c r="X64">
        <v>477842.58</v>
      </c>
      <c r="Y64">
        <v>116070</v>
      </c>
      <c r="Z64">
        <v>973.67</v>
      </c>
      <c r="AB64">
        <v>1172483.3999999999</v>
      </c>
      <c r="AC64">
        <v>184400</v>
      </c>
      <c r="AD64">
        <v>1509899.4</v>
      </c>
      <c r="AE64">
        <v>1240</v>
      </c>
      <c r="AG64">
        <v>947636.55</v>
      </c>
      <c r="AH64">
        <v>104846.78</v>
      </c>
      <c r="AK64">
        <v>2.78</v>
      </c>
      <c r="AM64" s="59">
        <f t="shared" si="1"/>
        <v>442276.01</v>
      </c>
      <c r="AN64" s="29">
        <f t="shared" si="2"/>
        <v>210523</v>
      </c>
      <c r="AO64" s="19">
        <f t="shared" si="3"/>
        <v>231753.01</v>
      </c>
      <c r="AP64" s="13">
        <f t="shared" si="4"/>
        <v>1951769.65</v>
      </c>
      <c r="AQ64" s="14">
        <f t="shared" si="5"/>
        <v>2563625.5099999998</v>
      </c>
      <c r="AR64" s="24">
        <f t="shared" si="7"/>
        <v>-611855.85999999987</v>
      </c>
    </row>
    <row r="65" spans="1:44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2592</v>
      </c>
      <c r="F65">
        <v>635855.51</v>
      </c>
      <c r="G65">
        <v>0</v>
      </c>
      <c r="H65">
        <v>349127.05</v>
      </c>
      <c r="J65">
        <v>133419.70000000001</v>
      </c>
      <c r="K65">
        <v>519030.48</v>
      </c>
      <c r="N65">
        <v>0</v>
      </c>
      <c r="O65">
        <v>6465.08</v>
      </c>
      <c r="Q65">
        <v>250360</v>
      </c>
      <c r="R65">
        <v>0</v>
      </c>
      <c r="U65">
        <v>653301.87</v>
      </c>
      <c r="V65">
        <v>1340923.19</v>
      </c>
      <c r="X65">
        <v>1273730.1299999999</v>
      </c>
      <c r="Y65">
        <v>6000</v>
      </c>
      <c r="Z65">
        <v>2899.35</v>
      </c>
      <c r="AB65">
        <v>1259308</v>
      </c>
      <c r="AC65">
        <v>92400</v>
      </c>
      <c r="AD65">
        <v>1573797.46</v>
      </c>
      <c r="AE65">
        <v>5411</v>
      </c>
      <c r="AG65">
        <v>1543787.49</v>
      </c>
      <c r="AH65">
        <v>119958.93</v>
      </c>
      <c r="AK65">
        <v>5000</v>
      </c>
      <c r="AM65" s="59">
        <f t="shared" si="1"/>
        <v>984982.56</v>
      </c>
      <c r="AN65" s="29">
        <f t="shared" si="2"/>
        <v>256825.08</v>
      </c>
      <c r="AO65" s="19">
        <f t="shared" si="3"/>
        <v>728157.4800000001</v>
      </c>
      <c r="AP65" s="13">
        <f t="shared" si="4"/>
        <v>2634337.48</v>
      </c>
      <c r="AQ65" s="14">
        <f t="shared" si="5"/>
        <v>3247954.8800000004</v>
      </c>
      <c r="AR65" s="24">
        <f t="shared" si="7"/>
        <v>-613617.40000000037</v>
      </c>
    </row>
    <row r="66" spans="1:44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2593</v>
      </c>
      <c r="F66">
        <v>531611.29</v>
      </c>
      <c r="G66">
        <v>0</v>
      </c>
      <c r="H66">
        <v>150636.72</v>
      </c>
      <c r="J66">
        <v>258140.89</v>
      </c>
      <c r="K66">
        <v>283226.32</v>
      </c>
      <c r="O66">
        <v>9178.32</v>
      </c>
      <c r="R66">
        <v>7154</v>
      </c>
      <c r="V66">
        <v>1500891.55</v>
      </c>
      <c r="X66">
        <v>657640.06999999995</v>
      </c>
      <c r="Y66">
        <v>240130</v>
      </c>
      <c r="Z66">
        <v>514.70000000000005</v>
      </c>
      <c r="AB66">
        <v>1289005</v>
      </c>
      <c r="AC66">
        <v>68600</v>
      </c>
      <c r="AD66">
        <v>1468029</v>
      </c>
      <c r="AG66">
        <v>852018.18</v>
      </c>
      <c r="AH66">
        <v>100368.24</v>
      </c>
      <c r="AK66">
        <v>129083</v>
      </c>
      <c r="AM66" s="59">
        <f t="shared" si="1"/>
        <v>682248.01</v>
      </c>
      <c r="AN66" s="29">
        <f t="shared" si="2"/>
        <v>16332.32</v>
      </c>
      <c r="AO66" s="19">
        <f t="shared" si="3"/>
        <v>665915.69000000006</v>
      </c>
      <c r="AP66" s="13">
        <f t="shared" si="4"/>
        <v>2255889.77</v>
      </c>
      <c r="AQ66" s="14">
        <f t="shared" si="5"/>
        <v>2549498.4200000004</v>
      </c>
      <c r="AR66" s="24">
        <f t="shared" si="7"/>
        <v>-293608.65000000037</v>
      </c>
    </row>
    <row r="67" spans="1:44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2594</v>
      </c>
      <c r="F67">
        <v>264436.07</v>
      </c>
      <c r="G67">
        <v>0</v>
      </c>
      <c r="H67">
        <v>79364.72</v>
      </c>
      <c r="J67">
        <v>1606125.78</v>
      </c>
      <c r="K67">
        <v>365915.55</v>
      </c>
      <c r="N67">
        <v>0</v>
      </c>
      <c r="O67">
        <v>7380.79</v>
      </c>
      <c r="Q67">
        <v>45506.9</v>
      </c>
      <c r="R67">
        <v>70472</v>
      </c>
      <c r="S67">
        <v>1760</v>
      </c>
      <c r="U67">
        <v>2040493.21</v>
      </c>
      <c r="V67">
        <v>464694.52</v>
      </c>
      <c r="X67">
        <v>474473</v>
      </c>
      <c r="Y67">
        <v>163200</v>
      </c>
      <c r="Z67">
        <v>1265.1099999999999</v>
      </c>
      <c r="AB67">
        <v>460553.6</v>
      </c>
      <c r="AC67">
        <v>53200</v>
      </c>
      <c r="AD67">
        <v>539750.6</v>
      </c>
      <c r="AG67">
        <v>732179.94</v>
      </c>
      <c r="AH67">
        <v>190226.47</v>
      </c>
      <c r="AK67">
        <v>5000</v>
      </c>
      <c r="AM67" s="59">
        <f t="shared" si="1"/>
        <v>343800.79000000004</v>
      </c>
      <c r="AN67" s="29">
        <f t="shared" si="2"/>
        <v>123359.69</v>
      </c>
      <c r="AO67" s="19">
        <f t="shared" si="3"/>
        <v>220441.10000000003</v>
      </c>
      <c r="AP67" s="13">
        <f t="shared" si="4"/>
        <v>1152691.71</v>
      </c>
      <c r="AQ67" s="14">
        <f t="shared" si="5"/>
        <v>1467157.01</v>
      </c>
      <c r="AR67" s="24">
        <f t="shared" si="7"/>
        <v>-314465.30000000005</v>
      </c>
    </row>
    <row r="68" spans="1:44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2595</v>
      </c>
      <c r="F68">
        <v>994005.79</v>
      </c>
      <c r="G68">
        <v>0</v>
      </c>
      <c r="H68">
        <v>189128.26</v>
      </c>
      <c r="J68">
        <v>807454.52</v>
      </c>
      <c r="K68">
        <v>266380.34000000003</v>
      </c>
      <c r="N68">
        <v>199.83</v>
      </c>
      <c r="O68">
        <v>6000</v>
      </c>
      <c r="Q68">
        <v>10440</v>
      </c>
      <c r="R68">
        <v>21309.17</v>
      </c>
      <c r="U68">
        <v>1759849.6</v>
      </c>
      <c r="V68">
        <v>961521.58</v>
      </c>
      <c r="W68">
        <v>3464.32</v>
      </c>
      <c r="X68">
        <v>1220553.33</v>
      </c>
      <c r="AB68">
        <v>1068613</v>
      </c>
      <c r="AC68">
        <v>100700</v>
      </c>
      <c r="AD68">
        <v>1244961</v>
      </c>
      <c r="AE68">
        <v>5411</v>
      </c>
      <c r="AG68">
        <v>1497866.61</v>
      </c>
      <c r="AH68">
        <v>142442.31</v>
      </c>
      <c r="AK68">
        <v>5001</v>
      </c>
      <c r="AM68" s="59">
        <f t="shared" si="1"/>
        <v>1183134.05</v>
      </c>
      <c r="AN68" s="29">
        <f t="shared" si="2"/>
        <v>37949</v>
      </c>
      <c r="AO68" s="19">
        <f t="shared" si="3"/>
        <v>1145185.05</v>
      </c>
      <c r="AP68" s="13">
        <f t="shared" si="4"/>
        <v>2393330.6500000004</v>
      </c>
      <c r="AQ68" s="14">
        <f t="shared" si="5"/>
        <v>2895681.9200000004</v>
      </c>
      <c r="AR68" s="24">
        <f t="shared" si="7"/>
        <v>-502351.27</v>
      </c>
    </row>
    <row r="69" spans="1:44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2596</v>
      </c>
      <c r="F69">
        <v>2729786</v>
      </c>
      <c r="G69">
        <v>0</v>
      </c>
      <c r="H69">
        <v>178256.69</v>
      </c>
      <c r="J69">
        <v>41293.279999999999</v>
      </c>
      <c r="K69">
        <v>226459.73</v>
      </c>
      <c r="N69">
        <v>0</v>
      </c>
      <c r="O69">
        <v>20730</v>
      </c>
      <c r="Q69">
        <v>23475</v>
      </c>
      <c r="R69">
        <v>2003</v>
      </c>
      <c r="S69">
        <v>3649.59</v>
      </c>
      <c r="U69">
        <v>1151923.26</v>
      </c>
      <c r="V69">
        <v>2317512.06</v>
      </c>
      <c r="X69">
        <v>1226986.72</v>
      </c>
      <c r="Y69">
        <v>249000</v>
      </c>
      <c r="Z69">
        <v>7267.27</v>
      </c>
      <c r="AB69">
        <v>671984</v>
      </c>
      <c r="AC69">
        <v>114000</v>
      </c>
      <c r="AD69">
        <v>896854</v>
      </c>
      <c r="AG69">
        <v>1575106.86</v>
      </c>
      <c r="AH69">
        <v>120774.34</v>
      </c>
      <c r="AK69">
        <v>20000</v>
      </c>
      <c r="AM69" s="59">
        <f t="shared" ref="AM69:AM132" si="8">SUM(F69:I69)</f>
        <v>2908042.69</v>
      </c>
      <c r="AN69" s="29">
        <f t="shared" ref="AN69:AN132" si="9">SUM(N69:R69)</f>
        <v>46208</v>
      </c>
      <c r="AO69" s="19">
        <f t="shared" ref="AO69:AO132" si="10">AM69-AN69</f>
        <v>2861834.69</v>
      </c>
      <c r="AP69" s="13">
        <f t="shared" ref="AP69:AP132" si="11">SUM(W69:AC69)</f>
        <v>2269237.9900000002</v>
      </c>
      <c r="AQ69" s="14">
        <f t="shared" ref="AQ69:AQ132" si="12">SUM(AD69:AL69)</f>
        <v>2612735.2000000002</v>
      </c>
      <c r="AR69" s="24">
        <f t="shared" si="7"/>
        <v>-343497.20999999996</v>
      </c>
    </row>
    <row r="70" spans="1:44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2597</v>
      </c>
      <c r="F70">
        <v>345552.21</v>
      </c>
      <c r="G70">
        <v>0</v>
      </c>
      <c r="H70">
        <v>60033.2</v>
      </c>
      <c r="J70">
        <v>391248.51</v>
      </c>
      <c r="K70">
        <v>251721.95</v>
      </c>
      <c r="N70">
        <v>0</v>
      </c>
      <c r="O70">
        <v>19444</v>
      </c>
      <c r="Q70">
        <v>58820</v>
      </c>
      <c r="R70">
        <v>982.26</v>
      </c>
      <c r="U70">
        <v>-1305159.46</v>
      </c>
      <c r="V70">
        <v>2233839.69</v>
      </c>
      <c r="X70">
        <v>1047813.13</v>
      </c>
      <c r="Y70">
        <v>314560</v>
      </c>
      <c r="Z70">
        <v>1396.25</v>
      </c>
      <c r="AB70">
        <v>936674.5</v>
      </c>
      <c r="AC70">
        <v>93200</v>
      </c>
      <c r="AD70">
        <v>1055235.5</v>
      </c>
      <c r="AE70">
        <v>4648</v>
      </c>
      <c r="AG70">
        <v>1162715.57</v>
      </c>
      <c r="AH70">
        <v>125415.43</v>
      </c>
      <c r="AK70">
        <v>5000</v>
      </c>
      <c r="AM70" s="59">
        <f t="shared" si="8"/>
        <v>405585.41000000003</v>
      </c>
      <c r="AN70" s="29">
        <f t="shared" si="9"/>
        <v>79246.259999999995</v>
      </c>
      <c r="AO70" s="19">
        <f t="shared" si="10"/>
        <v>326339.15000000002</v>
      </c>
      <c r="AP70" s="13">
        <f t="shared" si="11"/>
        <v>2393643.88</v>
      </c>
      <c r="AQ70" s="14">
        <f t="shared" si="12"/>
        <v>2353014.5000000005</v>
      </c>
      <c r="AR70" s="24">
        <f t="shared" si="7"/>
        <v>40629.379999999423</v>
      </c>
    </row>
    <row r="71" spans="1:44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2598</v>
      </c>
      <c r="F71">
        <v>518984.68</v>
      </c>
      <c r="G71">
        <v>22160</v>
      </c>
      <c r="H71">
        <v>82192.72</v>
      </c>
      <c r="J71">
        <v>-297069.26</v>
      </c>
      <c r="K71">
        <v>441240.7</v>
      </c>
      <c r="R71">
        <v>3896.58</v>
      </c>
      <c r="U71">
        <v>-1407884</v>
      </c>
      <c r="V71">
        <v>2560558.21</v>
      </c>
      <c r="X71">
        <v>700818.19</v>
      </c>
      <c r="Y71">
        <v>78130</v>
      </c>
      <c r="AB71">
        <v>660765.4</v>
      </c>
      <c r="AC71">
        <v>173300</v>
      </c>
      <c r="AD71">
        <v>904651.91</v>
      </c>
      <c r="AG71">
        <v>962312.55</v>
      </c>
      <c r="AH71">
        <v>130072.63</v>
      </c>
      <c r="AK71">
        <v>5038.45</v>
      </c>
      <c r="AM71" s="59">
        <f t="shared" si="8"/>
        <v>623337.39999999991</v>
      </c>
      <c r="AN71" s="29">
        <f t="shared" si="9"/>
        <v>3896.58</v>
      </c>
      <c r="AO71" s="19">
        <f t="shared" si="10"/>
        <v>619440.81999999995</v>
      </c>
      <c r="AP71" s="13">
        <f t="shared" si="11"/>
        <v>1613013.5899999999</v>
      </c>
      <c r="AQ71" s="14">
        <f t="shared" si="12"/>
        <v>2002075.5399999998</v>
      </c>
      <c r="AR71" s="24">
        <f t="shared" si="7"/>
        <v>-389061.94999999995</v>
      </c>
    </row>
    <row r="72" spans="1:44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2599</v>
      </c>
      <c r="F72">
        <v>211278.57</v>
      </c>
      <c r="G72">
        <v>5475</v>
      </c>
      <c r="H72">
        <v>221351.1</v>
      </c>
      <c r="J72">
        <v>22536.799999999999</v>
      </c>
      <c r="K72">
        <v>329615.87</v>
      </c>
      <c r="O72">
        <v>36003</v>
      </c>
      <c r="Q72">
        <v>368000</v>
      </c>
      <c r="R72">
        <v>430</v>
      </c>
      <c r="U72">
        <v>-1259177.72</v>
      </c>
      <c r="V72">
        <v>1431387.54</v>
      </c>
      <c r="X72">
        <v>501277.06</v>
      </c>
      <c r="Z72">
        <v>723.39</v>
      </c>
      <c r="AB72">
        <v>1580072</v>
      </c>
      <c r="AC72">
        <v>297200</v>
      </c>
      <c r="AD72">
        <v>1662090</v>
      </c>
      <c r="AF72">
        <v>15881</v>
      </c>
      <c r="AG72">
        <v>390257.93</v>
      </c>
      <c r="AH72">
        <v>57429</v>
      </c>
      <c r="AK72">
        <v>40000</v>
      </c>
      <c r="AM72" s="59">
        <f t="shared" si="8"/>
        <v>438104.67000000004</v>
      </c>
      <c r="AN72" s="29">
        <f t="shared" si="9"/>
        <v>404433</v>
      </c>
      <c r="AO72" s="19">
        <f t="shared" si="10"/>
        <v>33671.670000000042</v>
      </c>
      <c r="AP72" s="13">
        <f t="shared" si="11"/>
        <v>2379272.4500000002</v>
      </c>
      <c r="AQ72" s="14">
        <f t="shared" si="12"/>
        <v>2165657.9299999997</v>
      </c>
      <c r="AR72" s="24">
        <f t="shared" si="7"/>
        <v>213614.52000000048</v>
      </c>
    </row>
    <row r="73" spans="1:44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2600</v>
      </c>
      <c r="F73">
        <v>448648.13</v>
      </c>
      <c r="G73">
        <v>0</v>
      </c>
      <c r="H73">
        <v>98143.28</v>
      </c>
      <c r="J73">
        <v>-1897822.84</v>
      </c>
      <c r="K73">
        <v>991669.44</v>
      </c>
      <c r="O73">
        <v>9492</v>
      </c>
      <c r="R73">
        <v>3196.63</v>
      </c>
      <c r="U73">
        <v>-2189867.39</v>
      </c>
      <c r="V73">
        <v>2041384.85</v>
      </c>
      <c r="X73">
        <v>565094.35</v>
      </c>
      <c r="Z73">
        <v>40.46</v>
      </c>
      <c r="AB73">
        <v>1645200</v>
      </c>
      <c r="AD73">
        <v>1743817</v>
      </c>
      <c r="AF73">
        <v>2900</v>
      </c>
      <c r="AG73">
        <v>563733.56999999995</v>
      </c>
      <c r="AH73">
        <v>93452.32</v>
      </c>
      <c r="AK73">
        <v>30000</v>
      </c>
      <c r="AM73" s="59">
        <f t="shared" si="8"/>
        <v>546791.41</v>
      </c>
      <c r="AN73" s="29">
        <f t="shared" si="9"/>
        <v>12688.630000000001</v>
      </c>
      <c r="AO73" s="19">
        <f t="shared" si="10"/>
        <v>534102.78</v>
      </c>
      <c r="AP73" s="13">
        <f t="shared" si="11"/>
        <v>2210334.81</v>
      </c>
      <c r="AQ73" s="14">
        <f t="shared" si="12"/>
        <v>2433902.8899999997</v>
      </c>
      <c r="AR73" s="24">
        <f t="shared" si="7"/>
        <v>-223568.07999999961</v>
      </c>
    </row>
    <row r="74" spans="1:44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2601</v>
      </c>
      <c r="F74">
        <v>242599.3</v>
      </c>
      <c r="G74">
        <v>0</v>
      </c>
      <c r="H74">
        <v>51206.62</v>
      </c>
      <c r="J74">
        <v>280533.07</v>
      </c>
      <c r="K74">
        <v>328539.78000000003</v>
      </c>
      <c r="R74">
        <v>548</v>
      </c>
      <c r="U74">
        <v>181878.32</v>
      </c>
      <c r="V74">
        <v>1173118.8999999999</v>
      </c>
      <c r="X74">
        <v>522325.5</v>
      </c>
      <c r="Z74">
        <v>147.22999999999999</v>
      </c>
      <c r="AB74">
        <v>768530</v>
      </c>
      <c r="AC74">
        <v>79800</v>
      </c>
      <c r="AD74">
        <v>970626.38</v>
      </c>
      <c r="AF74">
        <v>15692</v>
      </c>
      <c r="AG74">
        <v>653679.34</v>
      </c>
      <c r="AH74">
        <v>161279.46</v>
      </c>
      <c r="AK74">
        <v>22192</v>
      </c>
      <c r="AM74" s="59">
        <f t="shared" si="8"/>
        <v>293805.92</v>
      </c>
      <c r="AN74" s="29">
        <f t="shared" si="9"/>
        <v>548</v>
      </c>
      <c r="AO74" s="19">
        <f t="shared" si="10"/>
        <v>293257.92</v>
      </c>
      <c r="AP74" s="13">
        <f t="shared" si="11"/>
        <v>1370802.73</v>
      </c>
      <c r="AQ74" s="14">
        <f t="shared" si="12"/>
        <v>1823469.18</v>
      </c>
      <c r="AR74" s="24">
        <f t="shared" si="7"/>
        <v>-452666.44999999995</v>
      </c>
    </row>
    <row r="75" spans="1:44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2602</v>
      </c>
      <c r="F75">
        <v>567730.6</v>
      </c>
      <c r="G75">
        <v>0</v>
      </c>
      <c r="H75">
        <v>108411.42</v>
      </c>
      <c r="J75">
        <v>222782.03</v>
      </c>
      <c r="K75">
        <v>652932.93000000005</v>
      </c>
      <c r="R75">
        <v>0</v>
      </c>
      <c r="U75">
        <v>227246.91</v>
      </c>
      <c r="V75">
        <v>1745362.84</v>
      </c>
      <c r="X75">
        <v>866225.47</v>
      </c>
      <c r="Y75">
        <v>603000</v>
      </c>
      <c r="Z75">
        <v>3511.95</v>
      </c>
      <c r="AB75">
        <v>1492000</v>
      </c>
      <c r="AC75">
        <v>156800</v>
      </c>
      <c r="AD75">
        <v>1689467</v>
      </c>
      <c r="AE75">
        <v>6960</v>
      </c>
      <c r="AF75">
        <v>35308</v>
      </c>
      <c r="AG75">
        <v>1291444.43</v>
      </c>
      <c r="AH75">
        <v>319110.76</v>
      </c>
      <c r="AK75">
        <v>200000</v>
      </c>
      <c r="AM75" s="59">
        <f t="shared" si="8"/>
        <v>676142.02</v>
      </c>
      <c r="AN75" s="29">
        <f t="shared" si="9"/>
        <v>0</v>
      </c>
      <c r="AO75" s="19">
        <f t="shared" si="10"/>
        <v>676142.02</v>
      </c>
      <c r="AP75" s="13">
        <f t="shared" si="11"/>
        <v>3121537.42</v>
      </c>
      <c r="AQ75" s="14">
        <f t="shared" si="12"/>
        <v>3542290.1899999995</v>
      </c>
      <c r="AR75" s="24">
        <f t="shared" si="7"/>
        <v>-420752.76999999955</v>
      </c>
    </row>
    <row r="76" spans="1:44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2603</v>
      </c>
      <c r="F76">
        <v>790628.85</v>
      </c>
      <c r="G76">
        <v>44736.800000000003</v>
      </c>
      <c r="H76">
        <v>38385.06</v>
      </c>
      <c r="J76">
        <v>96029.08</v>
      </c>
      <c r="K76">
        <v>327925.03999999998</v>
      </c>
      <c r="O76">
        <v>30299.15</v>
      </c>
      <c r="R76">
        <v>6285.64</v>
      </c>
      <c r="U76">
        <v>-240641.69</v>
      </c>
      <c r="V76">
        <v>1851699.47</v>
      </c>
      <c r="X76">
        <v>426861.75</v>
      </c>
      <c r="Z76">
        <v>2858.3</v>
      </c>
      <c r="AB76">
        <v>1774220</v>
      </c>
      <c r="AC76">
        <v>225450</v>
      </c>
      <c r="AD76">
        <v>1978860</v>
      </c>
      <c r="AF76">
        <v>19052</v>
      </c>
      <c r="AG76">
        <v>660029.17000000004</v>
      </c>
      <c r="AH76">
        <v>121386.62</v>
      </c>
      <c r="AM76" s="59">
        <f t="shared" si="8"/>
        <v>873750.71</v>
      </c>
      <c r="AN76" s="29">
        <f t="shared" si="9"/>
        <v>36584.79</v>
      </c>
      <c r="AO76" s="19">
        <f t="shared" si="10"/>
        <v>837165.91999999993</v>
      </c>
      <c r="AP76" s="13">
        <f t="shared" si="11"/>
        <v>2429390.0499999998</v>
      </c>
      <c r="AQ76" s="14">
        <f t="shared" si="12"/>
        <v>2779327.79</v>
      </c>
      <c r="AR76" s="24">
        <f t="shared" si="7"/>
        <v>-349937.74000000022</v>
      </c>
    </row>
    <row r="77" spans="1:44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2604</v>
      </c>
      <c r="F77">
        <v>564034.65</v>
      </c>
      <c r="G77">
        <v>31270.13</v>
      </c>
      <c r="H77">
        <v>120683.9</v>
      </c>
      <c r="J77">
        <v>413487.08</v>
      </c>
      <c r="K77">
        <v>437138.6</v>
      </c>
      <c r="O77">
        <v>24675</v>
      </c>
      <c r="U77">
        <v>53190.37</v>
      </c>
      <c r="V77">
        <v>1211766.1200000001</v>
      </c>
      <c r="X77">
        <v>515376.06</v>
      </c>
      <c r="Z77">
        <v>1762.9</v>
      </c>
      <c r="AB77">
        <v>1624700</v>
      </c>
      <c r="AC77">
        <v>416718.49</v>
      </c>
      <c r="AD77">
        <v>1462688</v>
      </c>
      <c r="AG77">
        <v>721898.37</v>
      </c>
      <c r="AH77">
        <v>25065</v>
      </c>
      <c r="AK77">
        <v>71923.210000000006</v>
      </c>
      <c r="AM77" s="59">
        <f t="shared" si="8"/>
        <v>715988.68</v>
      </c>
      <c r="AN77" s="29">
        <f t="shared" si="9"/>
        <v>24675</v>
      </c>
      <c r="AO77" s="19">
        <f t="shared" si="10"/>
        <v>691313.68</v>
      </c>
      <c r="AP77" s="13">
        <f t="shared" si="11"/>
        <v>2558557.4500000002</v>
      </c>
      <c r="AQ77" s="14">
        <f t="shared" si="12"/>
        <v>2281574.58</v>
      </c>
      <c r="AR77" s="24">
        <f t="shared" si="7"/>
        <v>276982.87000000011</v>
      </c>
    </row>
    <row r="78" spans="1:44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2605</v>
      </c>
      <c r="F78">
        <v>178691.04</v>
      </c>
      <c r="G78">
        <v>13959.3</v>
      </c>
      <c r="H78">
        <v>23714.1</v>
      </c>
      <c r="J78">
        <v>4</v>
      </c>
      <c r="K78">
        <v>444278.38</v>
      </c>
      <c r="O78">
        <v>38725.410000000003</v>
      </c>
      <c r="R78">
        <v>567</v>
      </c>
      <c r="U78">
        <v>-424984.64</v>
      </c>
      <c r="V78">
        <v>1379368.14</v>
      </c>
      <c r="X78">
        <v>926882.15</v>
      </c>
      <c r="Y78">
        <v>2750</v>
      </c>
      <c r="Z78">
        <v>1011.89</v>
      </c>
      <c r="AC78">
        <v>340100</v>
      </c>
      <c r="AD78">
        <v>259591</v>
      </c>
      <c r="AF78">
        <v>34660</v>
      </c>
      <c r="AG78">
        <v>1109301.97</v>
      </c>
      <c r="AH78">
        <v>200220.16</v>
      </c>
      <c r="AM78" s="59">
        <f t="shared" si="8"/>
        <v>216364.44</v>
      </c>
      <c r="AN78" s="29">
        <f t="shared" si="9"/>
        <v>39292.410000000003</v>
      </c>
      <c r="AO78" s="19">
        <f t="shared" si="10"/>
        <v>177072.03</v>
      </c>
      <c r="AP78" s="13">
        <f t="shared" si="11"/>
        <v>1270744.04</v>
      </c>
      <c r="AQ78" s="14">
        <f t="shared" si="12"/>
        <v>1603773.13</v>
      </c>
      <c r="AR78" s="24">
        <f t="shared" si="7"/>
        <v>-333029.08999999985</v>
      </c>
    </row>
    <row r="79" spans="1:44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2606</v>
      </c>
      <c r="F79">
        <v>144594.12</v>
      </c>
      <c r="G79">
        <v>30413.439999999999</v>
      </c>
      <c r="H79">
        <v>22308.26</v>
      </c>
      <c r="J79">
        <v>112816.23</v>
      </c>
      <c r="K79">
        <v>352045.54</v>
      </c>
      <c r="O79">
        <v>9100</v>
      </c>
      <c r="Q79">
        <v>69755</v>
      </c>
      <c r="T79">
        <v>754493.57</v>
      </c>
      <c r="U79">
        <v>-1445656.81</v>
      </c>
      <c r="V79">
        <v>1583723.57</v>
      </c>
      <c r="X79">
        <v>545904.96</v>
      </c>
      <c r="AB79">
        <v>1145930</v>
      </c>
      <c r="AC79">
        <v>68500</v>
      </c>
      <c r="AD79">
        <v>1377884</v>
      </c>
      <c r="AF79">
        <v>9650</v>
      </c>
      <c r="AG79">
        <v>429899.23</v>
      </c>
      <c r="AH79">
        <v>76005.47</v>
      </c>
      <c r="AK79">
        <v>176134</v>
      </c>
      <c r="AM79" s="59">
        <f t="shared" si="8"/>
        <v>197315.82</v>
      </c>
      <c r="AN79" s="29">
        <f t="shared" si="9"/>
        <v>78855</v>
      </c>
      <c r="AO79" s="19">
        <f t="shared" si="10"/>
        <v>118460.82</v>
      </c>
      <c r="AP79" s="13">
        <f t="shared" si="11"/>
        <v>1760334.96</v>
      </c>
      <c r="AQ79" s="14">
        <f t="shared" si="12"/>
        <v>2069572.7</v>
      </c>
      <c r="AR79" s="24">
        <f t="shared" si="7"/>
        <v>-309237.74</v>
      </c>
    </row>
    <row r="80" spans="1:44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2607</v>
      </c>
      <c r="F80">
        <v>82651</v>
      </c>
      <c r="G80">
        <v>190544</v>
      </c>
      <c r="H80">
        <v>37775.26</v>
      </c>
      <c r="J80">
        <v>2</v>
      </c>
      <c r="K80">
        <v>152215.13</v>
      </c>
      <c r="N80">
        <v>6000</v>
      </c>
      <c r="O80">
        <v>6270</v>
      </c>
      <c r="R80">
        <v>2867.47</v>
      </c>
      <c r="U80">
        <v>-71525.279999999999</v>
      </c>
      <c r="V80">
        <v>378255.64</v>
      </c>
      <c r="X80">
        <v>484383.48</v>
      </c>
      <c r="Z80">
        <v>1022.17</v>
      </c>
      <c r="AB80">
        <v>892920</v>
      </c>
      <c r="AC80">
        <v>276805.65999999997</v>
      </c>
      <c r="AD80">
        <v>1136414</v>
      </c>
      <c r="AE80">
        <v>1288</v>
      </c>
      <c r="AF80">
        <v>8452</v>
      </c>
      <c r="AG80">
        <v>319510.18</v>
      </c>
      <c r="AH80">
        <v>45131.39</v>
      </c>
      <c r="AK80">
        <v>3016.18</v>
      </c>
      <c r="AM80" s="59">
        <f t="shared" si="8"/>
        <v>310970.26</v>
      </c>
      <c r="AN80" s="29">
        <f t="shared" si="9"/>
        <v>15137.47</v>
      </c>
      <c r="AO80" s="19">
        <f t="shared" si="10"/>
        <v>295832.79000000004</v>
      </c>
      <c r="AP80" s="13">
        <f t="shared" si="11"/>
        <v>1655131.3099999998</v>
      </c>
      <c r="AQ80" s="14">
        <f t="shared" si="12"/>
        <v>1513811.7499999998</v>
      </c>
      <c r="AR80" s="24">
        <f t="shared" si="7"/>
        <v>141319.56000000006</v>
      </c>
    </row>
    <row r="81" spans="1:44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2608</v>
      </c>
      <c r="F81">
        <v>937261.33</v>
      </c>
      <c r="G81">
        <v>0</v>
      </c>
      <c r="H81">
        <v>94465.85</v>
      </c>
      <c r="J81">
        <v>-5654.02</v>
      </c>
      <c r="K81">
        <v>223525.31</v>
      </c>
      <c r="O81">
        <v>12330</v>
      </c>
      <c r="R81">
        <v>1031</v>
      </c>
      <c r="U81">
        <v>473579.27</v>
      </c>
      <c r="V81">
        <v>646396.12</v>
      </c>
      <c r="X81">
        <v>462204.34</v>
      </c>
      <c r="Y81">
        <v>60000</v>
      </c>
      <c r="Z81">
        <v>2199.62</v>
      </c>
      <c r="AB81">
        <v>439790</v>
      </c>
      <c r="AC81">
        <v>36800</v>
      </c>
      <c r="AD81">
        <v>599802</v>
      </c>
      <c r="AE81">
        <v>1472</v>
      </c>
      <c r="AG81">
        <v>269147.2</v>
      </c>
      <c r="AH81">
        <v>11310.68</v>
      </c>
      <c r="AK81">
        <v>3000</v>
      </c>
      <c r="AM81" s="59">
        <f t="shared" si="8"/>
        <v>1031727.1799999999</v>
      </c>
      <c r="AN81" s="29">
        <f t="shared" si="9"/>
        <v>13361</v>
      </c>
      <c r="AO81" s="19">
        <f t="shared" si="10"/>
        <v>1018366.1799999999</v>
      </c>
      <c r="AP81" s="13">
        <f t="shared" si="11"/>
        <v>1000993.9600000001</v>
      </c>
      <c r="AQ81" s="14">
        <f t="shared" si="12"/>
        <v>884731.88</v>
      </c>
      <c r="AR81" s="24">
        <f t="shared" si="7"/>
        <v>116262.08000000007</v>
      </c>
    </row>
    <row r="82" spans="1:44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2609</v>
      </c>
      <c r="F82">
        <v>551052.43000000005</v>
      </c>
      <c r="G82">
        <v>9570</v>
      </c>
      <c r="H82">
        <v>53937.88</v>
      </c>
      <c r="J82">
        <v>2150723.91</v>
      </c>
      <c r="K82">
        <v>226307.92</v>
      </c>
      <c r="O82">
        <v>15630</v>
      </c>
      <c r="R82">
        <v>1133</v>
      </c>
      <c r="U82">
        <v>-471429.11</v>
      </c>
      <c r="V82">
        <v>3382854.97</v>
      </c>
      <c r="X82">
        <v>723314.59</v>
      </c>
      <c r="Y82">
        <v>142535</v>
      </c>
      <c r="Z82">
        <v>1152.1099999999999</v>
      </c>
      <c r="AB82">
        <v>718470</v>
      </c>
      <c r="AC82">
        <v>92800</v>
      </c>
      <c r="AD82">
        <v>908961</v>
      </c>
      <c r="AE82">
        <v>2120</v>
      </c>
      <c r="AF82">
        <v>5120</v>
      </c>
      <c r="AG82">
        <v>528192.52</v>
      </c>
      <c r="AH82">
        <v>167474.9</v>
      </c>
      <c r="AK82">
        <v>3000</v>
      </c>
      <c r="AM82" s="59">
        <f t="shared" si="8"/>
        <v>614560.31000000006</v>
      </c>
      <c r="AN82" s="29">
        <f t="shared" si="9"/>
        <v>16763</v>
      </c>
      <c r="AO82" s="19">
        <f t="shared" si="10"/>
        <v>597797.31000000006</v>
      </c>
      <c r="AP82" s="13">
        <f t="shared" si="11"/>
        <v>1678271.7</v>
      </c>
      <c r="AQ82" s="14">
        <f t="shared" si="12"/>
        <v>1614868.42</v>
      </c>
      <c r="AR82" s="24">
        <f t="shared" si="7"/>
        <v>63403.280000000028</v>
      </c>
    </row>
    <row r="83" spans="1:44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2610</v>
      </c>
      <c r="F83">
        <v>301274.78000000003</v>
      </c>
      <c r="G83">
        <v>0</v>
      </c>
      <c r="H83">
        <v>23917.73</v>
      </c>
      <c r="J83">
        <v>354491.07</v>
      </c>
      <c r="K83">
        <v>218709.11</v>
      </c>
      <c r="N83">
        <v>6000</v>
      </c>
      <c r="O83">
        <v>6930</v>
      </c>
      <c r="R83">
        <v>1486</v>
      </c>
      <c r="U83">
        <v>-89645.11</v>
      </c>
      <c r="V83">
        <v>1045747.78</v>
      </c>
      <c r="X83">
        <v>310060.49</v>
      </c>
      <c r="Y83">
        <v>53500</v>
      </c>
      <c r="Z83">
        <v>1061.1300000000001</v>
      </c>
      <c r="AB83">
        <v>881790</v>
      </c>
      <c r="AC83">
        <v>496860</v>
      </c>
      <c r="AD83">
        <v>1107108.3600000001</v>
      </c>
      <c r="AE83">
        <v>13564</v>
      </c>
      <c r="AG83">
        <v>599009.96</v>
      </c>
      <c r="AH83">
        <v>92715.28</v>
      </c>
      <c r="AI83">
        <v>3000</v>
      </c>
      <c r="AM83" s="59">
        <f t="shared" si="8"/>
        <v>325192.51</v>
      </c>
      <c r="AN83" s="29">
        <f t="shared" si="9"/>
        <v>14416</v>
      </c>
      <c r="AO83" s="19">
        <f t="shared" si="10"/>
        <v>310776.51</v>
      </c>
      <c r="AP83" s="13">
        <f t="shared" si="11"/>
        <v>1743271.62</v>
      </c>
      <c r="AQ83" s="14">
        <f t="shared" si="12"/>
        <v>1815397.6</v>
      </c>
      <c r="AR83" s="24">
        <f t="shared" si="7"/>
        <v>-72125.979999999981</v>
      </c>
    </row>
    <row r="84" spans="1:44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2611</v>
      </c>
      <c r="F84">
        <v>46560.79</v>
      </c>
      <c r="G84">
        <v>22540</v>
      </c>
      <c r="H84">
        <v>158223.38</v>
      </c>
      <c r="J84">
        <v>14385.03</v>
      </c>
      <c r="K84">
        <v>303612.43</v>
      </c>
      <c r="N84">
        <v>6000</v>
      </c>
      <c r="O84">
        <v>11560</v>
      </c>
      <c r="R84">
        <v>5314.87</v>
      </c>
      <c r="U84">
        <v>350291.29</v>
      </c>
      <c r="V84">
        <v>353356.72</v>
      </c>
      <c r="X84">
        <v>494182.57</v>
      </c>
      <c r="Z84">
        <v>672.31</v>
      </c>
      <c r="AB84">
        <v>954786.8</v>
      </c>
      <c r="AC84">
        <v>393580</v>
      </c>
      <c r="AD84">
        <v>1276672.3700000001</v>
      </c>
      <c r="AE84">
        <v>10400</v>
      </c>
      <c r="AF84">
        <v>16016</v>
      </c>
      <c r="AG84">
        <v>686083.18</v>
      </c>
      <c r="AH84">
        <v>32251.38</v>
      </c>
      <c r="AI84">
        <v>3000</v>
      </c>
      <c r="AM84" s="59">
        <f t="shared" si="8"/>
        <v>227324.17</v>
      </c>
      <c r="AN84" s="29">
        <f t="shared" si="9"/>
        <v>22874.87</v>
      </c>
      <c r="AO84" s="19">
        <f t="shared" si="10"/>
        <v>204449.30000000002</v>
      </c>
      <c r="AP84" s="13">
        <f t="shared" si="11"/>
        <v>1843221.6800000002</v>
      </c>
      <c r="AQ84" s="14">
        <f t="shared" si="12"/>
        <v>2024422.9300000002</v>
      </c>
      <c r="AR84" s="24">
        <f t="shared" si="7"/>
        <v>-181201.25</v>
      </c>
    </row>
    <row r="85" spans="1:44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2612</v>
      </c>
      <c r="F85">
        <v>97770.85</v>
      </c>
      <c r="G85">
        <v>0</v>
      </c>
      <c r="H85">
        <v>98327.83</v>
      </c>
      <c r="J85">
        <v>642441.16</v>
      </c>
      <c r="K85">
        <v>8191.1</v>
      </c>
      <c r="N85">
        <v>6000</v>
      </c>
      <c r="O85">
        <v>20625</v>
      </c>
      <c r="R85">
        <v>633</v>
      </c>
      <c r="U85">
        <v>373689.77</v>
      </c>
      <c r="V85">
        <v>628012.71</v>
      </c>
      <c r="X85">
        <v>597230.41</v>
      </c>
      <c r="Z85">
        <v>1051.76</v>
      </c>
      <c r="AB85">
        <v>647890</v>
      </c>
      <c r="AC85">
        <v>85613.5</v>
      </c>
      <c r="AD85">
        <v>754277</v>
      </c>
      <c r="AF85">
        <v>13592</v>
      </c>
      <c r="AG85">
        <v>632388.36</v>
      </c>
      <c r="AH85">
        <v>110755.03</v>
      </c>
      <c r="AK85">
        <v>3002.82</v>
      </c>
      <c r="AM85" s="59">
        <f t="shared" si="8"/>
        <v>196098.68</v>
      </c>
      <c r="AN85" s="29">
        <f t="shared" si="9"/>
        <v>27258</v>
      </c>
      <c r="AO85" s="19">
        <f t="shared" si="10"/>
        <v>168840.68</v>
      </c>
      <c r="AP85" s="13">
        <f t="shared" si="11"/>
        <v>1331785.67</v>
      </c>
      <c r="AQ85" s="14">
        <f t="shared" si="12"/>
        <v>1514015.21</v>
      </c>
      <c r="AR85" s="24">
        <f t="shared" si="7"/>
        <v>-182229.54000000004</v>
      </c>
    </row>
    <row r="86" spans="1:44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2613</v>
      </c>
      <c r="F86">
        <v>256037.18</v>
      </c>
      <c r="G86">
        <v>0</v>
      </c>
      <c r="H86">
        <v>24663.360000000001</v>
      </c>
      <c r="J86">
        <v>3</v>
      </c>
      <c r="K86">
        <v>598412.4</v>
      </c>
      <c r="N86">
        <v>6000</v>
      </c>
      <c r="O86">
        <v>5500</v>
      </c>
      <c r="R86">
        <v>5072.78</v>
      </c>
      <c r="U86">
        <v>276309.09999999998</v>
      </c>
      <c r="V86">
        <v>573056.03</v>
      </c>
      <c r="W86">
        <v>1145.3</v>
      </c>
      <c r="X86">
        <v>546323.93000000005</v>
      </c>
      <c r="AB86">
        <v>1361971</v>
      </c>
      <c r="AC86">
        <v>2893068.09</v>
      </c>
      <c r="AD86">
        <v>1682965</v>
      </c>
      <c r="AE86">
        <v>1912</v>
      </c>
      <c r="AF86">
        <v>41144</v>
      </c>
      <c r="AG86">
        <v>2851973.28</v>
      </c>
      <c r="AH86">
        <v>201319.71</v>
      </c>
      <c r="AK86">
        <v>10016.299999999999</v>
      </c>
      <c r="AM86" s="59">
        <f t="shared" si="8"/>
        <v>280700.53999999998</v>
      </c>
      <c r="AN86" s="29">
        <f t="shared" si="9"/>
        <v>16572.78</v>
      </c>
      <c r="AO86" s="19">
        <f t="shared" si="10"/>
        <v>264127.76</v>
      </c>
      <c r="AP86" s="13">
        <f t="shared" si="11"/>
        <v>4802508.32</v>
      </c>
      <c r="AQ86" s="14">
        <f t="shared" si="12"/>
        <v>4789330.2899999991</v>
      </c>
      <c r="AR86" s="24">
        <f t="shared" si="7"/>
        <v>13178.030000001192</v>
      </c>
    </row>
    <row r="87" spans="1:44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2614</v>
      </c>
      <c r="F87">
        <v>31705.21</v>
      </c>
      <c r="G87">
        <v>0</v>
      </c>
      <c r="H87">
        <v>13436.64</v>
      </c>
      <c r="J87">
        <v>1082696.94</v>
      </c>
      <c r="K87">
        <v>161255.6</v>
      </c>
      <c r="N87">
        <v>5300</v>
      </c>
      <c r="O87">
        <v>6930</v>
      </c>
      <c r="R87">
        <v>0</v>
      </c>
      <c r="U87">
        <v>-655728</v>
      </c>
      <c r="V87">
        <v>1997218.5</v>
      </c>
      <c r="X87">
        <v>455191.21</v>
      </c>
      <c r="Y87">
        <v>126000</v>
      </c>
      <c r="Z87">
        <v>292.02999999999997</v>
      </c>
      <c r="AB87">
        <v>989360</v>
      </c>
      <c r="AC87">
        <v>184000</v>
      </c>
      <c r="AD87">
        <v>1098810.42</v>
      </c>
      <c r="AE87">
        <v>6664</v>
      </c>
      <c r="AG87">
        <v>589400.63</v>
      </c>
      <c r="AH87">
        <v>121594.3</v>
      </c>
      <c r="AK87">
        <v>3000</v>
      </c>
      <c r="AM87" s="59">
        <f t="shared" si="8"/>
        <v>45141.85</v>
      </c>
      <c r="AN87" s="29">
        <f t="shared" si="9"/>
        <v>12230</v>
      </c>
      <c r="AO87" s="19">
        <f t="shared" si="10"/>
        <v>32911.85</v>
      </c>
      <c r="AP87" s="13">
        <f t="shared" si="11"/>
        <v>1754843.24</v>
      </c>
      <c r="AQ87" s="14">
        <f t="shared" si="12"/>
        <v>1819469.3499999999</v>
      </c>
      <c r="AR87" s="24">
        <f t="shared" si="7"/>
        <v>-64626.10999999987</v>
      </c>
    </row>
    <row r="88" spans="1:44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2615</v>
      </c>
      <c r="F88">
        <v>250038.25</v>
      </c>
      <c r="G88">
        <v>0</v>
      </c>
      <c r="H88">
        <v>160301.48000000001</v>
      </c>
      <c r="J88">
        <v>3002288.85</v>
      </c>
      <c r="K88">
        <v>167885.01</v>
      </c>
      <c r="N88">
        <v>6000</v>
      </c>
      <c r="O88">
        <v>14130</v>
      </c>
      <c r="R88">
        <v>1761</v>
      </c>
      <c r="U88">
        <v>3172647.26</v>
      </c>
      <c r="V88">
        <v>569833.9</v>
      </c>
      <c r="X88">
        <v>275125.65999999997</v>
      </c>
      <c r="Y88">
        <v>420000</v>
      </c>
      <c r="Z88">
        <v>795.49</v>
      </c>
      <c r="AB88">
        <v>502800</v>
      </c>
      <c r="AC88">
        <v>371897</v>
      </c>
      <c r="AD88">
        <v>798186</v>
      </c>
      <c r="AE88">
        <v>1440</v>
      </c>
      <c r="AF88">
        <v>5434</v>
      </c>
      <c r="AG88">
        <v>746627.25</v>
      </c>
      <c r="AH88">
        <v>199789.47</v>
      </c>
      <c r="AK88">
        <v>3000</v>
      </c>
      <c r="AM88" s="59">
        <f t="shared" si="8"/>
        <v>410339.73</v>
      </c>
      <c r="AN88" s="29">
        <f t="shared" si="9"/>
        <v>21891</v>
      </c>
      <c r="AO88" s="19">
        <f t="shared" si="10"/>
        <v>388448.73</v>
      </c>
      <c r="AP88" s="13">
        <f t="shared" si="11"/>
        <v>1570618.15</v>
      </c>
      <c r="AQ88" s="14">
        <f t="shared" si="12"/>
        <v>1754476.72</v>
      </c>
      <c r="AR88" s="24">
        <f t="shared" si="7"/>
        <v>-183858.57000000007</v>
      </c>
    </row>
    <row r="89" spans="1:44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2616</v>
      </c>
      <c r="F89">
        <v>1419551.26</v>
      </c>
      <c r="G89">
        <v>0</v>
      </c>
      <c r="H89">
        <v>75590.64</v>
      </c>
      <c r="J89">
        <v>6355.56</v>
      </c>
      <c r="K89">
        <v>296371.99</v>
      </c>
      <c r="N89">
        <v>6000</v>
      </c>
      <c r="O89">
        <v>12263.04</v>
      </c>
      <c r="R89">
        <v>2316.62</v>
      </c>
      <c r="U89">
        <v>712305.35</v>
      </c>
      <c r="V89">
        <v>528870.26</v>
      </c>
      <c r="X89">
        <v>441558.46</v>
      </c>
      <c r="Y89">
        <v>598200</v>
      </c>
      <c r="Z89">
        <v>2410.06</v>
      </c>
      <c r="AB89">
        <v>855860</v>
      </c>
      <c r="AC89">
        <v>423992</v>
      </c>
      <c r="AD89">
        <v>1151027</v>
      </c>
      <c r="AE89">
        <v>11908</v>
      </c>
      <c r="AG89">
        <v>529731.28</v>
      </c>
      <c r="AH89">
        <v>90240.06</v>
      </c>
      <c r="AK89">
        <v>3000</v>
      </c>
      <c r="AM89" s="59">
        <f t="shared" si="8"/>
        <v>1495141.9</v>
      </c>
      <c r="AN89" s="29">
        <f t="shared" si="9"/>
        <v>20579.66</v>
      </c>
      <c r="AO89" s="19">
        <f t="shared" si="10"/>
        <v>1474562.24</v>
      </c>
      <c r="AP89" s="13">
        <f t="shared" si="11"/>
        <v>2322020.52</v>
      </c>
      <c r="AQ89" s="14">
        <f t="shared" si="12"/>
        <v>1785906.34</v>
      </c>
      <c r="AR89" s="24">
        <f t="shared" si="7"/>
        <v>536114.17999999993</v>
      </c>
    </row>
    <row r="90" spans="1:44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2617</v>
      </c>
      <c r="F90">
        <v>763768.78</v>
      </c>
      <c r="G90">
        <v>0</v>
      </c>
      <c r="H90">
        <v>427100.67</v>
      </c>
      <c r="J90">
        <v>344480.99</v>
      </c>
      <c r="K90">
        <v>131254.65</v>
      </c>
      <c r="N90">
        <v>5900</v>
      </c>
      <c r="O90">
        <v>6930</v>
      </c>
      <c r="R90">
        <v>1173</v>
      </c>
      <c r="S90">
        <v>260079.8</v>
      </c>
      <c r="U90">
        <v>386017.31</v>
      </c>
      <c r="V90">
        <v>713142.2</v>
      </c>
      <c r="X90">
        <v>910681.24</v>
      </c>
      <c r="Z90">
        <v>969.58</v>
      </c>
      <c r="AB90">
        <v>990310.40000000002</v>
      </c>
      <c r="AC90">
        <v>192800</v>
      </c>
      <c r="AD90">
        <v>1183007.3999999999</v>
      </c>
      <c r="AG90">
        <v>526003.59</v>
      </c>
      <c r="AH90">
        <v>89387.45</v>
      </c>
      <c r="AI90">
        <v>3000</v>
      </c>
      <c r="AM90" s="59">
        <f t="shared" si="8"/>
        <v>1190869.45</v>
      </c>
      <c r="AN90" s="29">
        <f t="shared" si="9"/>
        <v>14003</v>
      </c>
      <c r="AO90" s="19">
        <f t="shared" si="10"/>
        <v>1176866.45</v>
      </c>
      <c r="AP90" s="13">
        <f t="shared" si="11"/>
        <v>2094761.22</v>
      </c>
      <c r="AQ90" s="14">
        <f t="shared" si="12"/>
        <v>1801398.4399999997</v>
      </c>
      <c r="AR90" s="24">
        <f t="shared" si="7"/>
        <v>293362.78000000026</v>
      </c>
    </row>
    <row r="91" spans="1:44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2618</v>
      </c>
      <c r="F91">
        <v>263017.84000000003</v>
      </c>
      <c r="G91">
        <v>0</v>
      </c>
      <c r="H91">
        <v>16882.29</v>
      </c>
      <c r="J91">
        <v>3352.21</v>
      </c>
      <c r="K91">
        <v>268343.90999999997</v>
      </c>
      <c r="N91">
        <v>6000</v>
      </c>
      <c r="O91">
        <v>7260</v>
      </c>
      <c r="R91">
        <v>608</v>
      </c>
      <c r="U91">
        <v>-161685.07999999999</v>
      </c>
      <c r="V91">
        <v>673323.61</v>
      </c>
      <c r="X91">
        <v>681756.5</v>
      </c>
      <c r="Z91">
        <v>659.04</v>
      </c>
      <c r="AB91">
        <v>636780</v>
      </c>
      <c r="AC91">
        <v>306934</v>
      </c>
      <c r="AD91">
        <v>843270.07</v>
      </c>
      <c r="AE91">
        <v>9888</v>
      </c>
      <c r="AG91">
        <v>623240.19999999995</v>
      </c>
      <c r="AH91">
        <v>120641.55</v>
      </c>
      <c r="AK91">
        <v>3000</v>
      </c>
      <c r="AM91" s="59">
        <f t="shared" si="8"/>
        <v>279900.13</v>
      </c>
      <c r="AN91" s="29">
        <f t="shared" si="9"/>
        <v>13868</v>
      </c>
      <c r="AO91" s="19">
        <f t="shared" si="10"/>
        <v>266032.13</v>
      </c>
      <c r="AP91" s="13">
        <f t="shared" si="11"/>
        <v>1626129.54</v>
      </c>
      <c r="AQ91" s="14">
        <f t="shared" si="12"/>
        <v>1600039.82</v>
      </c>
      <c r="AR91" s="24">
        <f t="shared" si="7"/>
        <v>26089.719999999972</v>
      </c>
    </row>
    <row r="92" spans="1:44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2619</v>
      </c>
      <c r="F92">
        <v>415799.35</v>
      </c>
      <c r="G92">
        <v>7868</v>
      </c>
      <c r="H92">
        <v>27085.88</v>
      </c>
      <c r="J92">
        <v>3</v>
      </c>
      <c r="K92">
        <v>448980.27</v>
      </c>
      <c r="N92">
        <v>5500</v>
      </c>
      <c r="O92">
        <v>6930</v>
      </c>
      <c r="R92">
        <v>1113</v>
      </c>
      <c r="U92">
        <v>-698323.28</v>
      </c>
      <c r="V92">
        <v>1404582.07</v>
      </c>
      <c r="X92">
        <v>288292.57</v>
      </c>
      <c r="Y92">
        <v>312000</v>
      </c>
      <c r="Z92">
        <v>1381.56</v>
      </c>
      <c r="AB92">
        <v>795840</v>
      </c>
      <c r="AC92">
        <v>523914.52</v>
      </c>
      <c r="AD92">
        <v>996878</v>
      </c>
      <c r="AE92">
        <v>2480</v>
      </c>
      <c r="AG92">
        <v>656643.76</v>
      </c>
      <c r="AH92">
        <v>82492.179999999993</v>
      </c>
      <c r="AK92">
        <v>3000</v>
      </c>
      <c r="AM92" s="59">
        <f t="shared" si="8"/>
        <v>450753.23</v>
      </c>
      <c r="AN92" s="29">
        <f t="shared" si="9"/>
        <v>13543</v>
      </c>
      <c r="AO92" s="19">
        <f t="shared" si="10"/>
        <v>437210.23</v>
      </c>
      <c r="AP92" s="13">
        <f t="shared" si="11"/>
        <v>1921428.6500000001</v>
      </c>
      <c r="AQ92" s="14">
        <f t="shared" si="12"/>
        <v>1741493.94</v>
      </c>
      <c r="AR92" s="24">
        <f t="shared" si="7"/>
        <v>179934.7100000002</v>
      </c>
    </row>
    <row r="93" spans="1:44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2620</v>
      </c>
      <c r="F93">
        <v>442701.22</v>
      </c>
      <c r="G93">
        <v>0</v>
      </c>
      <c r="H93">
        <v>30322.97</v>
      </c>
      <c r="J93">
        <v>1</v>
      </c>
      <c r="K93">
        <v>54194.52</v>
      </c>
      <c r="R93">
        <v>1846</v>
      </c>
      <c r="U93">
        <v>-697609.14</v>
      </c>
      <c r="V93">
        <v>819557.49</v>
      </c>
      <c r="X93">
        <v>236199.75</v>
      </c>
      <c r="Y93">
        <v>336000</v>
      </c>
      <c r="Z93">
        <v>204.64</v>
      </c>
      <c r="AB93">
        <v>1250100</v>
      </c>
      <c r="AC93">
        <v>477420</v>
      </c>
      <c r="AD93">
        <v>1520682.57</v>
      </c>
      <c r="AE93">
        <v>8640</v>
      </c>
      <c r="AG93">
        <v>312568.34999999998</v>
      </c>
      <c r="AH93">
        <v>51608.11</v>
      </c>
      <c r="AK93">
        <v>3000</v>
      </c>
      <c r="AM93" s="59">
        <f t="shared" si="8"/>
        <v>473024.18999999994</v>
      </c>
      <c r="AN93" s="29">
        <f t="shared" si="9"/>
        <v>1846</v>
      </c>
      <c r="AO93" s="19">
        <f t="shared" si="10"/>
        <v>471178.18999999994</v>
      </c>
      <c r="AP93" s="13">
        <f t="shared" si="11"/>
        <v>2299924.39</v>
      </c>
      <c r="AQ93" s="14">
        <f t="shared" si="12"/>
        <v>1896499.03</v>
      </c>
      <c r="AR93" s="24">
        <f t="shared" si="7"/>
        <v>403425.3600000001</v>
      </c>
    </row>
    <row r="94" spans="1:44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2621</v>
      </c>
      <c r="F94">
        <v>516961.36</v>
      </c>
      <c r="G94">
        <v>0</v>
      </c>
      <c r="H94">
        <v>116215.54</v>
      </c>
      <c r="J94">
        <v>2</v>
      </c>
      <c r="K94">
        <v>365191.19</v>
      </c>
      <c r="N94">
        <v>11800</v>
      </c>
      <c r="O94">
        <v>6930</v>
      </c>
      <c r="R94">
        <v>551</v>
      </c>
      <c r="U94">
        <v>493654.88</v>
      </c>
      <c r="V94">
        <v>474645.55</v>
      </c>
      <c r="X94">
        <v>777531.3</v>
      </c>
      <c r="Z94">
        <v>1478.09</v>
      </c>
      <c r="AB94">
        <v>1352764</v>
      </c>
      <c r="AC94">
        <v>209600</v>
      </c>
      <c r="AD94">
        <v>1445444</v>
      </c>
      <c r="AG94">
        <v>788610.77</v>
      </c>
      <c r="AH94">
        <v>93529.96</v>
      </c>
      <c r="AK94">
        <v>3000</v>
      </c>
      <c r="AM94" s="59">
        <f t="shared" si="8"/>
        <v>633176.9</v>
      </c>
      <c r="AN94" s="29">
        <f t="shared" si="9"/>
        <v>19281</v>
      </c>
      <c r="AO94" s="19">
        <f t="shared" si="10"/>
        <v>613895.9</v>
      </c>
      <c r="AP94" s="13">
        <f t="shared" si="11"/>
        <v>2341373.39</v>
      </c>
      <c r="AQ94" s="14">
        <f t="shared" si="12"/>
        <v>2330584.73</v>
      </c>
      <c r="AR94" s="24">
        <f t="shared" si="7"/>
        <v>10788.660000000149</v>
      </c>
    </row>
    <row r="95" spans="1:44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2622</v>
      </c>
      <c r="F95">
        <v>480226.23</v>
      </c>
      <c r="G95">
        <v>0</v>
      </c>
      <c r="H95">
        <v>557482.12</v>
      </c>
      <c r="J95">
        <v>-10152.69</v>
      </c>
      <c r="K95">
        <v>187250.89</v>
      </c>
      <c r="N95">
        <v>5600</v>
      </c>
      <c r="O95">
        <v>6600</v>
      </c>
      <c r="R95">
        <v>4089.87</v>
      </c>
      <c r="U95">
        <v>-162620.81</v>
      </c>
      <c r="V95">
        <v>1172968.6100000001</v>
      </c>
      <c r="X95">
        <v>679697.21</v>
      </c>
      <c r="Y95">
        <v>552000</v>
      </c>
      <c r="Z95">
        <v>1402.1</v>
      </c>
      <c r="AB95">
        <v>813720</v>
      </c>
      <c r="AC95">
        <v>146800</v>
      </c>
      <c r="AD95">
        <v>1036437</v>
      </c>
      <c r="AE95">
        <v>11544</v>
      </c>
      <c r="AG95">
        <v>903327.79</v>
      </c>
      <c r="AH95">
        <v>50836.02</v>
      </c>
      <c r="AK95">
        <v>3305.62</v>
      </c>
      <c r="AM95" s="59">
        <f t="shared" si="8"/>
        <v>1037708.35</v>
      </c>
      <c r="AN95" s="29">
        <f t="shared" si="9"/>
        <v>16289.869999999999</v>
      </c>
      <c r="AO95" s="19">
        <f t="shared" si="10"/>
        <v>1021418.48</v>
      </c>
      <c r="AP95" s="13">
        <f t="shared" si="11"/>
        <v>2193619.31</v>
      </c>
      <c r="AQ95" s="14">
        <f t="shared" si="12"/>
        <v>2005450.4300000002</v>
      </c>
      <c r="AR95" s="24">
        <f t="shared" si="7"/>
        <v>188168.87999999989</v>
      </c>
    </row>
    <row r="96" spans="1:44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2623</v>
      </c>
      <c r="F96">
        <v>647153.62</v>
      </c>
      <c r="G96">
        <v>5640</v>
      </c>
      <c r="H96">
        <v>56548.89</v>
      </c>
      <c r="J96">
        <v>-20770.759999999998</v>
      </c>
      <c r="K96">
        <v>216074.27</v>
      </c>
      <c r="N96">
        <v>12000</v>
      </c>
      <c r="O96">
        <v>11200</v>
      </c>
      <c r="R96">
        <v>5250</v>
      </c>
      <c r="U96">
        <v>-163518.32</v>
      </c>
      <c r="V96">
        <v>1035380.1</v>
      </c>
      <c r="X96">
        <v>185066.42</v>
      </c>
      <c r="Z96">
        <v>1154.49</v>
      </c>
      <c r="AC96">
        <v>827380.59</v>
      </c>
      <c r="AD96">
        <v>170160</v>
      </c>
      <c r="AE96">
        <v>3360</v>
      </c>
      <c r="AF96">
        <v>704</v>
      </c>
      <c r="AG96">
        <v>666411.69999999995</v>
      </c>
      <c r="AH96">
        <v>165353.91</v>
      </c>
      <c r="AK96">
        <v>3277.65</v>
      </c>
      <c r="AM96" s="59">
        <f t="shared" si="8"/>
        <v>709342.51</v>
      </c>
      <c r="AN96" s="29">
        <f t="shared" si="9"/>
        <v>28450</v>
      </c>
      <c r="AO96" s="19">
        <f t="shared" si="10"/>
        <v>680892.51</v>
      </c>
      <c r="AP96" s="13">
        <f t="shared" si="11"/>
        <v>1013601.5</v>
      </c>
      <c r="AQ96" s="14">
        <f t="shared" si="12"/>
        <v>1009267.26</v>
      </c>
      <c r="AR96" s="24">
        <f t="shared" si="7"/>
        <v>4334.2399999999907</v>
      </c>
    </row>
    <row r="97" spans="1:44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2624</v>
      </c>
      <c r="F97">
        <v>644659.14</v>
      </c>
      <c r="G97">
        <v>101364</v>
      </c>
      <c r="H97">
        <v>230550.98</v>
      </c>
      <c r="J97">
        <v>680824.02</v>
      </c>
      <c r="K97">
        <v>242891.81</v>
      </c>
      <c r="N97">
        <v>6500</v>
      </c>
      <c r="O97">
        <v>6930</v>
      </c>
      <c r="R97">
        <v>1735</v>
      </c>
      <c r="U97">
        <v>324265.15999999997</v>
      </c>
      <c r="V97">
        <v>1242259.96</v>
      </c>
      <c r="X97">
        <v>1025227.63</v>
      </c>
      <c r="Z97">
        <v>416.66</v>
      </c>
      <c r="AB97">
        <v>771852.80000000005</v>
      </c>
      <c r="AC97">
        <v>204437.73</v>
      </c>
      <c r="AD97">
        <v>1094892.8</v>
      </c>
      <c r="AE97">
        <v>9060</v>
      </c>
      <c r="AG97">
        <v>405042.32</v>
      </c>
      <c r="AH97">
        <v>121079.56</v>
      </c>
      <c r="AK97">
        <v>53260.31</v>
      </c>
      <c r="AM97" s="59">
        <f t="shared" si="8"/>
        <v>976574.12</v>
      </c>
      <c r="AN97" s="29">
        <f t="shared" si="9"/>
        <v>15165</v>
      </c>
      <c r="AO97" s="19">
        <f t="shared" si="10"/>
        <v>961409.12</v>
      </c>
      <c r="AP97" s="13">
        <f t="shared" si="11"/>
        <v>2001934.82</v>
      </c>
      <c r="AQ97" s="14">
        <f t="shared" si="12"/>
        <v>1683334.9900000002</v>
      </c>
      <c r="AR97" s="24">
        <f t="shared" si="7"/>
        <v>318599.82999999984</v>
      </c>
    </row>
    <row r="98" spans="1:44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2625</v>
      </c>
      <c r="F98">
        <v>640153.15</v>
      </c>
      <c r="G98">
        <v>0</v>
      </c>
      <c r="H98">
        <v>104742.52</v>
      </c>
      <c r="J98">
        <v>1459260.15</v>
      </c>
      <c r="K98">
        <v>270228.32</v>
      </c>
      <c r="N98">
        <v>11300</v>
      </c>
      <c r="O98">
        <v>3630</v>
      </c>
      <c r="R98">
        <v>82500</v>
      </c>
      <c r="U98">
        <v>-387922.59</v>
      </c>
      <c r="V98">
        <v>2616413.23</v>
      </c>
      <c r="X98">
        <v>268112.64000000001</v>
      </c>
      <c r="Y98">
        <v>118299</v>
      </c>
      <c r="Z98">
        <v>1459.09</v>
      </c>
      <c r="AB98">
        <v>852400</v>
      </c>
      <c r="AC98">
        <v>627813.79</v>
      </c>
      <c r="AD98">
        <v>1008352</v>
      </c>
      <c r="AE98">
        <v>14508</v>
      </c>
      <c r="AG98">
        <v>448417.07</v>
      </c>
      <c r="AH98">
        <v>195343.95</v>
      </c>
      <c r="AK98">
        <v>53000</v>
      </c>
      <c r="AM98" s="59">
        <f t="shared" si="8"/>
        <v>744895.67</v>
      </c>
      <c r="AN98" s="29">
        <f t="shared" si="9"/>
        <v>97430</v>
      </c>
      <c r="AO98" s="19">
        <f t="shared" si="10"/>
        <v>647465.67000000004</v>
      </c>
      <c r="AP98" s="13">
        <f t="shared" si="11"/>
        <v>1868084.52</v>
      </c>
      <c r="AQ98" s="14">
        <f t="shared" si="12"/>
        <v>1719621.02</v>
      </c>
      <c r="AR98" s="24">
        <f t="shared" si="7"/>
        <v>148463.5</v>
      </c>
    </row>
    <row r="99" spans="1:44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2626</v>
      </c>
      <c r="F99">
        <v>431348.32</v>
      </c>
      <c r="G99">
        <v>0</v>
      </c>
      <c r="H99">
        <v>41813.51</v>
      </c>
      <c r="J99">
        <v>11</v>
      </c>
      <c r="K99">
        <v>86414.13</v>
      </c>
      <c r="O99">
        <v>13000</v>
      </c>
      <c r="R99">
        <v>1001.3</v>
      </c>
      <c r="U99">
        <v>-2017661.69</v>
      </c>
      <c r="V99">
        <v>2310952.34</v>
      </c>
      <c r="X99">
        <v>681272.61</v>
      </c>
      <c r="Y99">
        <v>130000</v>
      </c>
      <c r="Z99">
        <v>412.07</v>
      </c>
      <c r="AB99">
        <v>740850</v>
      </c>
      <c r="AC99">
        <v>270086.03000000003</v>
      </c>
      <c r="AD99">
        <v>935618</v>
      </c>
      <c r="AF99">
        <v>9040</v>
      </c>
      <c r="AG99">
        <v>598591.78</v>
      </c>
      <c r="AH99">
        <v>27075.919999999998</v>
      </c>
      <c r="AM99" s="59">
        <f t="shared" si="8"/>
        <v>473161.83</v>
      </c>
      <c r="AN99" s="29">
        <f t="shared" si="9"/>
        <v>14001.3</v>
      </c>
      <c r="AO99" s="19">
        <f t="shared" si="10"/>
        <v>459160.53</v>
      </c>
      <c r="AP99" s="13">
        <f t="shared" si="11"/>
        <v>1822620.71</v>
      </c>
      <c r="AQ99" s="14">
        <f t="shared" si="12"/>
        <v>1570325.7</v>
      </c>
      <c r="AR99" s="24">
        <f t="shared" si="7"/>
        <v>252295.01</v>
      </c>
    </row>
    <row r="100" spans="1:44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2627</v>
      </c>
      <c r="F100">
        <v>445325.56</v>
      </c>
      <c r="G100">
        <v>0</v>
      </c>
      <c r="H100">
        <v>24709.279999999999</v>
      </c>
      <c r="J100">
        <v>1033492.28</v>
      </c>
      <c r="K100">
        <v>76174.990000000005</v>
      </c>
      <c r="O100">
        <v>34350</v>
      </c>
      <c r="R100">
        <v>532.72</v>
      </c>
      <c r="U100">
        <v>336488</v>
      </c>
      <c r="V100">
        <v>1228203.58</v>
      </c>
      <c r="X100">
        <v>540404.98</v>
      </c>
      <c r="Y100">
        <v>130000</v>
      </c>
      <c r="Z100">
        <v>1046.7</v>
      </c>
      <c r="AB100">
        <v>863200</v>
      </c>
      <c r="AC100">
        <v>429861.06</v>
      </c>
      <c r="AD100">
        <v>1038301</v>
      </c>
      <c r="AE100">
        <v>1712</v>
      </c>
      <c r="AG100">
        <v>857942.78</v>
      </c>
      <c r="AH100">
        <v>86429.15</v>
      </c>
      <c r="AM100" s="59">
        <f t="shared" si="8"/>
        <v>470034.83999999997</v>
      </c>
      <c r="AN100" s="29">
        <f t="shared" si="9"/>
        <v>34882.720000000001</v>
      </c>
      <c r="AO100" s="19">
        <f t="shared" si="10"/>
        <v>435152.12</v>
      </c>
      <c r="AP100" s="13">
        <f t="shared" si="11"/>
        <v>1964512.74</v>
      </c>
      <c r="AQ100" s="14">
        <f t="shared" si="12"/>
        <v>1984384.93</v>
      </c>
      <c r="AR100" s="24">
        <f t="shared" si="7"/>
        <v>-19872.189999999944</v>
      </c>
    </row>
    <row r="101" spans="1:44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2628</v>
      </c>
      <c r="F101">
        <v>518214.66</v>
      </c>
      <c r="G101">
        <v>0</v>
      </c>
      <c r="H101">
        <v>47214.06</v>
      </c>
      <c r="J101">
        <v>1041707.25</v>
      </c>
      <c r="K101">
        <v>106458.65</v>
      </c>
      <c r="O101">
        <v>7000</v>
      </c>
      <c r="R101">
        <v>327.10000000000002</v>
      </c>
      <c r="U101">
        <v>56918.720000000001</v>
      </c>
      <c r="V101">
        <v>1322855.6000000001</v>
      </c>
      <c r="X101">
        <v>662584.67000000004</v>
      </c>
      <c r="Z101">
        <v>771.87</v>
      </c>
      <c r="AB101">
        <v>764350</v>
      </c>
      <c r="AC101">
        <v>604701.75</v>
      </c>
      <c r="AD101">
        <v>953526</v>
      </c>
      <c r="AE101">
        <v>20000</v>
      </c>
      <c r="AG101">
        <v>654383.41</v>
      </c>
      <c r="AH101">
        <v>78005.679999999993</v>
      </c>
      <c r="AM101" s="59">
        <f t="shared" si="8"/>
        <v>565428.72</v>
      </c>
      <c r="AN101" s="29">
        <f t="shared" si="9"/>
        <v>7327.1</v>
      </c>
      <c r="AO101" s="19">
        <f t="shared" si="10"/>
        <v>558101.62</v>
      </c>
      <c r="AP101" s="13">
        <f t="shared" si="11"/>
        <v>2032408.29</v>
      </c>
      <c r="AQ101" s="14">
        <f t="shared" si="12"/>
        <v>1705915.09</v>
      </c>
      <c r="AR101" s="24">
        <f t="shared" si="7"/>
        <v>326493.19999999995</v>
      </c>
    </row>
    <row r="102" spans="1:44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2629</v>
      </c>
      <c r="F102">
        <v>321363.68</v>
      </c>
      <c r="G102">
        <v>0</v>
      </c>
      <c r="H102">
        <v>187297.69</v>
      </c>
      <c r="J102">
        <v>859599.09</v>
      </c>
      <c r="K102">
        <v>270158.3</v>
      </c>
      <c r="O102">
        <v>8450</v>
      </c>
      <c r="R102">
        <v>0</v>
      </c>
      <c r="U102">
        <v>-746422.78</v>
      </c>
      <c r="V102">
        <v>2235714.37</v>
      </c>
      <c r="X102">
        <v>801991.69</v>
      </c>
      <c r="Z102">
        <v>613.53</v>
      </c>
      <c r="AB102">
        <v>1072524.4099999999</v>
      </c>
      <c r="AC102">
        <v>170500</v>
      </c>
      <c r="AD102">
        <v>1165817.4099999999</v>
      </c>
      <c r="AE102">
        <v>960</v>
      </c>
      <c r="AF102">
        <v>2976</v>
      </c>
      <c r="AG102">
        <v>608075.72</v>
      </c>
      <c r="AH102">
        <v>127123.33</v>
      </c>
      <c r="AM102" s="59">
        <f t="shared" si="8"/>
        <v>508661.37</v>
      </c>
      <c r="AN102" s="29">
        <f t="shared" si="9"/>
        <v>8450</v>
      </c>
      <c r="AO102" s="19">
        <f t="shared" si="10"/>
        <v>500211.37</v>
      </c>
      <c r="AP102" s="13">
        <f t="shared" si="11"/>
        <v>2045629.63</v>
      </c>
      <c r="AQ102" s="14">
        <f t="shared" si="12"/>
        <v>1904952.46</v>
      </c>
      <c r="AR102" s="24">
        <f t="shared" si="7"/>
        <v>140677.16999999993</v>
      </c>
    </row>
    <row r="103" spans="1:44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2630</v>
      </c>
      <c r="F103">
        <v>398494.88</v>
      </c>
      <c r="G103">
        <v>0</v>
      </c>
      <c r="H103">
        <v>84342</v>
      </c>
      <c r="J103">
        <v>355389.06</v>
      </c>
      <c r="K103">
        <v>169261.57</v>
      </c>
      <c r="N103">
        <v>37200</v>
      </c>
      <c r="O103">
        <v>13484</v>
      </c>
      <c r="R103">
        <v>551.4</v>
      </c>
      <c r="T103">
        <v>-748729.96</v>
      </c>
      <c r="U103">
        <v>-197673.36</v>
      </c>
      <c r="V103">
        <v>1762414.5</v>
      </c>
      <c r="X103">
        <v>956139.32</v>
      </c>
      <c r="Z103">
        <v>740.16</v>
      </c>
      <c r="AB103">
        <v>725481.6</v>
      </c>
      <c r="AC103">
        <v>32400</v>
      </c>
      <c r="AD103">
        <v>922140.6</v>
      </c>
      <c r="AF103">
        <v>8568</v>
      </c>
      <c r="AG103">
        <v>546068.38</v>
      </c>
      <c r="AH103">
        <v>97743.17</v>
      </c>
      <c r="AJ103">
        <v>0</v>
      </c>
      <c r="AM103" s="59">
        <f t="shared" si="8"/>
        <v>482836.88</v>
      </c>
      <c r="AN103" s="29">
        <f t="shared" si="9"/>
        <v>51235.4</v>
      </c>
      <c r="AO103" s="19">
        <f t="shared" si="10"/>
        <v>431601.48</v>
      </c>
      <c r="AP103" s="13">
        <f t="shared" si="11"/>
        <v>1714761.08</v>
      </c>
      <c r="AQ103" s="14">
        <f t="shared" si="12"/>
        <v>1574520.15</v>
      </c>
      <c r="AR103" s="24">
        <f t="shared" si="7"/>
        <v>140240.93000000017</v>
      </c>
    </row>
    <row r="104" spans="1:44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2631</v>
      </c>
      <c r="F104">
        <v>383376.08</v>
      </c>
      <c r="G104">
        <v>0</v>
      </c>
      <c r="H104">
        <v>18875.52</v>
      </c>
      <c r="J104">
        <v>1669510.01</v>
      </c>
      <c r="K104">
        <v>47606.45</v>
      </c>
      <c r="L104">
        <v>1</v>
      </c>
      <c r="O104">
        <v>11250</v>
      </c>
      <c r="R104">
        <v>1086</v>
      </c>
      <c r="U104">
        <v>1513290.93</v>
      </c>
      <c r="V104">
        <v>513834.47</v>
      </c>
      <c r="X104">
        <v>415580.77</v>
      </c>
      <c r="Y104">
        <v>64800</v>
      </c>
      <c r="Z104">
        <v>562.29999999999995</v>
      </c>
      <c r="AB104">
        <v>670704</v>
      </c>
      <c r="AC104">
        <v>201850.38</v>
      </c>
      <c r="AD104">
        <v>723004</v>
      </c>
      <c r="AE104">
        <v>800</v>
      </c>
      <c r="AF104">
        <v>3760</v>
      </c>
      <c r="AG104">
        <v>394341.87</v>
      </c>
      <c r="AH104">
        <v>151683.92000000001</v>
      </c>
      <c r="AM104" s="59">
        <f t="shared" si="8"/>
        <v>402251.60000000003</v>
      </c>
      <c r="AN104" s="29">
        <f t="shared" si="9"/>
        <v>12336</v>
      </c>
      <c r="AO104" s="19">
        <f t="shared" si="10"/>
        <v>389915.60000000003</v>
      </c>
      <c r="AP104" s="13">
        <f t="shared" si="11"/>
        <v>1353497.4500000002</v>
      </c>
      <c r="AQ104" s="14">
        <f t="shared" si="12"/>
        <v>1273589.79</v>
      </c>
      <c r="AR104" s="24">
        <f t="shared" si="7"/>
        <v>79907.660000000149</v>
      </c>
    </row>
    <row r="105" spans="1:44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2632</v>
      </c>
      <c r="F105">
        <v>153894.01999999999</v>
      </c>
      <c r="G105">
        <v>427059.15</v>
      </c>
      <c r="H105">
        <v>479535.57</v>
      </c>
      <c r="J105">
        <v>330161.11</v>
      </c>
      <c r="K105">
        <v>143620.66</v>
      </c>
      <c r="O105">
        <v>8925</v>
      </c>
      <c r="R105">
        <v>6966.78</v>
      </c>
      <c r="T105">
        <v>-1072542.6399999999</v>
      </c>
      <c r="U105">
        <v>-1679742.67</v>
      </c>
      <c r="V105">
        <v>3774792.24</v>
      </c>
      <c r="X105">
        <v>1634395.33</v>
      </c>
      <c r="Y105">
        <v>13994</v>
      </c>
      <c r="Z105">
        <v>831.85</v>
      </c>
      <c r="AB105">
        <v>1035082.8</v>
      </c>
      <c r="AC105">
        <v>17000</v>
      </c>
      <c r="AD105">
        <v>1254946.8</v>
      </c>
      <c r="AE105">
        <v>2900</v>
      </c>
      <c r="AF105">
        <v>12160</v>
      </c>
      <c r="AG105">
        <v>915745.94</v>
      </c>
      <c r="AH105">
        <v>19679.439999999999</v>
      </c>
      <c r="AM105" s="59">
        <f t="shared" si="8"/>
        <v>1060488.74</v>
      </c>
      <c r="AN105" s="29">
        <f t="shared" si="9"/>
        <v>15891.779999999999</v>
      </c>
      <c r="AO105" s="19">
        <f t="shared" si="10"/>
        <v>1044596.96</v>
      </c>
      <c r="AP105" s="13">
        <f t="shared" si="11"/>
        <v>2701303.9800000004</v>
      </c>
      <c r="AQ105" s="14">
        <f t="shared" si="12"/>
        <v>2205432.1800000002</v>
      </c>
      <c r="AR105" s="24">
        <f t="shared" si="7"/>
        <v>495871.80000000028</v>
      </c>
    </row>
    <row r="106" spans="1:44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2633</v>
      </c>
      <c r="F106">
        <v>483325.34</v>
      </c>
      <c r="G106">
        <v>9999.4</v>
      </c>
      <c r="H106">
        <v>29996.19</v>
      </c>
      <c r="J106">
        <v>224740.07</v>
      </c>
      <c r="K106">
        <v>257782.63</v>
      </c>
      <c r="R106">
        <v>2</v>
      </c>
      <c r="U106">
        <v>-1074589.79</v>
      </c>
      <c r="V106">
        <v>1908283.93</v>
      </c>
      <c r="X106">
        <v>823702.85</v>
      </c>
      <c r="Z106">
        <v>914.53</v>
      </c>
      <c r="AB106">
        <v>878600</v>
      </c>
      <c r="AD106">
        <v>991314.83</v>
      </c>
      <c r="AE106">
        <v>160</v>
      </c>
      <c r="AF106">
        <v>2040</v>
      </c>
      <c r="AG106">
        <v>516598.02</v>
      </c>
      <c r="AH106">
        <v>20957.04</v>
      </c>
      <c r="AM106" s="59">
        <f t="shared" si="8"/>
        <v>523320.93000000005</v>
      </c>
      <c r="AN106" s="29">
        <f t="shared" si="9"/>
        <v>2</v>
      </c>
      <c r="AO106" s="19">
        <f t="shared" si="10"/>
        <v>523318.93000000005</v>
      </c>
      <c r="AP106" s="13">
        <f t="shared" si="11"/>
        <v>1703217.38</v>
      </c>
      <c r="AQ106" s="14">
        <f t="shared" si="12"/>
        <v>1531069.8900000001</v>
      </c>
      <c r="AR106" s="24">
        <f t="shared" si="7"/>
        <v>172147.48999999976</v>
      </c>
    </row>
    <row r="107" spans="1:44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2634</v>
      </c>
      <c r="F107">
        <v>171850.2</v>
      </c>
      <c r="G107">
        <v>0</v>
      </c>
      <c r="H107">
        <v>37401.01</v>
      </c>
      <c r="J107">
        <v>97821.38</v>
      </c>
      <c r="K107">
        <v>23446</v>
      </c>
      <c r="O107">
        <v>8287.5</v>
      </c>
      <c r="U107">
        <v>-2110110.42</v>
      </c>
      <c r="V107">
        <v>2404357.2799999998</v>
      </c>
      <c r="X107">
        <v>944950.44</v>
      </c>
      <c r="Z107">
        <v>469.17</v>
      </c>
      <c r="AB107">
        <v>713397.4</v>
      </c>
      <c r="AC107">
        <v>23500</v>
      </c>
      <c r="AD107">
        <v>939071.4</v>
      </c>
      <c r="AE107">
        <v>2080</v>
      </c>
      <c r="AF107">
        <v>28392</v>
      </c>
      <c r="AG107">
        <v>613756.92000000004</v>
      </c>
      <c r="AH107">
        <v>71032.460000000006</v>
      </c>
      <c r="AM107" s="59">
        <f t="shared" si="8"/>
        <v>209251.21000000002</v>
      </c>
      <c r="AN107" s="29">
        <f t="shared" si="9"/>
        <v>8287.5</v>
      </c>
      <c r="AO107" s="19">
        <f t="shared" si="10"/>
        <v>200963.71000000002</v>
      </c>
      <c r="AP107" s="13">
        <f t="shared" si="11"/>
        <v>1682317.01</v>
      </c>
      <c r="AQ107" s="14">
        <f t="shared" si="12"/>
        <v>1654332.78</v>
      </c>
      <c r="AR107" s="24">
        <f t="shared" si="7"/>
        <v>27984.229999999981</v>
      </c>
    </row>
    <row r="108" spans="1:44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2635</v>
      </c>
      <c r="F108">
        <v>296831.87</v>
      </c>
      <c r="G108">
        <v>0</v>
      </c>
      <c r="H108">
        <v>19623.03</v>
      </c>
      <c r="J108">
        <v>7</v>
      </c>
      <c r="K108">
        <v>242463.45</v>
      </c>
      <c r="O108">
        <v>7000</v>
      </c>
      <c r="R108">
        <v>1554.46</v>
      </c>
      <c r="U108">
        <v>-2712170.11</v>
      </c>
      <c r="V108">
        <v>3154007.83</v>
      </c>
      <c r="X108">
        <v>688051.35</v>
      </c>
      <c r="Z108">
        <v>786.89</v>
      </c>
      <c r="AB108">
        <v>931560</v>
      </c>
      <c r="AC108">
        <v>171000</v>
      </c>
      <c r="AD108">
        <v>1110190.22</v>
      </c>
      <c r="AE108">
        <v>4000</v>
      </c>
      <c r="AF108">
        <v>3368</v>
      </c>
      <c r="AG108">
        <v>539686.39</v>
      </c>
      <c r="AH108">
        <v>25620.46</v>
      </c>
      <c r="AM108" s="59">
        <f t="shared" si="8"/>
        <v>316454.90000000002</v>
      </c>
      <c r="AN108" s="29">
        <f t="shared" si="9"/>
        <v>8554.4599999999991</v>
      </c>
      <c r="AO108" s="19">
        <f t="shared" si="10"/>
        <v>307900.44</v>
      </c>
      <c r="AP108" s="13">
        <f t="shared" si="11"/>
        <v>1791398.24</v>
      </c>
      <c r="AQ108" s="14">
        <f t="shared" si="12"/>
        <v>1682865.0699999998</v>
      </c>
      <c r="AR108" s="24">
        <f t="shared" si="7"/>
        <v>108533.17000000016</v>
      </c>
    </row>
    <row r="109" spans="1:44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2636</v>
      </c>
      <c r="F109">
        <v>398626.72</v>
      </c>
      <c r="G109">
        <v>0</v>
      </c>
      <c r="H109">
        <v>49028.84</v>
      </c>
      <c r="J109">
        <v>289418</v>
      </c>
      <c r="K109">
        <v>207563.56</v>
      </c>
      <c r="Q109">
        <v>79560</v>
      </c>
      <c r="R109">
        <v>0</v>
      </c>
      <c r="U109">
        <v>-1512157.26</v>
      </c>
      <c r="V109">
        <v>2272032.2400000002</v>
      </c>
      <c r="X109">
        <v>1134150.27</v>
      </c>
      <c r="Z109">
        <v>196.15</v>
      </c>
      <c r="AB109">
        <v>855720.8</v>
      </c>
      <c r="AC109">
        <v>112200</v>
      </c>
      <c r="AD109">
        <v>999654.8</v>
      </c>
      <c r="AE109">
        <v>900</v>
      </c>
      <c r="AG109">
        <v>891083.5</v>
      </c>
      <c r="AH109">
        <v>105426.78</v>
      </c>
      <c r="AM109" s="59">
        <f t="shared" si="8"/>
        <v>447655.55999999994</v>
      </c>
      <c r="AN109" s="29">
        <f t="shared" si="9"/>
        <v>79560</v>
      </c>
      <c r="AO109" s="19">
        <f t="shared" si="10"/>
        <v>368095.55999999994</v>
      </c>
      <c r="AP109" s="13">
        <f t="shared" si="11"/>
        <v>2102267.2199999997</v>
      </c>
      <c r="AQ109" s="14">
        <f t="shared" si="12"/>
        <v>1997065.08</v>
      </c>
      <c r="AR109" s="24">
        <f t="shared" si="7"/>
        <v>105202.13999999966</v>
      </c>
    </row>
    <row r="110" spans="1:44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2637</v>
      </c>
      <c r="F110">
        <v>45158.06</v>
      </c>
      <c r="G110">
        <v>100</v>
      </c>
      <c r="H110">
        <v>458537.92</v>
      </c>
      <c r="J110">
        <v>161074.67000000001</v>
      </c>
      <c r="K110">
        <v>32895.360000000001</v>
      </c>
      <c r="O110">
        <v>84404.4</v>
      </c>
      <c r="R110">
        <v>3725</v>
      </c>
      <c r="U110">
        <v>-1130054.67</v>
      </c>
      <c r="V110">
        <v>1679735.01</v>
      </c>
      <c r="X110">
        <v>642359.75</v>
      </c>
      <c r="Z110">
        <v>142.52000000000001</v>
      </c>
      <c r="AB110">
        <v>350880</v>
      </c>
      <c r="AC110">
        <v>103800</v>
      </c>
      <c r="AD110">
        <v>546138</v>
      </c>
      <c r="AG110">
        <v>459794.77</v>
      </c>
      <c r="AH110">
        <v>31293.23</v>
      </c>
      <c r="AM110" s="59">
        <f t="shared" si="8"/>
        <v>503795.98</v>
      </c>
      <c r="AN110" s="29">
        <f t="shared" si="9"/>
        <v>88129.4</v>
      </c>
      <c r="AO110" s="19">
        <f t="shared" si="10"/>
        <v>415666.57999999996</v>
      </c>
      <c r="AP110" s="13">
        <f t="shared" si="11"/>
        <v>1097182.27</v>
      </c>
      <c r="AQ110" s="14">
        <f t="shared" si="12"/>
        <v>1037226</v>
      </c>
      <c r="AR110" s="24">
        <f t="shared" si="7"/>
        <v>59956.270000000019</v>
      </c>
    </row>
    <row r="111" spans="1:44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2638</v>
      </c>
      <c r="F111">
        <v>672710.79</v>
      </c>
      <c r="G111">
        <v>0</v>
      </c>
      <c r="H111">
        <v>18991.11</v>
      </c>
      <c r="J111">
        <v>6</v>
      </c>
      <c r="K111">
        <v>96569.08</v>
      </c>
      <c r="O111">
        <v>13500</v>
      </c>
      <c r="R111">
        <v>205.61</v>
      </c>
      <c r="U111">
        <v>-1408504.89</v>
      </c>
      <c r="V111">
        <v>1611506.92</v>
      </c>
      <c r="X111">
        <v>513585.35</v>
      </c>
      <c r="Z111">
        <v>716.99</v>
      </c>
      <c r="AB111">
        <v>1023040</v>
      </c>
      <c r="AC111">
        <v>749375.84</v>
      </c>
      <c r="AD111">
        <v>1201163</v>
      </c>
      <c r="AF111">
        <v>4760</v>
      </c>
      <c r="AG111">
        <v>489898.86</v>
      </c>
      <c r="AH111">
        <v>19326.98</v>
      </c>
      <c r="AM111" s="59">
        <f t="shared" si="8"/>
        <v>691701.9</v>
      </c>
      <c r="AN111" s="29">
        <f t="shared" si="9"/>
        <v>13705.61</v>
      </c>
      <c r="AO111" s="19">
        <f t="shared" si="10"/>
        <v>677996.29</v>
      </c>
      <c r="AP111" s="13">
        <f t="shared" si="11"/>
        <v>2286718.1799999997</v>
      </c>
      <c r="AQ111" s="14">
        <f t="shared" si="12"/>
        <v>1715148.8399999999</v>
      </c>
      <c r="AR111" s="24">
        <f t="shared" si="7"/>
        <v>571569.33999999985</v>
      </c>
    </row>
    <row r="112" spans="1:44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2639</v>
      </c>
      <c r="F112">
        <v>322467.15999999997</v>
      </c>
      <c r="G112">
        <v>205174.01</v>
      </c>
      <c r="H112">
        <v>445807.4</v>
      </c>
      <c r="J112">
        <v>-65976.5</v>
      </c>
      <c r="K112">
        <v>646995.01</v>
      </c>
      <c r="N112">
        <v>59800</v>
      </c>
      <c r="O112">
        <v>10980</v>
      </c>
      <c r="R112">
        <v>21711</v>
      </c>
      <c r="U112">
        <v>512734.75</v>
      </c>
      <c r="V112">
        <v>667875.67000000004</v>
      </c>
      <c r="X112">
        <v>322191.34999999998</v>
      </c>
      <c r="Z112">
        <v>706.52</v>
      </c>
      <c r="AB112">
        <v>90642.8</v>
      </c>
      <c r="AC112">
        <v>662991.25</v>
      </c>
      <c r="AD112">
        <v>220402.8</v>
      </c>
      <c r="AF112">
        <v>5032</v>
      </c>
      <c r="AG112">
        <v>520817.7</v>
      </c>
      <c r="AH112">
        <v>48913.760000000002</v>
      </c>
      <c r="AM112" s="59">
        <f t="shared" si="8"/>
        <v>973448.57</v>
      </c>
      <c r="AN112" s="29">
        <f t="shared" si="9"/>
        <v>92491</v>
      </c>
      <c r="AO112" s="19">
        <f t="shared" si="10"/>
        <v>880957.57</v>
      </c>
      <c r="AP112" s="13">
        <f t="shared" si="11"/>
        <v>1076531.92</v>
      </c>
      <c r="AQ112" s="14">
        <f t="shared" si="12"/>
        <v>795166.26</v>
      </c>
      <c r="AR112" s="24">
        <f t="shared" si="7"/>
        <v>281365.65999999992</v>
      </c>
    </row>
    <row r="113" spans="1:44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2640</v>
      </c>
      <c r="F113">
        <v>966309.97</v>
      </c>
      <c r="G113">
        <v>0</v>
      </c>
      <c r="H113">
        <v>35089.4</v>
      </c>
      <c r="J113">
        <v>392333.73</v>
      </c>
      <c r="K113">
        <v>102973.04</v>
      </c>
      <c r="L113">
        <v>1</v>
      </c>
      <c r="R113">
        <v>0</v>
      </c>
      <c r="U113">
        <v>320005.45</v>
      </c>
      <c r="V113">
        <v>654977.96</v>
      </c>
      <c r="X113">
        <v>741739.6</v>
      </c>
      <c r="Y113">
        <v>420000</v>
      </c>
      <c r="Z113">
        <v>981.08</v>
      </c>
      <c r="AB113">
        <v>726617.59999999998</v>
      </c>
      <c r="AC113">
        <v>114600</v>
      </c>
      <c r="AD113">
        <v>814514.6</v>
      </c>
      <c r="AF113">
        <v>576</v>
      </c>
      <c r="AG113">
        <v>536471.99</v>
      </c>
      <c r="AH113">
        <v>130651.96</v>
      </c>
      <c r="AM113" s="59">
        <f t="shared" si="8"/>
        <v>1001399.37</v>
      </c>
      <c r="AN113" s="29">
        <f t="shared" si="9"/>
        <v>0</v>
      </c>
      <c r="AO113" s="19">
        <f t="shared" si="10"/>
        <v>1001399.37</v>
      </c>
      <c r="AP113" s="13">
        <f t="shared" si="11"/>
        <v>2003938.2800000003</v>
      </c>
      <c r="AQ113" s="14">
        <f t="shared" si="12"/>
        <v>1482214.5499999998</v>
      </c>
      <c r="AR113" s="24">
        <f t="shared" si="7"/>
        <v>521723.73000000045</v>
      </c>
    </row>
    <row r="114" spans="1:44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2641</v>
      </c>
      <c r="F114">
        <v>605751.89</v>
      </c>
      <c r="G114">
        <v>1395726.47</v>
      </c>
      <c r="H114">
        <v>165428.85999999999</v>
      </c>
      <c r="J114">
        <v>97549.67</v>
      </c>
      <c r="K114">
        <v>244364.19</v>
      </c>
      <c r="N114">
        <v>0</v>
      </c>
      <c r="O114">
        <v>8400</v>
      </c>
      <c r="R114">
        <v>150</v>
      </c>
      <c r="U114">
        <v>-1916676.03</v>
      </c>
      <c r="V114">
        <v>3175397.16</v>
      </c>
      <c r="X114">
        <v>2121702.54</v>
      </c>
      <c r="Y114">
        <v>191550</v>
      </c>
      <c r="Z114">
        <v>1286.4100000000001</v>
      </c>
      <c r="AB114">
        <v>1067904</v>
      </c>
      <c r="AC114">
        <v>35700</v>
      </c>
      <c r="AD114">
        <v>1217369</v>
      </c>
      <c r="AE114">
        <v>7900</v>
      </c>
      <c r="AF114">
        <v>12800</v>
      </c>
      <c r="AG114">
        <v>838716.63</v>
      </c>
      <c r="AH114">
        <v>57807.37</v>
      </c>
      <c r="AK114">
        <v>42000</v>
      </c>
      <c r="AM114" s="59">
        <f t="shared" si="8"/>
        <v>2166907.2199999997</v>
      </c>
      <c r="AN114" s="29">
        <f t="shared" si="9"/>
        <v>8550</v>
      </c>
      <c r="AO114" s="19">
        <f t="shared" si="10"/>
        <v>2158357.2199999997</v>
      </c>
      <c r="AP114" s="13">
        <f t="shared" si="11"/>
        <v>3418142.95</v>
      </c>
      <c r="AQ114" s="14">
        <f t="shared" si="12"/>
        <v>2176593</v>
      </c>
      <c r="AR114" s="24">
        <f t="shared" si="7"/>
        <v>1241549.9500000002</v>
      </c>
    </row>
    <row r="115" spans="1:44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2642</v>
      </c>
      <c r="F115">
        <v>505394.3</v>
      </c>
      <c r="G115">
        <v>810425.49</v>
      </c>
      <c r="H115">
        <v>25971.41</v>
      </c>
      <c r="J115">
        <v>3102446.19</v>
      </c>
      <c r="K115">
        <v>146924.26</v>
      </c>
      <c r="O115">
        <v>14500</v>
      </c>
      <c r="R115">
        <v>0</v>
      </c>
      <c r="U115">
        <v>2650423.9</v>
      </c>
      <c r="V115">
        <v>1191484.79</v>
      </c>
      <c r="X115">
        <v>1656921.49</v>
      </c>
      <c r="Z115">
        <v>657.14</v>
      </c>
      <c r="AB115">
        <v>871543.8</v>
      </c>
      <c r="AC115">
        <v>108000</v>
      </c>
      <c r="AD115">
        <v>1235755.8</v>
      </c>
      <c r="AF115">
        <v>3296</v>
      </c>
      <c r="AG115">
        <v>472100.73</v>
      </c>
      <c r="AH115">
        <v>151216.94</v>
      </c>
      <c r="AK115">
        <v>40000</v>
      </c>
      <c r="AM115" s="59">
        <f t="shared" si="8"/>
        <v>1341791.2</v>
      </c>
      <c r="AN115" s="29">
        <f t="shared" si="9"/>
        <v>14500</v>
      </c>
      <c r="AO115" s="19">
        <f t="shared" si="10"/>
        <v>1327291.2</v>
      </c>
      <c r="AP115" s="13">
        <f t="shared" si="11"/>
        <v>2637122.4299999997</v>
      </c>
      <c r="AQ115" s="14">
        <f t="shared" si="12"/>
        <v>1902369.47</v>
      </c>
      <c r="AR115" s="24">
        <f t="shared" si="7"/>
        <v>734752.95999999973</v>
      </c>
    </row>
    <row r="116" spans="1:44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2643</v>
      </c>
      <c r="F116">
        <v>253352.15</v>
      </c>
      <c r="G116">
        <v>684358.61</v>
      </c>
      <c r="H116">
        <v>299369.88</v>
      </c>
      <c r="J116">
        <v>1884046.34</v>
      </c>
      <c r="K116">
        <v>255508.91</v>
      </c>
      <c r="N116">
        <v>0</v>
      </c>
      <c r="O116">
        <v>5000</v>
      </c>
      <c r="R116">
        <v>1809.8</v>
      </c>
      <c r="U116">
        <v>1914140.63</v>
      </c>
      <c r="V116">
        <v>918887.6</v>
      </c>
      <c r="X116">
        <v>1260710.3</v>
      </c>
      <c r="Y116">
        <v>186000</v>
      </c>
      <c r="Z116">
        <v>684.81</v>
      </c>
      <c r="AB116">
        <v>753680</v>
      </c>
      <c r="AC116">
        <v>100420</v>
      </c>
      <c r="AD116">
        <v>1019840</v>
      </c>
      <c r="AE116">
        <v>1200</v>
      </c>
      <c r="AF116">
        <v>6904</v>
      </c>
      <c r="AG116">
        <v>551247.27</v>
      </c>
      <c r="AH116">
        <v>145505.98000000001</v>
      </c>
      <c r="AK116">
        <v>40000</v>
      </c>
      <c r="AM116" s="59">
        <f t="shared" si="8"/>
        <v>1237080.6400000001</v>
      </c>
      <c r="AN116" s="29">
        <f t="shared" si="9"/>
        <v>6809.8</v>
      </c>
      <c r="AO116" s="19">
        <f t="shared" si="10"/>
        <v>1230270.8400000001</v>
      </c>
      <c r="AP116" s="13">
        <f t="shared" si="11"/>
        <v>2301495.1100000003</v>
      </c>
      <c r="AQ116" s="14">
        <f t="shared" si="12"/>
        <v>1764697.25</v>
      </c>
      <c r="AR116" s="24">
        <f t="shared" si="7"/>
        <v>536797.86000000034</v>
      </c>
    </row>
    <row r="117" spans="1:44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2644</v>
      </c>
      <c r="F117">
        <v>270015.59000000003</v>
      </c>
      <c r="G117">
        <v>1150586.53</v>
      </c>
      <c r="H117">
        <v>71703.839999999997</v>
      </c>
      <c r="J117">
        <v>108457.45</v>
      </c>
      <c r="K117">
        <v>65238.19</v>
      </c>
      <c r="N117">
        <v>0</v>
      </c>
      <c r="R117">
        <v>2016</v>
      </c>
      <c r="U117">
        <v>-1309645.21</v>
      </c>
      <c r="V117">
        <v>1855787.89</v>
      </c>
      <c r="X117">
        <v>1951718.97</v>
      </c>
      <c r="Y117">
        <v>84000</v>
      </c>
      <c r="Z117">
        <v>469.99</v>
      </c>
      <c r="AB117">
        <v>899146.2</v>
      </c>
      <c r="AC117">
        <v>102600</v>
      </c>
      <c r="AD117">
        <v>1204425.2</v>
      </c>
      <c r="AE117">
        <v>5490</v>
      </c>
      <c r="AF117">
        <v>9564</v>
      </c>
      <c r="AG117">
        <v>626782.17000000004</v>
      </c>
      <c r="AH117">
        <v>31830.87</v>
      </c>
      <c r="AK117">
        <v>42000</v>
      </c>
      <c r="AM117" s="59">
        <f t="shared" si="8"/>
        <v>1492305.9600000002</v>
      </c>
      <c r="AN117" s="29">
        <f t="shared" si="9"/>
        <v>2016</v>
      </c>
      <c r="AO117" s="19">
        <f t="shared" si="10"/>
        <v>1490289.9600000002</v>
      </c>
      <c r="AP117" s="13">
        <f t="shared" si="11"/>
        <v>3037935.16</v>
      </c>
      <c r="AQ117" s="14">
        <f t="shared" si="12"/>
        <v>1920092.2400000002</v>
      </c>
      <c r="AR117" s="24">
        <f t="shared" si="7"/>
        <v>1117842.92</v>
      </c>
    </row>
    <row r="118" spans="1:44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2645</v>
      </c>
      <c r="F118">
        <v>190318.29</v>
      </c>
      <c r="G118">
        <v>877607.1</v>
      </c>
      <c r="H118">
        <v>152771.26999999999</v>
      </c>
      <c r="J118">
        <v>267504.87</v>
      </c>
      <c r="K118">
        <v>317116.58</v>
      </c>
      <c r="O118">
        <v>151664.5</v>
      </c>
      <c r="R118">
        <v>10563</v>
      </c>
      <c r="T118">
        <v>-2702167.29</v>
      </c>
      <c r="U118">
        <v>2195887.5699999998</v>
      </c>
      <c r="V118">
        <v>1498231.3</v>
      </c>
      <c r="W118">
        <v>347.17</v>
      </c>
      <c r="X118">
        <v>1722936.23</v>
      </c>
      <c r="Y118">
        <v>13555</v>
      </c>
      <c r="AB118">
        <v>755490.4</v>
      </c>
      <c r="AC118">
        <v>49602</v>
      </c>
      <c r="AD118">
        <v>1009516.4</v>
      </c>
      <c r="AE118">
        <v>31512</v>
      </c>
      <c r="AG118">
        <v>713729.74</v>
      </c>
      <c r="AH118">
        <v>96033.63</v>
      </c>
      <c r="AK118">
        <v>40000</v>
      </c>
      <c r="AM118" s="59">
        <f t="shared" si="8"/>
        <v>1220696.6599999999</v>
      </c>
      <c r="AN118" s="29">
        <f t="shared" si="9"/>
        <v>162227.5</v>
      </c>
      <c r="AO118" s="19">
        <f t="shared" si="10"/>
        <v>1058469.1599999999</v>
      </c>
      <c r="AP118" s="13">
        <f t="shared" si="11"/>
        <v>2541930.7999999998</v>
      </c>
      <c r="AQ118" s="14">
        <f t="shared" si="12"/>
        <v>1890791.77</v>
      </c>
      <c r="AR118" s="24">
        <f t="shared" si="7"/>
        <v>651139.0299999998</v>
      </c>
    </row>
    <row r="119" spans="1:44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2646</v>
      </c>
      <c r="F119">
        <v>459188.14</v>
      </c>
      <c r="G119">
        <v>1047089.81</v>
      </c>
      <c r="H119">
        <v>30923.72</v>
      </c>
      <c r="J119">
        <v>1677981.97</v>
      </c>
      <c r="K119">
        <v>466815.65</v>
      </c>
      <c r="O119">
        <v>8100</v>
      </c>
      <c r="R119">
        <v>0</v>
      </c>
      <c r="U119">
        <v>2107694.31</v>
      </c>
      <c r="V119">
        <v>655276.54</v>
      </c>
      <c r="X119">
        <v>2100520.5099999998</v>
      </c>
      <c r="Z119">
        <v>547.6</v>
      </c>
      <c r="AB119">
        <v>427259.2</v>
      </c>
      <c r="AC119">
        <v>35700</v>
      </c>
      <c r="AD119">
        <v>749384.2</v>
      </c>
      <c r="AE119">
        <v>1500</v>
      </c>
      <c r="AF119">
        <v>4000</v>
      </c>
      <c r="AG119">
        <v>521987.46</v>
      </c>
      <c r="AH119">
        <v>334227.21000000002</v>
      </c>
      <c r="AK119">
        <v>42000</v>
      </c>
      <c r="AM119" s="59">
        <f t="shared" si="8"/>
        <v>1537201.6700000002</v>
      </c>
      <c r="AN119" s="29">
        <f t="shared" si="9"/>
        <v>8100</v>
      </c>
      <c r="AO119" s="19">
        <f t="shared" si="10"/>
        <v>1529101.6700000002</v>
      </c>
      <c r="AP119" s="13">
        <f t="shared" si="11"/>
        <v>2564027.31</v>
      </c>
      <c r="AQ119" s="14">
        <f t="shared" si="12"/>
        <v>1653098.8699999999</v>
      </c>
      <c r="AR119" s="24">
        <f t="shared" si="7"/>
        <v>910928.44000000018</v>
      </c>
    </row>
    <row r="120" spans="1:44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2647</v>
      </c>
      <c r="F120">
        <v>549023.56000000006</v>
      </c>
      <c r="G120">
        <v>1679776.05</v>
      </c>
      <c r="H120">
        <v>35005.83</v>
      </c>
      <c r="J120">
        <v>924677.14</v>
      </c>
      <c r="K120">
        <v>87946.75</v>
      </c>
      <c r="N120">
        <v>0</v>
      </c>
      <c r="O120">
        <v>0</v>
      </c>
      <c r="R120">
        <v>240</v>
      </c>
      <c r="U120">
        <v>-325429.32</v>
      </c>
      <c r="V120">
        <v>1904716.16</v>
      </c>
      <c r="X120">
        <v>2977223.15</v>
      </c>
      <c r="Z120">
        <v>1016.12</v>
      </c>
      <c r="AB120">
        <v>1038948.8</v>
      </c>
      <c r="AD120">
        <v>1349091.8</v>
      </c>
      <c r="AE120">
        <v>11060</v>
      </c>
      <c r="AF120">
        <v>13632</v>
      </c>
      <c r="AG120">
        <v>775774.03</v>
      </c>
      <c r="AH120">
        <v>110727.75</v>
      </c>
      <c r="AK120">
        <v>60000</v>
      </c>
      <c r="AM120" s="59">
        <f t="shared" si="8"/>
        <v>2263805.4400000004</v>
      </c>
      <c r="AN120" s="29">
        <f t="shared" si="9"/>
        <v>240</v>
      </c>
      <c r="AO120" s="19">
        <f t="shared" si="10"/>
        <v>2263565.4400000004</v>
      </c>
      <c r="AP120" s="13">
        <f t="shared" si="11"/>
        <v>4017188.0700000003</v>
      </c>
      <c r="AQ120" s="14">
        <f t="shared" si="12"/>
        <v>2320285.58</v>
      </c>
      <c r="AR120" s="24">
        <f t="shared" ref="AR120:AR139" si="13">AP120-AQ120</f>
        <v>1696902.4900000002</v>
      </c>
    </row>
    <row r="121" spans="1:44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2648</v>
      </c>
      <c r="F121">
        <v>583934.81999999995</v>
      </c>
      <c r="G121">
        <v>1902612.47</v>
      </c>
      <c r="H121">
        <v>150253.76999999999</v>
      </c>
      <c r="J121">
        <v>180899.16</v>
      </c>
      <c r="K121">
        <v>176757.83</v>
      </c>
      <c r="O121">
        <v>6500</v>
      </c>
      <c r="R121">
        <v>0</v>
      </c>
      <c r="U121">
        <v>-1635028.88</v>
      </c>
      <c r="V121">
        <v>2482221.21</v>
      </c>
      <c r="X121">
        <v>2491135.77</v>
      </c>
      <c r="Y121">
        <v>444000</v>
      </c>
      <c r="Z121">
        <v>276.25</v>
      </c>
      <c r="AB121">
        <v>1226920</v>
      </c>
      <c r="AC121">
        <v>232600</v>
      </c>
      <c r="AD121">
        <v>1499201</v>
      </c>
      <c r="AE121">
        <v>750</v>
      </c>
      <c r="AF121">
        <v>5480</v>
      </c>
      <c r="AG121">
        <v>625857.31999999995</v>
      </c>
      <c r="AH121">
        <v>87877.98</v>
      </c>
      <c r="AK121">
        <v>35000</v>
      </c>
      <c r="AM121" s="59">
        <f t="shared" si="8"/>
        <v>2636801.06</v>
      </c>
      <c r="AN121" s="29">
        <f t="shared" si="9"/>
        <v>6500</v>
      </c>
      <c r="AO121" s="19">
        <f t="shared" si="10"/>
        <v>2630301.06</v>
      </c>
      <c r="AP121" s="13">
        <f t="shared" si="11"/>
        <v>4394932.0199999996</v>
      </c>
      <c r="AQ121" s="14">
        <f t="shared" si="12"/>
        <v>2254166.2999999998</v>
      </c>
      <c r="AR121" s="24">
        <f t="shared" si="13"/>
        <v>2140765.7199999997</v>
      </c>
    </row>
    <row r="122" spans="1:44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2649</v>
      </c>
      <c r="F122">
        <v>547241.11</v>
      </c>
      <c r="G122">
        <v>0</v>
      </c>
      <c r="H122">
        <v>272960.13</v>
      </c>
      <c r="J122">
        <v>1991897.6</v>
      </c>
      <c r="K122">
        <v>82140.850000000006</v>
      </c>
      <c r="R122">
        <v>1166</v>
      </c>
      <c r="U122">
        <v>-644761.52</v>
      </c>
      <c r="V122">
        <v>3637434.23</v>
      </c>
      <c r="X122">
        <v>684291.69</v>
      </c>
      <c r="Y122">
        <v>36460</v>
      </c>
      <c r="Z122">
        <v>1463.19</v>
      </c>
      <c r="AB122">
        <v>992000</v>
      </c>
      <c r="AD122">
        <v>1187679</v>
      </c>
      <c r="AF122">
        <v>12428</v>
      </c>
      <c r="AG122">
        <v>525279.56999999995</v>
      </c>
      <c r="AH122">
        <v>88427.33</v>
      </c>
      <c r="AM122" s="59">
        <f t="shared" si="8"/>
        <v>820201.24</v>
      </c>
      <c r="AN122" s="29">
        <f t="shared" si="9"/>
        <v>1166</v>
      </c>
      <c r="AO122" s="19">
        <f t="shared" si="10"/>
        <v>819035.24</v>
      </c>
      <c r="AP122" s="13">
        <f t="shared" si="11"/>
        <v>1714214.88</v>
      </c>
      <c r="AQ122" s="14">
        <f t="shared" si="12"/>
        <v>1813813.9</v>
      </c>
      <c r="AR122" s="24">
        <f t="shared" si="13"/>
        <v>-99599.020000000019</v>
      </c>
    </row>
    <row r="123" spans="1:44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2650</v>
      </c>
      <c r="F123">
        <v>970029.61</v>
      </c>
      <c r="G123">
        <v>0</v>
      </c>
      <c r="H123">
        <v>1009811.48</v>
      </c>
      <c r="J123">
        <v>1488361.84</v>
      </c>
      <c r="K123">
        <v>27079.88</v>
      </c>
      <c r="R123">
        <v>0</v>
      </c>
      <c r="U123">
        <v>3132462.61</v>
      </c>
      <c r="X123">
        <v>822921.25</v>
      </c>
      <c r="Z123">
        <v>1535.12</v>
      </c>
      <c r="AB123">
        <v>144000</v>
      </c>
      <c r="AC123">
        <v>234295</v>
      </c>
      <c r="AD123">
        <v>330926.59999999998</v>
      </c>
      <c r="AG123">
        <v>396100.62</v>
      </c>
      <c r="AH123">
        <v>112903.95</v>
      </c>
      <c r="AM123" s="59">
        <f t="shared" si="8"/>
        <v>1979841.0899999999</v>
      </c>
      <c r="AN123" s="29">
        <f t="shared" si="9"/>
        <v>0</v>
      </c>
      <c r="AO123" s="19">
        <f t="shared" si="10"/>
        <v>1979841.0899999999</v>
      </c>
      <c r="AP123" s="13">
        <f t="shared" si="11"/>
        <v>1202751.3700000001</v>
      </c>
      <c r="AQ123" s="14">
        <f t="shared" si="12"/>
        <v>839931.16999999993</v>
      </c>
      <c r="AR123" s="24">
        <f t="shared" si="13"/>
        <v>362820.20000000019</v>
      </c>
    </row>
    <row r="124" spans="1:44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2651</v>
      </c>
      <c r="F124">
        <v>316967.63</v>
      </c>
      <c r="G124">
        <v>58328.38</v>
      </c>
      <c r="H124">
        <v>311547.39</v>
      </c>
      <c r="J124">
        <v>2253895.16</v>
      </c>
      <c r="K124">
        <v>306262.03000000003</v>
      </c>
      <c r="N124">
        <v>0</v>
      </c>
      <c r="R124">
        <v>1855.49</v>
      </c>
      <c r="U124">
        <v>2529749.65</v>
      </c>
      <c r="V124">
        <v>431249.19</v>
      </c>
      <c r="X124">
        <v>126081.94</v>
      </c>
      <c r="Y124">
        <v>33000</v>
      </c>
      <c r="Z124">
        <v>565.23</v>
      </c>
      <c r="AC124">
        <v>687581.87</v>
      </c>
      <c r="AD124">
        <v>243726.72</v>
      </c>
      <c r="AE124">
        <v>41160</v>
      </c>
      <c r="AF124">
        <v>1698.88</v>
      </c>
      <c r="AG124">
        <v>276497.18</v>
      </c>
      <c r="AM124" s="59">
        <f t="shared" si="8"/>
        <v>686843.4</v>
      </c>
      <c r="AN124" s="29">
        <f t="shared" si="9"/>
        <v>1855.49</v>
      </c>
      <c r="AO124" s="19">
        <f t="shared" si="10"/>
        <v>684987.91</v>
      </c>
      <c r="AP124" s="13">
        <f t="shared" si="11"/>
        <v>847229.04</v>
      </c>
      <c r="AQ124" s="14">
        <f t="shared" si="12"/>
        <v>563082.78</v>
      </c>
      <c r="AR124" s="24">
        <f t="shared" si="13"/>
        <v>284146.26</v>
      </c>
    </row>
    <row r="125" spans="1:44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2652</v>
      </c>
      <c r="F125">
        <v>563320.26</v>
      </c>
      <c r="G125">
        <v>0</v>
      </c>
      <c r="H125">
        <v>653554.14</v>
      </c>
      <c r="J125">
        <v>167161</v>
      </c>
      <c r="K125">
        <v>111295.26</v>
      </c>
      <c r="N125">
        <v>50000</v>
      </c>
      <c r="R125">
        <v>1500</v>
      </c>
      <c r="U125">
        <v>1093812.1000000001</v>
      </c>
      <c r="X125">
        <v>591315.93000000005</v>
      </c>
      <c r="Z125">
        <v>664.57</v>
      </c>
      <c r="AC125">
        <v>325180</v>
      </c>
      <c r="AD125">
        <v>268679</v>
      </c>
      <c r="AF125">
        <v>320</v>
      </c>
      <c r="AG125">
        <v>297725.39</v>
      </c>
      <c r="AH125">
        <v>417.55</v>
      </c>
      <c r="AM125" s="59">
        <f t="shared" si="8"/>
        <v>1216874.3999999999</v>
      </c>
      <c r="AN125" s="29">
        <f t="shared" si="9"/>
        <v>51500</v>
      </c>
      <c r="AO125" s="19">
        <f t="shared" si="10"/>
        <v>1165374.3999999999</v>
      </c>
      <c r="AP125" s="13">
        <f t="shared" si="11"/>
        <v>917160.5</v>
      </c>
      <c r="AQ125" s="14">
        <f t="shared" si="12"/>
        <v>567141.94000000006</v>
      </c>
      <c r="AR125" s="24">
        <f t="shared" si="13"/>
        <v>350018.55999999994</v>
      </c>
    </row>
    <row r="126" spans="1:44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2653</v>
      </c>
      <c r="F126">
        <v>1071981.99</v>
      </c>
      <c r="G126">
        <v>0</v>
      </c>
      <c r="H126">
        <v>47396.99</v>
      </c>
      <c r="J126">
        <v>124620.34</v>
      </c>
      <c r="K126">
        <v>400817.87</v>
      </c>
      <c r="R126">
        <v>2605.6999999999998</v>
      </c>
      <c r="U126">
        <v>1413069.76</v>
      </c>
      <c r="V126">
        <v>343312.84</v>
      </c>
      <c r="X126">
        <v>901131.73</v>
      </c>
      <c r="Y126">
        <v>62190</v>
      </c>
      <c r="Z126">
        <v>2566.98</v>
      </c>
      <c r="AB126">
        <v>1479760</v>
      </c>
      <c r="AC126">
        <v>306313.27</v>
      </c>
      <c r="AD126">
        <v>1621667</v>
      </c>
      <c r="AE126">
        <v>8822</v>
      </c>
      <c r="AF126">
        <v>4301</v>
      </c>
      <c r="AG126">
        <v>1213654.99</v>
      </c>
      <c r="AH126">
        <v>17688.099999999999</v>
      </c>
      <c r="AM126" s="59">
        <f t="shared" si="8"/>
        <v>1119378.98</v>
      </c>
      <c r="AN126" s="29">
        <f t="shared" si="9"/>
        <v>2605.6999999999998</v>
      </c>
      <c r="AO126" s="19">
        <f t="shared" si="10"/>
        <v>1116773.28</v>
      </c>
      <c r="AP126" s="13">
        <f t="shared" si="11"/>
        <v>2751961.98</v>
      </c>
      <c r="AQ126" s="14">
        <f t="shared" si="12"/>
        <v>2866133.0900000003</v>
      </c>
      <c r="AR126" s="24">
        <f t="shared" si="13"/>
        <v>-114171.11000000034</v>
      </c>
    </row>
    <row r="127" spans="1:44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2654</v>
      </c>
      <c r="F127">
        <v>818308.81</v>
      </c>
      <c r="G127">
        <v>0</v>
      </c>
      <c r="H127">
        <v>434483.43</v>
      </c>
      <c r="J127">
        <v>270246.49</v>
      </c>
      <c r="K127">
        <v>191055.69</v>
      </c>
      <c r="R127">
        <v>3953</v>
      </c>
      <c r="U127">
        <v>-463071.58</v>
      </c>
      <c r="V127">
        <v>1627802.29</v>
      </c>
      <c r="X127">
        <v>2193896.2200000002</v>
      </c>
      <c r="Z127">
        <v>1907.9</v>
      </c>
      <c r="AB127">
        <v>874240</v>
      </c>
      <c r="AD127">
        <v>1316825</v>
      </c>
      <c r="AF127">
        <v>17531.52</v>
      </c>
      <c r="AG127">
        <v>1138213.8500000001</v>
      </c>
      <c r="AH127">
        <v>5663.04</v>
      </c>
      <c r="AK127">
        <v>46400</v>
      </c>
      <c r="AM127" s="59">
        <f t="shared" si="8"/>
        <v>1252792.24</v>
      </c>
      <c r="AN127" s="29">
        <f t="shared" si="9"/>
        <v>3953</v>
      </c>
      <c r="AO127" s="19">
        <f t="shared" si="10"/>
        <v>1248839.24</v>
      </c>
      <c r="AP127" s="13">
        <f t="shared" si="11"/>
        <v>3070044.12</v>
      </c>
      <c r="AQ127" s="14">
        <f t="shared" si="12"/>
        <v>2524633.41</v>
      </c>
      <c r="AR127" s="24">
        <f t="shared" si="13"/>
        <v>545410.71</v>
      </c>
    </row>
    <row r="128" spans="1:44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2655</v>
      </c>
      <c r="F128">
        <v>1302473.99</v>
      </c>
      <c r="G128">
        <v>375598.67</v>
      </c>
      <c r="H128">
        <v>867462.7</v>
      </c>
      <c r="J128">
        <v>17</v>
      </c>
      <c r="K128">
        <v>145120.25</v>
      </c>
      <c r="R128">
        <v>0</v>
      </c>
      <c r="U128">
        <v>-537903.93000000005</v>
      </c>
      <c r="V128">
        <v>2560000</v>
      </c>
      <c r="X128">
        <v>1528429.55</v>
      </c>
      <c r="Z128">
        <v>2674.9</v>
      </c>
      <c r="AB128">
        <v>690720</v>
      </c>
      <c r="AD128">
        <v>992979</v>
      </c>
      <c r="AF128">
        <v>21902</v>
      </c>
      <c r="AG128">
        <v>431247.59</v>
      </c>
      <c r="AH128">
        <v>45119.32</v>
      </c>
      <c r="AK128">
        <v>62000</v>
      </c>
      <c r="AM128" s="59">
        <f t="shared" si="8"/>
        <v>2545535.36</v>
      </c>
      <c r="AN128" s="29">
        <f t="shared" si="9"/>
        <v>0</v>
      </c>
      <c r="AO128" s="19">
        <f t="shared" si="10"/>
        <v>2545535.36</v>
      </c>
      <c r="AP128" s="13">
        <f t="shared" si="11"/>
        <v>2221824.4500000002</v>
      </c>
      <c r="AQ128" s="14">
        <f t="shared" si="12"/>
        <v>1553247.9100000001</v>
      </c>
      <c r="AR128" s="24">
        <f t="shared" si="13"/>
        <v>668576.54</v>
      </c>
    </row>
    <row r="129" spans="1:44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2656</v>
      </c>
      <c r="F129">
        <v>463400.84</v>
      </c>
      <c r="G129">
        <v>0</v>
      </c>
      <c r="H129">
        <v>81957.929999999993</v>
      </c>
      <c r="J129">
        <v>42779.06</v>
      </c>
      <c r="K129">
        <v>204342.99</v>
      </c>
      <c r="O129">
        <v>35000</v>
      </c>
      <c r="R129">
        <v>378191.12</v>
      </c>
      <c r="U129">
        <v>-2371040.9500000002</v>
      </c>
      <c r="V129">
        <v>2948636.78</v>
      </c>
      <c r="X129">
        <v>118642.38</v>
      </c>
      <c r="Z129">
        <v>1886.29</v>
      </c>
      <c r="AB129">
        <v>1332320</v>
      </c>
      <c r="AC129">
        <v>588560</v>
      </c>
      <c r="AD129">
        <v>1422995</v>
      </c>
      <c r="AF129">
        <v>33638</v>
      </c>
      <c r="AG129">
        <v>737077.09</v>
      </c>
      <c r="AH129">
        <v>46004.71</v>
      </c>
      <c r="AM129" s="59">
        <f t="shared" si="8"/>
        <v>545358.77</v>
      </c>
      <c r="AN129" s="29">
        <f t="shared" si="9"/>
        <v>413191.12</v>
      </c>
      <c r="AO129" s="19">
        <f t="shared" si="10"/>
        <v>132167.65000000002</v>
      </c>
      <c r="AP129" s="13">
        <f t="shared" si="11"/>
        <v>2041408.67</v>
      </c>
      <c r="AQ129" s="14">
        <f t="shared" si="12"/>
        <v>2239714.7999999998</v>
      </c>
      <c r="AR129" s="24">
        <f t="shared" si="13"/>
        <v>-198306.12999999989</v>
      </c>
    </row>
    <row r="130" spans="1:44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2657</v>
      </c>
      <c r="F130">
        <v>1195736.19</v>
      </c>
      <c r="G130">
        <v>0</v>
      </c>
      <c r="H130">
        <v>41613.300000000003</v>
      </c>
      <c r="J130">
        <v>1293946.93</v>
      </c>
      <c r="K130">
        <v>828688.27</v>
      </c>
      <c r="R130">
        <v>0</v>
      </c>
      <c r="U130">
        <v>1089967.94</v>
      </c>
      <c r="V130">
        <v>2368242.5</v>
      </c>
      <c r="X130">
        <v>1042955.79</v>
      </c>
      <c r="Y130">
        <v>30</v>
      </c>
      <c r="Z130">
        <v>3053.91</v>
      </c>
      <c r="AB130">
        <v>1144530</v>
      </c>
      <c r="AD130">
        <v>1252316.25</v>
      </c>
      <c r="AE130">
        <v>27955</v>
      </c>
      <c r="AG130">
        <v>853964.47</v>
      </c>
      <c r="AH130">
        <v>154559.73000000001</v>
      </c>
      <c r="AM130" s="59">
        <f t="shared" si="8"/>
        <v>1237349.49</v>
      </c>
      <c r="AN130" s="29">
        <f t="shared" si="9"/>
        <v>0</v>
      </c>
      <c r="AO130" s="19">
        <f t="shared" si="10"/>
        <v>1237349.49</v>
      </c>
      <c r="AP130" s="13">
        <f t="shared" si="11"/>
        <v>2190569.7000000002</v>
      </c>
      <c r="AQ130" s="14">
        <f t="shared" si="12"/>
        <v>2288795.4499999997</v>
      </c>
      <c r="AR130" s="24">
        <f t="shared" si="13"/>
        <v>-98225.749999999534</v>
      </c>
    </row>
    <row r="131" spans="1:44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2658</v>
      </c>
      <c r="F131">
        <v>642157.56999999995</v>
      </c>
      <c r="G131">
        <v>0.42</v>
      </c>
      <c r="H131">
        <v>407278.94</v>
      </c>
      <c r="J131">
        <v>1600968.22</v>
      </c>
      <c r="K131">
        <v>481141.96</v>
      </c>
      <c r="R131">
        <v>15292.55</v>
      </c>
      <c r="U131">
        <v>1412226.44</v>
      </c>
      <c r="V131">
        <v>1552681.09</v>
      </c>
      <c r="X131">
        <v>1341985.26</v>
      </c>
      <c r="Z131">
        <v>3009.24</v>
      </c>
      <c r="AB131">
        <v>941140</v>
      </c>
      <c r="AC131">
        <v>3583.95</v>
      </c>
      <c r="AD131">
        <v>1244429.8799999999</v>
      </c>
      <c r="AE131">
        <v>29843.52</v>
      </c>
      <c r="AG131">
        <v>750084.44</v>
      </c>
      <c r="AH131">
        <v>14013.58</v>
      </c>
      <c r="AK131">
        <v>100000</v>
      </c>
      <c r="AM131" s="59">
        <f t="shared" si="8"/>
        <v>1049436.93</v>
      </c>
      <c r="AN131" s="29">
        <f t="shared" si="9"/>
        <v>15292.55</v>
      </c>
      <c r="AO131" s="19">
        <f t="shared" si="10"/>
        <v>1034144.3799999999</v>
      </c>
      <c r="AP131" s="13">
        <f t="shared" si="11"/>
        <v>2289718.4500000002</v>
      </c>
      <c r="AQ131" s="14">
        <f t="shared" si="12"/>
        <v>2138371.42</v>
      </c>
      <c r="AR131" s="24">
        <f t="shared" si="13"/>
        <v>151347.03000000026</v>
      </c>
    </row>
    <row r="132" spans="1:44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2659</v>
      </c>
      <c r="F132">
        <v>773233.09</v>
      </c>
      <c r="G132">
        <v>0</v>
      </c>
      <c r="H132">
        <v>713521.05</v>
      </c>
      <c r="J132">
        <v>1592181.43</v>
      </c>
      <c r="K132">
        <v>1011621.96</v>
      </c>
      <c r="O132">
        <v>55000</v>
      </c>
      <c r="R132">
        <v>270</v>
      </c>
      <c r="U132">
        <v>1050364</v>
      </c>
      <c r="V132">
        <v>2662147.65</v>
      </c>
      <c r="X132">
        <v>881736.91</v>
      </c>
      <c r="Y132">
        <v>186000</v>
      </c>
      <c r="Z132">
        <v>2159.73</v>
      </c>
      <c r="AB132">
        <v>970320</v>
      </c>
      <c r="AD132">
        <v>1169534</v>
      </c>
      <c r="AF132">
        <v>552</v>
      </c>
      <c r="AG132">
        <v>547354.76</v>
      </c>
      <c r="AM132" s="59">
        <f t="shared" si="8"/>
        <v>1486754.1400000001</v>
      </c>
      <c r="AN132" s="29">
        <f t="shared" si="9"/>
        <v>55270</v>
      </c>
      <c r="AO132" s="19">
        <f t="shared" si="10"/>
        <v>1431484.1400000001</v>
      </c>
      <c r="AP132" s="13">
        <f t="shared" si="11"/>
        <v>2040216.6400000001</v>
      </c>
      <c r="AQ132" s="14">
        <f t="shared" si="12"/>
        <v>1717440.76</v>
      </c>
      <c r="AR132" s="24">
        <f t="shared" si="13"/>
        <v>322775.88000000012</v>
      </c>
    </row>
    <row r="133" spans="1:44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2660</v>
      </c>
      <c r="F133">
        <v>466001.4</v>
      </c>
      <c r="G133">
        <v>0</v>
      </c>
      <c r="H133">
        <v>1055437.17</v>
      </c>
      <c r="J133">
        <v>4</v>
      </c>
      <c r="K133">
        <v>261461.18</v>
      </c>
      <c r="O133">
        <v>13490</v>
      </c>
      <c r="R133">
        <v>2675.41</v>
      </c>
      <c r="U133">
        <v>-347060.22</v>
      </c>
      <c r="V133">
        <v>1849445.73</v>
      </c>
      <c r="X133">
        <v>731226.98</v>
      </c>
      <c r="Y133">
        <v>222000</v>
      </c>
      <c r="Z133">
        <v>943.25</v>
      </c>
      <c r="AB133">
        <v>791113.6</v>
      </c>
      <c r="AC133">
        <v>124476.8</v>
      </c>
      <c r="AD133">
        <v>949209.59999999998</v>
      </c>
      <c r="AF133">
        <v>14344</v>
      </c>
      <c r="AG133">
        <v>587475.96</v>
      </c>
      <c r="AH133">
        <v>9378.24</v>
      </c>
      <c r="AK133">
        <v>45000</v>
      </c>
      <c r="AM133" s="59">
        <f t="shared" ref="AM133:AM139" si="14">SUM(F133:I133)</f>
        <v>1521438.5699999998</v>
      </c>
      <c r="AN133" s="29">
        <f t="shared" ref="AN133:AN139" si="15">SUM(N133:R133)</f>
        <v>16165.41</v>
      </c>
      <c r="AO133" s="19">
        <f t="shared" ref="AO133:AO139" si="16">AM133-AN133</f>
        <v>1505273.16</v>
      </c>
      <c r="AP133" s="13">
        <f t="shared" ref="AP133:AP139" si="17">SUM(W133:AC133)</f>
        <v>1869760.6300000001</v>
      </c>
      <c r="AQ133" s="14">
        <f t="shared" ref="AQ133:AQ139" si="18">SUM(AD133:AL133)</f>
        <v>1605407.8</v>
      </c>
      <c r="AR133" s="24">
        <f t="shared" si="13"/>
        <v>264352.83000000007</v>
      </c>
    </row>
    <row r="134" spans="1:44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2661</v>
      </c>
      <c r="F134">
        <v>300407.14</v>
      </c>
      <c r="G134">
        <v>0</v>
      </c>
      <c r="H134">
        <v>32979.660000000003</v>
      </c>
      <c r="J134">
        <v>6</v>
      </c>
      <c r="K134">
        <v>166932.25</v>
      </c>
      <c r="O134">
        <v>41430</v>
      </c>
      <c r="R134">
        <v>1454.25</v>
      </c>
      <c r="U134">
        <v>-789922.69</v>
      </c>
      <c r="V134">
        <v>1289115.33</v>
      </c>
      <c r="X134">
        <v>624908.6</v>
      </c>
      <c r="Y134">
        <v>109000</v>
      </c>
      <c r="Z134">
        <v>187.27</v>
      </c>
      <c r="AB134">
        <v>1033740</v>
      </c>
      <c r="AC134">
        <v>86800</v>
      </c>
      <c r="AD134">
        <v>1181463.72</v>
      </c>
      <c r="AE134">
        <v>4384</v>
      </c>
      <c r="AG134">
        <v>647872.69999999995</v>
      </c>
      <c r="AH134">
        <v>52667.29</v>
      </c>
      <c r="AK134">
        <v>10000</v>
      </c>
      <c r="AM134" s="59">
        <f t="shared" si="14"/>
        <v>333386.80000000005</v>
      </c>
      <c r="AN134" s="29">
        <f t="shared" si="15"/>
        <v>42884.25</v>
      </c>
      <c r="AO134" s="19">
        <f t="shared" si="16"/>
        <v>290502.55000000005</v>
      </c>
      <c r="AP134" s="13">
        <f t="shared" si="17"/>
        <v>1854635.87</v>
      </c>
      <c r="AQ134" s="14">
        <f t="shared" si="18"/>
        <v>1896387.71</v>
      </c>
      <c r="AR134" s="24">
        <f t="shared" si="13"/>
        <v>-41751.839999999851</v>
      </c>
    </row>
    <row r="135" spans="1:44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2662</v>
      </c>
      <c r="F135">
        <v>191720.94</v>
      </c>
      <c r="G135">
        <v>0</v>
      </c>
      <c r="H135">
        <v>366706.45</v>
      </c>
      <c r="J135">
        <v>1378941.8</v>
      </c>
      <c r="K135">
        <v>158728.26999999999</v>
      </c>
      <c r="O135">
        <v>38930</v>
      </c>
      <c r="R135">
        <v>642</v>
      </c>
      <c r="U135">
        <v>-41809.54</v>
      </c>
      <c r="V135">
        <v>2316929.4300000002</v>
      </c>
      <c r="X135">
        <v>460435.59</v>
      </c>
      <c r="Y135">
        <v>75000</v>
      </c>
      <c r="Z135">
        <v>140.93</v>
      </c>
      <c r="AB135">
        <v>1037400</v>
      </c>
      <c r="AC135">
        <v>136535.6</v>
      </c>
      <c r="AD135">
        <v>1217743.6000000001</v>
      </c>
      <c r="AE135">
        <v>900</v>
      </c>
      <c r="AG135">
        <v>516808.18</v>
      </c>
      <c r="AH135">
        <v>182654.77</v>
      </c>
      <c r="AK135">
        <v>10000</v>
      </c>
      <c r="AM135" s="59">
        <f t="shared" si="14"/>
        <v>558427.39</v>
      </c>
      <c r="AN135" s="29">
        <f t="shared" si="15"/>
        <v>39572</v>
      </c>
      <c r="AO135" s="19">
        <f t="shared" si="16"/>
        <v>518855.39</v>
      </c>
      <c r="AP135" s="13">
        <f t="shared" si="17"/>
        <v>1709512.12</v>
      </c>
      <c r="AQ135" s="14">
        <f t="shared" si="18"/>
        <v>1928106.55</v>
      </c>
      <c r="AR135" s="24">
        <f t="shared" si="13"/>
        <v>-218594.42999999993</v>
      </c>
    </row>
    <row r="136" spans="1:44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2663</v>
      </c>
      <c r="F136">
        <v>376100.7</v>
      </c>
      <c r="G136">
        <v>0</v>
      </c>
      <c r="H136">
        <v>180877.73</v>
      </c>
      <c r="J136">
        <v>694426.06</v>
      </c>
      <c r="K136">
        <v>192857.72</v>
      </c>
      <c r="O136">
        <v>14500</v>
      </c>
      <c r="R136">
        <v>1340</v>
      </c>
      <c r="U136">
        <v>-1216219.51</v>
      </c>
      <c r="V136">
        <v>2601070</v>
      </c>
      <c r="X136">
        <v>502753.69</v>
      </c>
      <c r="Z136">
        <v>263.14</v>
      </c>
      <c r="AB136">
        <v>329130</v>
      </c>
      <c r="AC136">
        <v>153300</v>
      </c>
      <c r="AD136">
        <v>443147</v>
      </c>
      <c r="AF136">
        <v>6656</v>
      </c>
      <c r="AG136">
        <v>413645.37</v>
      </c>
      <c r="AH136">
        <v>78426.740000000005</v>
      </c>
      <c r="AM136" s="59">
        <f t="shared" si="14"/>
        <v>556978.43000000005</v>
      </c>
      <c r="AN136" s="29">
        <f t="shared" si="15"/>
        <v>15840</v>
      </c>
      <c r="AO136" s="19">
        <f t="shared" si="16"/>
        <v>541138.43000000005</v>
      </c>
      <c r="AP136" s="13">
        <f t="shared" si="17"/>
        <v>985446.83000000007</v>
      </c>
      <c r="AQ136" s="14">
        <f t="shared" si="18"/>
        <v>941875.11</v>
      </c>
      <c r="AR136" s="24">
        <f t="shared" si="13"/>
        <v>43571.720000000088</v>
      </c>
    </row>
    <row r="137" spans="1:44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2664</v>
      </c>
      <c r="F137">
        <v>655408.80000000005</v>
      </c>
      <c r="G137">
        <v>0</v>
      </c>
      <c r="H137">
        <v>223374.12</v>
      </c>
      <c r="J137">
        <v>561927.29</v>
      </c>
      <c r="K137">
        <v>138313.60000000001</v>
      </c>
      <c r="N137">
        <v>8400</v>
      </c>
      <c r="Q137">
        <v>535475</v>
      </c>
      <c r="R137">
        <v>5701</v>
      </c>
      <c r="T137">
        <v>-272687.02</v>
      </c>
      <c r="V137">
        <v>1340937.19</v>
      </c>
      <c r="X137">
        <v>648155.03</v>
      </c>
      <c r="Z137">
        <v>312.37</v>
      </c>
      <c r="AB137">
        <v>814940</v>
      </c>
      <c r="AC137">
        <v>241878</v>
      </c>
      <c r="AD137">
        <v>1011651.84</v>
      </c>
      <c r="AF137">
        <v>16536</v>
      </c>
      <c r="AG137">
        <v>571196.53</v>
      </c>
      <c r="AH137">
        <v>91703.39</v>
      </c>
      <c r="AK137">
        <v>53000</v>
      </c>
      <c r="AM137" s="59">
        <f t="shared" si="14"/>
        <v>878782.92</v>
      </c>
      <c r="AN137" s="29">
        <f t="shared" si="15"/>
        <v>549576</v>
      </c>
      <c r="AO137" s="19">
        <f t="shared" si="16"/>
        <v>329206.92000000004</v>
      </c>
      <c r="AP137" s="13">
        <f t="shared" si="17"/>
        <v>1705285.4</v>
      </c>
      <c r="AQ137" s="14">
        <f t="shared" si="18"/>
        <v>1744087.76</v>
      </c>
      <c r="AR137" s="24">
        <f t="shared" si="13"/>
        <v>-38802.360000000102</v>
      </c>
    </row>
    <row r="138" spans="1:44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2665</v>
      </c>
      <c r="F138">
        <v>504970.65</v>
      </c>
      <c r="G138">
        <v>0</v>
      </c>
      <c r="H138">
        <v>575137.49</v>
      </c>
      <c r="J138">
        <v>-64898.16</v>
      </c>
      <c r="K138">
        <v>-160373.06</v>
      </c>
      <c r="M138">
        <v>0</v>
      </c>
      <c r="Q138">
        <v>72750</v>
      </c>
      <c r="R138">
        <v>978</v>
      </c>
      <c r="U138">
        <v>-428102.03</v>
      </c>
      <c r="V138">
        <v>1115354.6000000001</v>
      </c>
      <c r="X138">
        <v>569949.82999999996</v>
      </c>
      <c r="Z138">
        <v>744.64</v>
      </c>
      <c r="AB138">
        <v>836740</v>
      </c>
      <c r="AD138">
        <v>918812</v>
      </c>
      <c r="AF138">
        <v>23200</v>
      </c>
      <c r="AG138">
        <v>307083.38</v>
      </c>
      <c r="AH138">
        <v>34482.74</v>
      </c>
      <c r="AK138">
        <v>30000</v>
      </c>
      <c r="AM138" s="59">
        <f t="shared" si="14"/>
        <v>1080108.1400000001</v>
      </c>
      <c r="AN138" s="29">
        <f t="shared" si="15"/>
        <v>73728</v>
      </c>
      <c r="AO138" s="19">
        <f t="shared" si="16"/>
        <v>1006380.1400000001</v>
      </c>
      <c r="AP138" s="13">
        <f t="shared" si="17"/>
        <v>1407434.47</v>
      </c>
      <c r="AQ138" s="14">
        <f t="shared" si="18"/>
        <v>1313578.1199999999</v>
      </c>
      <c r="AR138" s="24">
        <f t="shared" si="13"/>
        <v>93856.350000000093</v>
      </c>
    </row>
    <row r="139" spans="1:44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2666</v>
      </c>
      <c r="F139">
        <v>1722603.94</v>
      </c>
      <c r="G139">
        <v>0</v>
      </c>
      <c r="H139">
        <v>82716.08</v>
      </c>
      <c r="J139">
        <v>352509.4</v>
      </c>
      <c r="K139">
        <v>553210</v>
      </c>
      <c r="N139">
        <v>0</v>
      </c>
      <c r="O139">
        <v>10075</v>
      </c>
      <c r="Q139">
        <v>76400</v>
      </c>
      <c r="R139">
        <v>0</v>
      </c>
      <c r="U139">
        <v>2059566.84</v>
      </c>
      <c r="V139">
        <v>1372436.88</v>
      </c>
      <c r="X139">
        <v>543796.53</v>
      </c>
      <c r="Y139">
        <v>79200</v>
      </c>
      <c r="Z139">
        <v>5683.66</v>
      </c>
      <c r="AB139">
        <v>1374870</v>
      </c>
      <c r="AC139">
        <v>127800</v>
      </c>
      <c r="AD139">
        <v>1459140</v>
      </c>
      <c r="AF139">
        <v>13328</v>
      </c>
      <c r="AG139">
        <v>1190069.04</v>
      </c>
      <c r="AH139">
        <v>126252.45</v>
      </c>
      <c r="AK139">
        <v>150000</v>
      </c>
      <c r="AM139" s="59">
        <f t="shared" si="14"/>
        <v>1805320.02</v>
      </c>
      <c r="AN139" s="29">
        <f t="shared" si="15"/>
        <v>86475</v>
      </c>
      <c r="AO139" s="19">
        <f t="shared" si="16"/>
        <v>1718845.02</v>
      </c>
      <c r="AP139" s="13">
        <f t="shared" si="17"/>
        <v>2131350.19</v>
      </c>
      <c r="AQ139" s="14">
        <f t="shared" si="18"/>
        <v>2938789.49</v>
      </c>
      <c r="AR139" s="24">
        <f t="shared" si="13"/>
        <v>-807439.30000000028</v>
      </c>
    </row>
    <row r="142" spans="1:44" x14ac:dyDescent="0.25">
      <c r="D142" s="41"/>
    </row>
    <row r="143" spans="1:44" x14ac:dyDescent="0.25">
      <c r="D143" s="41"/>
    </row>
    <row r="144" spans="1:44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J20" sqref="J20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1" t="s">
        <v>1021</v>
      </c>
      <c r="B2" s="271"/>
      <c r="C2" s="271"/>
      <c r="D2" s="271"/>
      <c r="E2" s="271"/>
      <c r="F2" s="271"/>
      <c r="G2" s="271"/>
      <c r="H2" s="271"/>
    </row>
    <row r="3" spans="1:8" ht="24.6" x14ac:dyDescent="0.7">
      <c r="A3" s="272" t="s">
        <v>2676</v>
      </c>
      <c r="B3" s="272"/>
      <c r="C3" s="272"/>
      <c r="D3" s="272"/>
      <c r="E3" s="272"/>
      <c r="F3" s="272"/>
      <c r="G3" s="272"/>
      <c r="H3" s="272"/>
    </row>
    <row r="4" spans="1:8" s="62" customFormat="1" ht="24.6" x14ac:dyDescent="0.45">
      <c r="A4" s="273" t="s">
        <v>45</v>
      </c>
      <c r="B4" s="273" t="s">
        <v>1022</v>
      </c>
      <c r="C4" s="89" t="s">
        <v>1023</v>
      </c>
      <c r="D4" s="90" t="s">
        <v>1024</v>
      </c>
      <c r="E4" s="275" t="s">
        <v>46</v>
      </c>
      <c r="F4" s="91" t="s">
        <v>47</v>
      </c>
      <c r="G4" s="277" t="s">
        <v>46</v>
      </c>
      <c r="H4" s="273" t="s">
        <v>1025</v>
      </c>
    </row>
    <row r="5" spans="1:8" s="62" customFormat="1" ht="24.6" x14ac:dyDescent="0.45">
      <c r="A5" s="274"/>
      <c r="B5" s="274"/>
      <c r="C5" s="89" t="s">
        <v>1026</v>
      </c>
      <c r="D5" s="92" t="s">
        <v>1026</v>
      </c>
      <c r="E5" s="276"/>
      <c r="F5" s="91" t="s">
        <v>1026</v>
      </c>
      <c r="G5" s="278"/>
      <c r="H5" s="274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7" t="s">
        <v>1027</v>
      </c>
      <c r="B12" s="268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9"/>
      <c r="D34" s="269"/>
    </row>
    <row r="35" spans="1:4" x14ac:dyDescent="0.45">
      <c r="B35" s="68"/>
      <c r="C35" s="270"/>
      <c r="D35" s="270"/>
    </row>
    <row r="36" spans="1:4" x14ac:dyDescent="0.45">
      <c r="B36" s="68"/>
      <c r="C36" s="270"/>
      <c r="D36" s="270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303" t="s">
        <v>1037</v>
      </c>
      <c r="C4" s="304"/>
      <c r="D4" s="153"/>
      <c r="E4" s="163"/>
    </row>
    <row r="5" spans="1:5" x14ac:dyDescent="0.25">
      <c r="A5" s="162"/>
      <c r="B5" s="303"/>
      <c r="C5" s="304"/>
      <c r="D5" s="153"/>
      <c r="E5" s="163"/>
    </row>
    <row r="6" spans="1:5" x14ac:dyDescent="0.25">
      <c r="A6" s="307"/>
      <c r="B6" s="308"/>
      <c r="C6" s="308"/>
      <c r="D6" s="308"/>
      <c r="E6" s="309"/>
    </row>
    <row r="7" spans="1:5" x14ac:dyDescent="0.25">
      <c r="A7" s="164" t="s">
        <v>1038</v>
      </c>
      <c r="B7" s="305" t="s">
        <v>37</v>
      </c>
      <c r="C7" s="306"/>
      <c r="D7" s="156" t="s">
        <v>1022</v>
      </c>
      <c r="E7" s="165">
        <v>242248</v>
      </c>
    </row>
    <row r="8" spans="1:5" x14ac:dyDescent="0.25">
      <c r="A8" s="166" t="s">
        <v>1039</v>
      </c>
      <c r="B8" s="299"/>
      <c r="C8" s="300"/>
      <c r="D8" s="157" t="s">
        <v>38</v>
      </c>
      <c r="E8" s="167"/>
    </row>
    <row r="9" spans="1:5" x14ac:dyDescent="0.25">
      <c r="A9" s="168" t="s">
        <v>1040</v>
      </c>
      <c r="B9" s="301"/>
      <c r="C9" s="302"/>
      <c r="D9" s="158" t="s">
        <v>38</v>
      </c>
      <c r="E9" s="169"/>
    </row>
    <row r="10" spans="1:5" x14ac:dyDescent="0.25">
      <c r="A10" s="166" t="s">
        <v>1041</v>
      </c>
      <c r="B10" s="299"/>
      <c r="C10" s="300"/>
      <c r="D10" s="157" t="s">
        <v>38</v>
      </c>
      <c r="E10" s="167"/>
    </row>
    <row r="11" spans="1:5" x14ac:dyDescent="0.25">
      <c r="A11" s="168" t="s">
        <v>1042</v>
      </c>
      <c r="B11" s="301"/>
      <c r="C11" s="302"/>
      <c r="D11" s="158" t="s">
        <v>38</v>
      </c>
      <c r="E11" s="169"/>
    </row>
    <row r="12" spans="1:5" x14ac:dyDescent="0.25">
      <c r="A12" s="166" t="s">
        <v>1043</v>
      </c>
      <c r="B12" s="299"/>
      <c r="C12" s="300"/>
      <c r="D12" s="157" t="s">
        <v>38</v>
      </c>
      <c r="E12" s="167"/>
    </row>
    <row r="13" spans="1:5" x14ac:dyDescent="0.25">
      <c r="A13" s="168" t="s">
        <v>1044</v>
      </c>
      <c r="B13" s="301"/>
      <c r="C13" s="302"/>
      <c r="D13" s="158" t="s">
        <v>38</v>
      </c>
      <c r="E13" s="169"/>
    </row>
    <row r="14" spans="1:5" x14ac:dyDescent="0.25">
      <c r="A14" s="166" t="s">
        <v>1045</v>
      </c>
      <c r="B14" s="299"/>
      <c r="C14" s="300"/>
      <c r="D14" s="157" t="s">
        <v>38</v>
      </c>
      <c r="E14" s="167"/>
    </row>
    <row r="15" spans="1:5" x14ac:dyDescent="0.25">
      <c r="A15" s="168" t="s">
        <v>1046</v>
      </c>
      <c r="B15" s="301"/>
      <c r="C15" s="302"/>
      <c r="D15" s="158" t="s">
        <v>38</v>
      </c>
      <c r="E15" s="169"/>
    </row>
    <row r="16" spans="1:5" x14ac:dyDescent="0.25">
      <c r="A16" s="166" t="s">
        <v>1047</v>
      </c>
      <c r="B16" s="299"/>
      <c r="C16" s="300"/>
      <c r="D16" s="157" t="s">
        <v>38</v>
      </c>
      <c r="E16" s="167"/>
    </row>
    <row r="17" spans="1:5" x14ac:dyDescent="0.25">
      <c r="A17" s="168" t="s">
        <v>1048</v>
      </c>
      <c r="B17" s="301"/>
      <c r="C17" s="302"/>
      <c r="D17" s="158" t="s">
        <v>38</v>
      </c>
      <c r="E17" s="169"/>
    </row>
    <row r="18" spans="1:5" x14ac:dyDescent="0.25">
      <c r="A18" s="166" t="s">
        <v>1049</v>
      </c>
      <c r="B18" s="299"/>
      <c r="C18" s="300"/>
      <c r="D18" s="157" t="s">
        <v>38</v>
      </c>
      <c r="E18" s="167"/>
    </row>
    <row r="19" spans="1:5" x14ac:dyDescent="0.25">
      <c r="A19" s="168" t="s">
        <v>1050</v>
      </c>
      <c r="B19" s="301"/>
      <c r="C19" s="302"/>
      <c r="D19" s="158" t="s">
        <v>38</v>
      </c>
      <c r="E19" s="169"/>
    </row>
    <row r="20" spans="1:5" x14ac:dyDescent="0.25">
      <c r="A20" s="287" t="s">
        <v>1051</v>
      </c>
      <c r="B20" s="289" t="s">
        <v>1052</v>
      </c>
      <c r="C20" s="290"/>
      <c r="D20" s="293" t="s">
        <v>38</v>
      </c>
      <c r="E20" s="170" t="s">
        <v>1053</v>
      </c>
    </row>
    <row r="21" spans="1:5" x14ac:dyDescent="0.25">
      <c r="A21" s="295"/>
      <c r="B21" s="296"/>
      <c r="C21" s="297"/>
      <c r="D21" s="298"/>
      <c r="E21" s="171" t="s">
        <v>1054</v>
      </c>
    </row>
    <row r="22" spans="1:5" x14ac:dyDescent="0.25">
      <c r="A22" s="279" t="s">
        <v>1055</v>
      </c>
      <c r="B22" s="281" t="s">
        <v>1052</v>
      </c>
      <c r="C22" s="282"/>
      <c r="D22" s="285" t="s">
        <v>38</v>
      </c>
      <c r="E22" s="172" t="s">
        <v>1053</v>
      </c>
    </row>
    <row r="23" spans="1:5" x14ac:dyDescent="0.25">
      <c r="A23" s="280"/>
      <c r="B23" s="283"/>
      <c r="C23" s="284"/>
      <c r="D23" s="286"/>
      <c r="E23" s="173" t="s">
        <v>1054</v>
      </c>
    </row>
    <row r="24" spans="1:5" x14ac:dyDescent="0.25">
      <c r="A24" s="287" t="s">
        <v>1056</v>
      </c>
      <c r="B24" s="289" t="s">
        <v>1052</v>
      </c>
      <c r="C24" s="290"/>
      <c r="D24" s="293" t="s">
        <v>38</v>
      </c>
      <c r="E24" s="170" t="s">
        <v>1053</v>
      </c>
    </row>
    <row r="25" spans="1:5" x14ac:dyDescent="0.25">
      <c r="A25" s="295"/>
      <c r="B25" s="296"/>
      <c r="C25" s="297"/>
      <c r="D25" s="298"/>
      <c r="E25" s="171" t="s">
        <v>1054</v>
      </c>
    </row>
    <row r="26" spans="1:5" x14ac:dyDescent="0.25">
      <c r="A26" s="279" t="s">
        <v>1057</v>
      </c>
      <c r="B26" s="281" t="s">
        <v>1052</v>
      </c>
      <c r="C26" s="282"/>
      <c r="D26" s="285" t="s">
        <v>38</v>
      </c>
      <c r="E26" s="172" t="s">
        <v>1053</v>
      </c>
    </row>
    <row r="27" spans="1:5" x14ac:dyDescent="0.25">
      <c r="A27" s="280"/>
      <c r="B27" s="283"/>
      <c r="C27" s="284"/>
      <c r="D27" s="286"/>
      <c r="E27" s="173" t="s">
        <v>1054</v>
      </c>
    </row>
    <row r="28" spans="1:5" x14ac:dyDescent="0.25">
      <c r="A28" s="287" t="s">
        <v>1058</v>
      </c>
      <c r="B28" s="289" t="s">
        <v>1052</v>
      </c>
      <c r="C28" s="290"/>
      <c r="D28" s="293" t="s">
        <v>38</v>
      </c>
      <c r="E28" s="170" t="s">
        <v>1053</v>
      </c>
    </row>
    <row r="29" spans="1:5" x14ac:dyDescent="0.25">
      <c r="A29" s="295"/>
      <c r="B29" s="296"/>
      <c r="C29" s="297"/>
      <c r="D29" s="298"/>
      <c r="E29" s="171" t="s">
        <v>1054</v>
      </c>
    </row>
    <row r="30" spans="1:5" x14ac:dyDescent="0.25">
      <c r="A30" s="279" t="s">
        <v>1059</v>
      </c>
      <c r="B30" s="281" t="s">
        <v>1052</v>
      </c>
      <c r="C30" s="282"/>
      <c r="D30" s="285" t="s">
        <v>38</v>
      </c>
      <c r="E30" s="172" t="s">
        <v>1053</v>
      </c>
    </row>
    <row r="31" spans="1:5" x14ac:dyDescent="0.25">
      <c r="A31" s="280"/>
      <c r="B31" s="283"/>
      <c r="C31" s="284"/>
      <c r="D31" s="286"/>
      <c r="E31" s="173" t="s">
        <v>1054</v>
      </c>
    </row>
    <row r="32" spans="1:5" x14ac:dyDescent="0.25">
      <c r="A32" s="287" t="s">
        <v>1060</v>
      </c>
      <c r="B32" s="289" t="s">
        <v>1052</v>
      </c>
      <c r="C32" s="290"/>
      <c r="D32" s="293" t="s">
        <v>38</v>
      </c>
      <c r="E32" s="170" t="s">
        <v>1053</v>
      </c>
    </row>
    <row r="33" spans="1:5" x14ac:dyDescent="0.25">
      <c r="A33" s="295"/>
      <c r="B33" s="296"/>
      <c r="C33" s="297"/>
      <c r="D33" s="298"/>
      <c r="E33" s="171" t="s">
        <v>1054</v>
      </c>
    </row>
    <row r="34" spans="1:5" x14ac:dyDescent="0.25">
      <c r="A34" s="279" t="s">
        <v>1061</v>
      </c>
      <c r="B34" s="281" t="s">
        <v>1052</v>
      </c>
      <c r="C34" s="282"/>
      <c r="D34" s="285" t="s">
        <v>38</v>
      </c>
      <c r="E34" s="172" t="s">
        <v>1053</v>
      </c>
    </row>
    <row r="35" spans="1:5" x14ac:dyDescent="0.25">
      <c r="A35" s="280"/>
      <c r="B35" s="283"/>
      <c r="C35" s="284"/>
      <c r="D35" s="286"/>
      <c r="E35" s="173" t="s">
        <v>1054</v>
      </c>
    </row>
    <row r="36" spans="1:5" x14ac:dyDescent="0.25">
      <c r="A36" s="287" t="s">
        <v>1062</v>
      </c>
      <c r="B36" s="289" t="s">
        <v>1052</v>
      </c>
      <c r="C36" s="290"/>
      <c r="D36" s="293" t="s">
        <v>38</v>
      </c>
      <c r="E36" s="170" t="s">
        <v>1053</v>
      </c>
    </row>
    <row r="37" spans="1:5" x14ac:dyDescent="0.25">
      <c r="A37" s="295"/>
      <c r="B37" s="296"/>
      <c r="C37" s="297"/>
      <c r="D37" s="298"/>
      <c r="E37" s="171" t="s">
        <v>1054</v>
      </c>
    </row>
    <row r="38" spans="1:5" x14ac:dyDescent="0.25">
      <c r="A38" s="279" t="s">
        <v>1063</v>
      </c>
      <c r="B38" s="281" t="s">
        <v>1052</v>
      </c>
      <c r="C38" s="282"/>
      <c r="D38" s="285" t="s">
        <v>38</v>
      </c>
      <c r="E38" s="172" t="s">
        <v>1053</v>
      </c>
    </row>
    <row r="39" spans="1:5" x14ac:dyDescent="0.25">
      <c r="A39" s="280"/>
      <c r="B39" s="283"/>
      <c r="C39" s="284"/>
      <c r="D39" s="286"/>
      <c r="E39" s="173" t="s">
        <v>1054</v>
      </c>
    </row>
    <row r="40" spans="1:5" x14ac:dyDescent="0.25">
      <c r="A40" s="287" t="s">
        <v>1064</v>
      </c>
      <c r="B40" s="289" t="s">
        <v>1052</v>
      </c>
      <c r="C40" s="290"/>
      <c r="D40" s="293" t="s">
        <v>38</v>
      </c>
      <c r="E40" s="170" t="s">
        <v>1053</v>
      </c>
    </row>
    <row r="41" spans="1:5" x14ac:dyDescent="0.25">
      <c r="A41" s="295"/>
      <c r="B41" s="296"/>
      <c r="C41" s="297"/>
      <c r="D41" s="298"/>
      <c r="E41" s="171" t="s">
        <v>1054</v>
      </c>
    </row>
    <row r="42" spans="1:5" x14ac:dyDescent="0.25">
      <c r="A42" s="279" t="s">
        <v>1065</v>
      </c>
      <c r="B42" s="281" t="s">
        <v>1052</v>
      </c>
      <c r="C42" s="282"/>
      <c r="D42" s="285" t="s">
        <v>38</v>
      </c>
      <c r="E42" s="172" t="s">
        <v>1053</v>
      </c>
    </row>
    <row r="43" spans="1:5" x14ac:dyDescent="0.25">
      <c r="A43" s="280"/>
      <c r="B43" s="283"/>
      <c r="C43" s="284"/>
      <c r="D43" s="286"/>
      <c r="E43" s="173" t="s">
        <v>1054</v>
      </c>
    </row>
    <row r="44" spans="1:5" x14ac:dyDescent="0.25">
      <c r="A44" s="287" t="s">
        <v>1066</v>
      </c>
      <c r="B44" s="289" t="s">
        <v>1052</v>
      </c>
      <c r="C44" s="290"/>
      <c r="D44" s="293" t="s">
        <v>38</v>
      </c>
      <c r="E44" s="170" t="s">
        <v>1053</v>
      </c>
    </row>
    <row r="45" spans="1:5" x14ac:dyDescent="0.25">
      <c r="A45" s="295"/>
      <c r="B45" s="296"/>
      <c r="C45" s="297"/>
      <c r="D45" s="298"/>
      <c r="E45" s="171" t="s">
        <v>1054</v>
      </c>
    </row>
    <row r="46" spans="1:5" x14ac:dyDescent="0.25">
      <c r="A46" s="279" t="s">
        <v>1067</v>
      </c>
      <c r="B46" s="281" t="s">
        <v>1052</v>
      </c>
      <c r="C46" s="282"/>
      <c r="D46" s="285" t="s">
        <v>38</v>
      </c>
      <c r="E46" s="172" t="s">
        <v>1053</v>
      </c>
    </row>
    <row r="47" spans="1:5" x14ac:dyDescent="0.25">
      <c r="A47" s="280"/>
      <c r="B47" s="283"/>
      <c r="C47" s="284"/>
      <c r="D47" s="286"/>
      <c r="E47" s="173" t="s">
        <v>1054</v>
      </c>
    </row>
    <row r="48" spans="1:5" x14ac:dyDescent="0.25">
      <c r="A48" s="287" t="s">
        <v>1068</v>
      </c>
      <c r="B48" s="289" t="s">
        <v>1052</v>
      </c>
      <c r="C48" s="290"/>
      <c r="D48" s="293" t="s">
        <v>38</v>
      </c>
      <c r="E48" s="170" t="s">
        <v>1053</v>
      </c>
    </row>
    <row r="49" spans="1:5" x14ac:dyDescent="0.25">
      <c r="A49" s="295"/>
      <c r="B49" s="296"/>
      <c r="C49" s="297"/>
      <c r="D49" s="298"/>
      <c r="E49" s="171" t="s">
        <v>1054</v>
      </c>
    </row>
    <row r="50" spans="1:5" x14ac:dyDescent="0.25">
      <c r="A50" s="279" t="s">
        <v>1069</v>
      </c>
      <c r="B50" s="281" t="s">
        <v>1052</v>
      </c>
      <c r="C50" s="282"/>
      <c r="D50" s="285" t="s">
        <v>38</v>
      </c>
      <c r="E50" s="172" t="s">
        <v>1053</v>
      </c>
    </row>
    <row r="51" spans="1:5" x14ac:dyDescent="0.25">
      <c r="A51" s="280"/>
      <c r="B51" s="283"/>
      <c r="C51" s="284"/>
      <c r="D51" s="286"/>
      <c r="E51" s="173" t="s">
        <v>1054</v>
      </c>
    </row>
    <row r="52" spans="1:5" x14ac:dyDescent="0.25">
      <c r="A52" s="287" t="s">
        <v>1070</v>
      </c>
      <c r="B52" s="289" t="s">
        <v>1052</v>
      </c>
      <c r="C52" s="290"/>
      <c r="D52" s="293" t="s">
        <v>38</v>
      </c>
      <c r="E52" s="170" t="s">
        <v>1053</v>
      </c>
    </row>
    <row r="53" spans="1:5" x14ac:dyDescent="0.25">
      <c r="A53" s="295"/>
      <c r="B53" s="296"/>
      <c r="C53" s="297"/>
      <c r="D53" s="298"/>
      <c r="E53" s="171" t="s">
        <v>1054</v>
      </c>
    </row>
    <row r="54" spans="1:5" x14ac:dyDescent="0.25">
      <c r="A54" s="279" t="s">
        <v>1071</v>
      </c>
      <c r="B54" s="281" t="s">
        <v>1052</v>
      </c>
      <c r="C54" s="282"/>
      <c r="D54" s="285" t="s">
        <v>38</v>
      </c>
      <c r="E54" s="172" t="s">
        <v>1053</v>
      </c>
    </row>
    <row r="55" spans="1:5" x14ac:dyDescent="0.25">
      <c r="A55" s="280"/>
      <c r="B55" s="283"/>
      <c r="C55" s="284"/>
      <c r="D55" s="286"/>
      <c r="E55" s="173" t="s">
        <v>1054</v>
      </c>
    </row>
    <row r="56" spans="1:5" x14ac:dyDescent="0.25">
      <c r="A56" s="287" t="s">
        <v>1072</v>
      </c>
      <c r="B56" s="289" t="s">
        <v>1052</v>
      </c>
      <c r="C56" s="290"/>
      <c r="D56" s="293" t="s">
        <v>38</v>
      </c>
      <c r="E56" s="170" t="s">
        <v>1053</v>
      </c>
    </row>
    <row r="57" spans="1:5" x14ac:dyDescent="0.25">
      <c r="A57" s="295"/>
      <c r="B57" s="296"/>
      <c r="C57" s="297"/>
      <c r="D57" s="298"/>
      <c r="E57" s="171" t="s">
        <v>1054</v>
      </c>
    </row>
    <row r="58" spans="1:5" x14ac:dyDescent="0.25">
      <c r="A58" s="279" t="s">
        <v>1073</v>
      </c>
      <c r="B58" s="281" t="s">
        <v>1052</v>
      </c>
      <c r="C58" s="282"/>
      <c r="D58" s="285" t="s">
        <v>38</v>
      </c>
      <c r="E58" s="172" t="s">
        <v>1053</v>
      </c>
    </row>
    <row r="59" spans="1:5" x14ac:dyDescent="0.25">
      <c r="A59" s="280"/>
      <c r="B59" s="283"/>
      <c r="C59" s="284"/>
      <c r="D59" s="286"/>
      <c r="E59" s="173" t="s">
        <v>1054</v>
      </c>
    </row>
    <row r="60" spans="1:5" x14ac:dyDescent="0.25">
      <c r="A60" s="287" t="s">
        <v>1074</v>
      </c>
      <c r="B60" s="289" t="s">
        <v>1052</v>
      </c>
      <c r="C60" s="290"/>
      <c r="D60" s="293" t="s">
        <v>38</v>
      </c>
      <c r="E60" s="170" t="s">
        <v>1053</v>
      </c>
    </row>
    <row r="61" spans="1:5" x14ac:dyDescent="0.25">
      <c r="A61" s="295"/>
      <c r="B61" s="296"/>
      <c r="C61" s="297"/>
      <c r="D61" s="298"/>
      <c r="E61" s="171" t="s">
        <v>1054</v>
      </c>
    </row>
    <row r="62" spans="1:5" x14ac:dyDescent="0.25">
      <c r="A62" s="279" t="s">
        <v>1075</v>
      </c>
      <c r="B62" s="281" t="s">
        <v>1052</v>
      </c>
      <c r="C62" s="282"/>
      <c r="D62" s="285" t="s">
        <v>38</v>
      </c>
      <c r="E62" s="172" t="s">
        <v>1053</v>
      </c>
    </row>
    <row r="63" spans="1:5" x14ac:dyDescent="0.25">
      <c r="A63" s="280"/>
      <c r="B63" s="283"/>
      <c r="C63" s="284"/>
      <c r="D63" s="286"/>
      <c r="E63" s="173" t="s">
        <v>1054</v>
      </c>
    </row>
    <row r="64" spans="1:5" x14ac:dyDescent="0.25">
      <c r="A64" s="287" t="s">
        <v>1076</v>
      </c>
      <c r="B64" s="289" t="s">
        <v>1052</v>
      </c>
      <c r="C64" s="290"/>
      <c r="D64" s="293" t="s">
        <v>38</v>
      </c>
      <c r="E64" s="170" t="s">
        <v>1053</v>
      </c>
    </row>
    <row r="65" spans="1:5" x14ac:dyDescent="0.25">
      <c r="A65" s="295"/>
      <c r="B65" s="296"/>
      <c r="C65" s="297"/>
      <c r="D65" s="298"/>
      <c r="E65" s="171" t="s">
        <v>1054</v>
      </c>
    </row>
    <row r="66" spans="1:5" x14ac:dyDescent="0.25">
      <c r="A66" s="279" t="s">
        <v>1077</v>
      </c>
      <c r="B66" s="281" t="s">
        <v>1078</v>
      </c>
      <c r="C66" s="282"/>
      <c r="D66" s="285" t="s">
        <v>38</v>
      </c>
      <c r="E66" s="172" t="s">
        <v>1053</v>
      </c>
    </row>
    <row r="67" spans="1:5" x14ac:dyDescent="0.25">
      <c r="A67" s="280"/>
      <c r="B67" s="283"/>
      <c r="C67" s="284"/>
      <c r="D67" s="286"/>
      <c r="E67" s="173" t="s">
        <v>1054</v>
      </c>
    </row>
    <row r="68" spans="1:5" x14ac:dyDescent="0.25">
      <c r="A68" s="287" t="s">
        <v>1079</v>
      </c>
      <c r="B68" s="289" t="s">
        <v>1078</v>
      </c>
      <c r="C68" s="290"/>
      <c r="D68" s="293" t="s">
        <v>38</v>
      </c>
      <c r="E68" s="170" t="s">
        <v>1053</v>
      </c>
    </row>
    <row r="69" spans="1:5" x14ac:dyDescent="0.25">
      <c r="A69" s="295"/>
      <c r="B69" s="296"/>
      <c r="C69" s="297"/>
      <c r="D69" s="298"/>
      <c r="E69" s="171" t="s">
        <v>1054</v>
      </c>
    </row>
    <row r="70" spans="1:5" x14ac:dyDescent="0.25">
      <c r="A70" s="279" t="s">
        <v>1080</v>
      </c>
      <c r="B70" s="281" t="s">
        <v>1078</v>
      </c>
      <c r="C70" s="282"/>
      <c r="D70" s="285" t="s">
        <v>38</v>
      </c>
      <c r="E70" s="172" t="s">
        <v>1053</v>
      </c>
    </row>
    <row r="71" spans="1:5" x14ac:dyDescent="0.25">
      <c r="A71" s="280"/>
      <c r="B71" s="283"/>
      <c r="C71" s="284"/>
      <c r="D71" s="286"/>
      <c r="E71" s="173" t="s">
        <v>1054</v>
      </c>
    </row>
    <row r="72" spans="1:5" x14ac:dyDescent="0.25">
      <c r="A72" s="287" t="s">
        <v>1081</v>
      </c>
      <c r="B72" s="289" t="s">
        <v>1078</v>
      </c>
      <c r="C72" s="290"/>
      <c r="D72" s="293" t="s">
        <v>38</v>
      </c>
      <c r="E72" s="170" t="s">
        <v>1053</v>
      </c>
    </row>
    <row r="73" spans="1:5" x14ac:dyDescent="0.25">
      <c r="A73" s="295"/>
      <c r="B73" s="296"/>
      <c r="C73" s="297"/>
      <c r="D73" s="298"/>
      <c r="E73" s="171" t="s">
        <v>1054</v>
      </c>
    </row>
    <row r="74" spans="1:5" x14ac:dyDescent="0.25">
      <c r="A74" s="279" t="s">
        <v>1082</v>
      </c>
      <c r="B74" s="281" t="s">
        <v>1078</v>
      </c>
      <c r="C74" s="282"/>
      <c r="D74" s="285" t="s">
        <v>38</v>
      </c>
      <c r="E74" s="172" t="s">
        <v>1053</v>
      </c>
    </row>
    <row r="75" spans="1:5" x14ac:dyDescent="0.25">
      <c r="A75" s="280"/>
      <c r="B75" s="283"/>
      <c r="C75" s="284"/>
      <c r="D75" s="286"/>
      <c r="E75" s="173" t="s">
        <v>1054</v>
      </c>
    </row>
    <row r="76" spans="1:5" x14ac:dyDescent="0.25">
      <c r="A76" s="287" t="s">
        <v>1083</v>
      </c>
      <c r="B76" s="289" t="s">
        <v>1078</v>
      </c>
      <c r="C76" s="290"/>
      <c r="D76" s="293" t="s">
        <v>38</v>
      </c>
      <c r="E76" s="170" t="s">
        <v>1053</v>
      </c>
    </row>
    <row r="77" spans="1:5" x14ac:dyDescent="0.25">
      <c r="A77" s="295"/>
      <c r="B77" s="296"/>
      <c r="C77" s="297"/>
      <c r="D77" s="298"/>
      <c r="E77" s="171" t="s">
        <v>1054</v>
      </c>
    </row>
    <row r="78" spans="1:5" x14ac:dyDescent="0.25">
      <c r="A78" s="279" t="s">
        <v>1084</v>
      </c>
      <c r="B78" s="281" t="s">
        <v>1078</v>
      </c>
      <c r="C78" s="282"/>
      <c r="D78" s="285" t="s">
        <v>38</v>
      </c>
      <c r="E78" s="172" t="s">
        <v>1053</v>
      </c>
    </row>
    <row r="79" spans="1:5" x14ac:dyDescent="0.25">
      <c r="A79" s="280"/>
      <c r="B79" s="283"/>
      <c r="C79" s="284"/>
      <c r="D79" s="286"/>
      <c r="E79" s="173" t="s">
        <v>1054</v>
      </c>
    </row>
    <row r="80" spans="1:5" x14ac:dyDescent="0.25">
      <c r="A80" s="287" t="s">
        <v>1085</v>
      </c>
      <c r="B80" s="289" t="s">
        <v>1078</v>
      </c>
      <c r="C80" s="290"/>
      <c r="D80" s="293" t="s">
        <v>38</v>
      </c>
      <c r="E80" s="170" t="s">
        <v>1053</v>
      </c>
    </row>
    <row r="81" spans="1:5" x14ac:dyDescent="0.25">
      <c r="A81" s="295"/>
      <c r="B81" s="296"/>
      <c r="C81" s="297"/>
      <c r="D81" s="298"/>
      <c r="E81" s="171" t="s">
        <v>1054</v>
      </c>
    </row>
    <row r="82" spans="1:5" x14ac:dyDescent="0.25">
      <c r="A82" s="279" t="s">
        <v>1086</v>
      </c>
      <c r="B82" s="281" t="s">
        <v>1078</v>
      </c>
      <c r="C82" s="282"/>
      <c r="D82" s="285" t="s">
        <v>38</v>
      </c>
      <c r="E82" s="172" t="s">
        <v>1053</v>
      </c>
    </row>
    <row r="83" spans="1:5" x14ac:dyDescent="0.25">
      <c r="A83" s="280"/>
      <c r="B83" s="283"/>
      <c r="C83" s="284"/>
      <c r="D83" s="286"/>
      <c r="E83" s="173" t="s">
        <v>1054</v>
      </c>
    </row>
    <row r="84" spans="1:5" x14ac:dyDescent="0.25">
      <c r="A84" s="287" t="s">
        <v>1087</v>
      </c>
      <c r="B84" s="289" t="s">
        <v>1088</v>
      </c>
      <c r="C84" s="290"/>
      <c r="D84" s="293" t="s">
        <v>38</v>
      </c>
      <c r="E84" s="170" t="s">
        <v>1053</v>
      </c>
    </row>
    <row r="85" spans="1:5" x14ac:dyDescent="0.25">
      <c r="A85" s="295"/>
      <c r="B85" s="296"/>
      <c r="C85" s="297"/>
      <c r="D85" s="298"/>
      <c r="E85" s="171" t="s">
        <v>1054</v>
      </c>
    </row>
    <row r="86" spans="1:5" x14ac:dyDescent="0.25">
      <c r="A86" s="279" t="s">
        <v>1089</v>
      </c>
      <c r="B86" s="281" t="s">
        <v>1088</v>
      </c>
      <c r="C86" s="282"/>
      <c r="D86" s="285" t="s">
        <v>38</v>
      </c>
      <c r="E86" s="172" t="s">
        <v>1053</v>
      </c>
    </row>
    <row r="87" spans="1:5" x14ac:dyDescent="0.25">
      <c r="A87" s="280"/>
      <c r="B87" s="283"/>
      <c r="C87" s="284"/>
      <c r="D87" s="286"/>
      <c r="E87" s="173" t="s">
        <v>1054</v>
      </c>
    </row>
    <row r="88" spans="1:5" x14ac:dyDescent="0.25">
      <c r="A88" s="287" t="s">
        <v>1090</v>
      </c>
      <c r="B88" s="289" t="s">
        <v>1088</v>
      </c>
      <c r="C88" s="290"/>
      <c r="D88" s="293" t="s">
        <v>38</v>
      </c>
      <c r="E88" s="170" t="s">
        <v>1053</v>
      </c>
    </row>
    <row r="89" spans="1:5" x14ac:dyDescent="0.25">
      <c r="A89" s="295"/>
      <c r="B89" s="296"/>
      <c r="C89" s="297"/>
      <c r="D89" s="298"/>
      <c r="E89" s="171" t="s">
        <v>1054</v>
      </c>
    </row>
    <row r="90" spans="1:5" x14ac:dyDescent="0.25">
      <c r="A90" s="279" t="s">
        <v>1091</v>
      </c>
      <c r="B90" s="281" t="s">
        <v>1088</v>
      </c>
      <c r="C90" s="282"/>
      <c r="D90" s="285" t="s">
        <v>38</v>
      </c>
      <c r="E90" s="172" t="s">
        <v>1053</v>
      </c>
    </row>
    <row r="91" spans="1:5" x14ac:dyDescent="0.25">
      <c r="A91" s="280"/>
      <c r="B91" s="283"/>
      <c r="C91" s="284"/>
      <c r="D91" s="286"/>
      <c r="E91" s="173" t="s">
        <v>1054</v>
      </c>
    </row>
    <row r="92" spans="1:5" x14ac:dyDescent="0.25">
      <c r="A92" s="287" t="s">
        <v>1092</v>
      </c>
      <c r="B92" s="289" t="s">
        <v>1088</v>
      </c>
      <c r="C92" s="290"/>
      <c r="D92" s="293" t="s">
        <v>38</v>
      </c>
      <c r="E92" s="170" t="s">
        <v>1053</v>
      </c>
    </row>
    <row r="93" spans="1:5" x14ac:dyDescent="0.25">
      <c r="A93" s="295"/>
      <c r="B93" s="296"/>
      <c r="C93" s="297"/>
      <c r="D93" s="298"/>
      <c r="E93" s="171" t="s">
        <v>1054</v>
      </c>
    </row>
    <row r="94" spans="1:5" x14ac:dyDescent="0.25">
      <c r="A94" s="279" t="s">
        <v>1093</v>
      </c>
      <c r="B94" s="281" t="s">
        <v>1088</v>
      </c>
      <c r="C94" s="282"/>
      <c r="D94" s="285" t="s">
        <v>38</v>
      </c>
      <c r="E94" s="172" t="s">
        <v>1053</v>
      </c>
    </row>
    <row r="95" spans="1:5" x14ac:dyDescent="0.25">
      <c r="A95" s="280"/>
      <c r="B95" s="283"/>
      <c r="C95" s="284"/>
      <c r="D95" s="286"/>
      <c r="E95" s="173" t="s">
        <v>1054</v>
      </c>
    </row>
    <row r="96" spans="1:5" x14ac:dyDescent="0.25">
      <c r="A96" s="287" t="s">
        <v>1094</v>
      </c>
      <c r="B96" s="289" t="s">
        <v>1088</v>
      </c>
      <c r="C96" s="290"/>
      <c r="D96" s="293" t="s">
        <v>38</v>
      </c>
      <c r="E96" s="170" t="s">
        <v>1053</v>
      </c>
    </row>
    <row r="97" spans="1:5" x14ac:dyDescent="0.25">
      <c r="A97" s="295"/>
      <c r="B97" s="296"/>
      <c r="C97" s="297"/>
      <c r="D97" s="298"/>
      <c r="E97" s="171" t="s">
        <v>1054</v>
      </c>
    </row>
    <row r="98" spans="1:5" x14ac:dyDescent="0.25">
      <c r="A98" s="279" t="s">
        <v>1095</v>
      </c>
      <c r="B98" s="281" t="s">
        <v>1088</v>
      </c>
      <c r="C98" s="282"/>
      <c r="D98" s="285" t="s">
        <v>38</v>
      </c>
      <c r="E98" s="172" t="s">
        <v>1053</v>
      </c>
    </row>
    <row r="99" spans="1:5" x14ac:dyDescent="0.25">
      <c r="A99" s="280"/>
      <c r="B99" s="283"/>
      <c r="C99" s="284"/>
      <c r="D99" s="286"/>
      <c r="E99" s="173" t="s">
        <v>1054</v>
      </c>
    </row>
    <row r="100" spans="1:5" x14ac:dyDescent="0.25">
      <c r="A100" s="287" t="s">
        <v>1096</v>
      </c>
      <c r="B100" s="289" t="s">
        <v>1088</v>
      </c>
      <c r="C100" s="290"/>
      <c r="D100" s="293" t="s">
        <v>38</v>
      </c>
      <c r="E100" s="170" t="s">
        <v>1053</v>
      </c>
    </row>
    <row r="101" spans="1:5" x14ac:dyDescent="0.25">
      <c r="A101" s="295"/>
      <c r="B101" s="296"/>
      <c r="C101" s="297"/>
      <c r="D101" s="298"/>
      <c r="E101" s="171" t="s">
        <v>1054</v>
      </c>
    </row>
    <row r="102" spans="1:5" x14ac:dyDescent="0.25">
      <c r="A102" s="279" t="s">
        <v>1097</v>
      </c>
      <c r="B102" s="281" t="s">
        <v>1088</v>
      </c>
      <c r="C102" s="282"/>
      <c r="D102" s="285" t="s">
        <v>38</v>
      </c>
      <c r="E102" s="172" t="s">
        <v>1053</v>
      </c>
    </row>
    <row r="103" spans="1:5" x14ac:dyDescent="0.25">
      <c r="A103" s="280"/>
      <c r="B103" s="283"/>
      <c r="C103" s="284"/>
      <c r="D103" s="286"/>
      <c r="E103" s="173" t="s">
        <v>1054</v>
      </c>
    </row>
    <row r="104" spans="1:5" x14ac:dyDescent="0.25">
      <c r="A104" s="287" t="s">
        <v>1098</v>
      </c>
      <c r="B104" s="289" t="s">
        <v>1088</v>
      </c>
      <c r="C104" s="290"/>
      <c r="D104" s="293" t="s">
        <v>38</v>
      </c>
      <c r="E104" s="170" t="s">
        <v>1053</v>
      </c>
    </row>
    <row r="105" spans="1:5" x14ac:dyDescent="0.25">
      <c r="A105" s="295"/>
      <c r="B105" s="296"/>
      <c r="C105" s="297"/>
      <c r="D105" s="298"/>
      <c r="E105" s="171" t="s">
        <v>1054</v>
      </c>
    </row>
    <row r="106" spans="1:5" x14ac:dyDescent="0.25">
      <c r="A106" s="279" t="s">
        <v>1099</v>
      </c>
      <c r="B106" s="281" t="s">
        <v>1088</v>
      </c>
      <c r="C106" s="282"/>
      <c r="D106" s="285" t="s">
        <v>38</v>
      </c>
      <c r="E106" s="172" t="s">
        <v>1053</v>
      </c>
    </row>
    <row r="107" spans="1:5" x14ac:dyDescent="0.25">
      <c r="A107" s="280"/>
      <c r="B107" s="283"/>
      <c r="C107" s="284"/>
      <c r="D107" s="286"/>
      <c r="E107" s="173" t="s">
        <v>1054</v>
      </c>
    </row>
    <row r="108" spans="1:5" x14ac:dyDescent="0.25">
      <c r="A108" s="287" t="s">
        <v>1100</v>
      </c>
      <c r="B108" s="289" t="s">
        <v>1088</v>
      </c>
      <c r="C108" s="290"/>
      <c r="D108" s="293" t="s">
        <v>38</v>
      </c>
      <c r="E108" s="170" t="s">
        <v>1053</v>
      </c>
    </row>
    <row r="109" spans="1:5" x14ac:dyDescent="0.25">
      <c r="A109" s="295"/>
      <c r="B109" s="296"/>
      <c r="C109" s="297"/>
      <c r="D109" s="298"/>
      <c r="E109" s="171" t="s">
        <v>1054</v>
      </c>
    </row>
    <row r="110" spans="1:5" x14ac:dyDescent="0.25">
      <c r="A110" s="279" t="s">
        <v>1101</v>
      </c>
      <c r="B110" s="281" t="s">
        <v>1088</v>
      </c>
      <c r="C110" s="282"/>
      <c r="D110" s="285" t="s">
        <v>38</v>
      </c>
      <c r="E110" s="172" t="s">
        <v>1053</v>
      </c>
    </row>
    <row r="111" spans="1:5" x14ac:dyDescent="0.25">
      <c r="A111" s="280"/>
      <c r="B111" s="283"/>
      <c r="C111" s="284"/>
      <c r="D111" s="286"/>
      <c r="E111" s="173" t="s">
        <v>1054</v>
      </c>
    </row>
    <row r="112" spans="1:5" x14ac:dyDescent="0.25">
      <c r="A112" s="287" t="s">
        <v>1102</v>
      </c>
      <c r="B112" s="289" t="s">
        <v>1088</v>
      </c>
      <c r="C112" s="290"/>
      <c r="D112" s="293" t="s">
        <v>38</v>
      </c>
      <c r="E112" s="170" t="s">
        <v>1053</v>
      </c>
    </row>
    <row r="113" spans="1:5" x14ac:dyDescent="0.25">
      <c r="A113" s="295"/>
      <c r="B113" s="296"/>
      <c r="C113" s="297"/>
      <c r="D113" s="298"/>
      <c r="E113" s="171" t="s">
        <v>1054</v>
      </c>
    </row>
    <row r="114" spans="1:5" x14ac:dyDescent="0.25">
      <c r="A114" s="279" t="s">
        <v>1103</v>
      </c>
      <c r="B114" s="281" t="s">
        <v>1088</v>
      </c>
      <c r="C114" s="282"/>
      <c r="D114" s="285" t="s">
        <v>38</v>
      </c>
      <c r="E114" s="172" t="s">
        <v>1053</v>
      </c>
    </row>
    <row r="115" spans="1:5" x14ac:dyDescent="0.25">
      <c r="A115" s="280"/>
      <c r="B115" s="283"/>
      <c r="C115" s="284"/>
      <c r="D115" s="286"/>
      <c r="E115" s="173" t="s">
        <v>1054</v>
      </c>
    </row>
    <row r="116" spans="1:5" x14ac:dyDescent="0.25">
      <c r="A116" s="287" t="s">
        <v>1104</v>
      </c>
      <c r="B116" s="289" t="s">
        <v>1088</v>
      </c>
      <c r="C116" s="290"/>
      <c r="D116" s="293" t="s">
        <v>38</v>
      </c>
      <c r="E116" s="170" t="s">
        <v>1053</v>
      </c>
    </row>
    <row r="117" spans="1:5" x14ac:dyDescent="0.25">
      <c r="A117" s="295"/>
      <c r="B117" s="296"/>
      <c r="C117" s="297"/>
      <c r="D117" s="298"/>
      <c r="E117" s="171" t="s">
        <v>1054</v>
      </c>
    </row>
    <row r="118" spans="1:5" x14ac:dyDescent="0.25">
      <c r="A118" s="279" t="s">
        <v>1105</v>
      </c>
      <c r="B118" s="281" t="s">
        <v>1106</v>
      </c>
      <c r="C118" s="282"/>
      <c r="D118" s="285" t="s">
        <v>38</v>
      </c>
      <c r="E118" s="172" t="s">
        <v>1053</v>
      </c>
    </row>
    <row r="119" spans="1:5" x14ac:dyDescent="0.25">
      <c r="A119" s="280"/>
      <c r="B119" s="283"/>
      <c r="C119" s="284"/>
      <c r="D119" s="286"/>
      <c r="E119" s="173" t="s">
        <v>1054</v>
      </c>
    </row>
    <row r="120" spans="1:5" x14ac:dyDescent="0.25">
      <c r="A120" s="287" t="s">
        <v>1107</v>
      </c>
      <c r="B120" s="289" t="s">
        <v>1106</v>
      </c>
      <c r="C120" s="290"/>
      <c r="D120" s="293" t="s">
        <v>38</v>
      </c>
      <c r="E120" s="170" t="s">
        <v>1053</v>
      </c>
    </row>
    <row r="121" spans="1:5" x14ac:dyDescent="0.25">
      <c r="A121" s="295"/>
      <c r="B121" s="296"/>
      <c r="C121" s="297"/>
      <c r="D121" s="298"/>
      <c r="E121" s="171" t="s">
        <v>1054</v>
      </c>
    </row>
    <row r="122" spans="1:5" x14ac:dyDescent="0.25">
      <c r="A122" s="279" t="s">
        <v>1108</v>
      </c>
      <c r="B122" s="281" t="s">
        <v>1106</v>
      </c>
      <c r="C122" s="282"/>
      <c r="D122" s="285" t="s">
        <v>38</v>
      </c>
      <c r="E122" s="172" t="s">
        <v>1053</v>
      </c>
    </row>
    <row r="123" spans="1:5" x14ac:dyDescent="0.25">
      <c r="A123" s="280"/>
      <c r="B123" s="283"/>
      <c r="C123" s="284"/>
      <c r="D123" s="286"/>
      <c r="E123" s="173" t="s">
        <v>1054</v>
      </c>
    </row>
    <row r="124" spans="1:5" x14ac:dyDescent="0.25">
      <c r="A124" s="287" t="s">
        <v>1109</v>
      </c>
      <c r="B124" s="289" t="s">
        <v>1106</v>
      </c>
      <c r="C124" s="290"/>
      <c r="D124" s="293" t="s">
        <v>38</v>
      </c>
      <c r="E124" s="170" t="s">
        <v>1053</v>
      </c>
    </row>
    <row r="125" spans="1:5" x14ac:dyDescent="0.25">
      <c r="A125" s="295"/>
      <c r="B125" s="296"/>
      <c r="C125" s="297"/>
      <c r="D125" s="298"/>
      <c r="E125" s="171" t="s">
        <v>1054</v>
      </c>
    </row>
    <row r="126" spans="1:5" x14ac:dyDescent="0.25">
      <c r="A126" s="279" t="s">
        <v>1110</v>
      </c>
      <c r="B126" s="281" t="s">
        <v>1106</v>
      </c>
      <c r="C126" s="282"/>
      <c r="D126" s="285" t="s">
        <v>38</v>
      </c>
      <c r="E126" s="172" t="s">
        <v>1053</v>
      </c>
    </row>
    <row r="127" spans="1:5" x14ac:dyDescent="0.25">
      <c r="A127" s="280"/>
      <c r="B127" s="283"/>
      <c r="C127" s="284"/>
      <c r="D127" s="286"/>
      <c r="E127" s="173" t="s">
        <v>1054</v>
      </c>
    </row>
    <row r="128" spans="1:5" x14ac:dyDescent="0.25">
      <c r="A128" s="287" t="s">
        <v>1111</v>
      </c>
      <c r="B128" s="289" t="s">
        <v>1106</v>
      </c>
      <c r="C128" s="290"/>
      <c r="D128" s="293" t="s">
        <v>38</v>
      </c>
      <c r="E128" s="170" t="s">
        <v>1053</v>
      </c>
    </row>
    <row r="129" spans="1:5" x14ac:dyDescent="0.25">
      <c r="A129" s="295"/>
      <c r="B129" s="296"/>
      <c r="C129" s="297"/>
      <c r="D129" s="298"/>
      <c r="E129" s="171" t="s">
        <v>1054</v>
      </c>
    </row>
    <row r="130" spans="1:5" x14ac:dyDescent="0.25">
      <c r="A130" s="279" t="s">
        <v>1112</v>
      </c>
      <c r="B130" s="281" t="s">
        <v>1106</v>
      </c>
      <c r="C130" s="282"/>
      <c r="D130" s="285" t="s">
        <v>38</v>
      </c>
      <c r="E130" s="172" t="s">
        <v>1053</v>
      </c>
    </row>
    <row r="131" spans="1:5" x14ac:dyDescent="0.25">
      <c r="A131" s="280"/>
      <c r="B131" s="283"/>
      <c r="C131" s="284"/>
      <c r="D131" s="286"/>
      <c r="E131" s="173" t="s">
        <v>1054</v>
      </c>
    </row>
    <row r="132" spans="1:5" x14ac:dyDescent="0.25">
      <c r="A132" s="287" t="s">
        <v>1113</v>
      </c>
      <c r="B132" s="289" t="s">
        <v>1114</v>
      </c>
      <c r="C132" s="290"/>
      <c r="D132" s="293" t="s">
        <v>38</v>
      </c>
      <c r="E132" s="170" t="s">
        <v>1053</v>
      </c>
    </row>
    <row r="133" spans="1:5" x14ac:dyDescent="0.25">
      <c r="A133" s="295"/>
      <c r="B133" s="296"/>
      <c r="C133" s="297"/>
      <c r="D133" s="298"/>
      <c r="E133" s="171" t="s">
        <v>1054</v>
      </c>
    </row>
    <row r="134" spans="1:5" x14ac:dyDescent="0.25">
      <c r="A134" s="279" t="s">
        <v>1115</v>
      </c>
      <c r="B134" s="281" t="s">
        <v>1114</v>
      </c>
      <c r="C134" s="282"/>
      <c r="D134" s="285" t="s">
        <v>38</v>
      </c>
      <c r="E134" s="172" t="s">
        <v>1053</v>
      </c>
    </row>
    <row r="135" spans="1:5" x14ac:dyDescent="0.25">
      <c r="A135" s="280"/>
      <c r="B135" s="283"/>
      <c r="C135" s="284"/>
      <c r="D135" s="286"/>
      <c r="E135" s="173" t="s">
        <v>1054</v>
      </c>
    </row>
    <row r="136" spans="1:5" x14ac:dyDescent="0.25">
      <c r="A136" s="287" t="s">
        <v>1116</v>
      </c>
      <c r="B136" s="289" t="s">
        <v>1114</v>
      </c>
      <c r="C136" s="290"/>
      <c r="D136" s="293" t="s">
        <v>38</v>
      </c>
      <c r="E136" s="170" t="s">
        <v>1053</v>
      </c>
    </row>
    <row r="137" spans="1:5" x14ac:dyDescent="0.25">
      <c r="A137" s="295"/>
      <c r="B137" s="296"/>
      <c r="C137" s="297"/>
      <c r="D137" s="298"/>
      <c r="E137" s="171" t="s">
        <v>1054</v>
      </c>
    </row>
    <row r="138" spans="1:5" x14ac:dyDescent="0.25">
      <c r="A138" s="279" t="s">
        <v>1117</v>
      </c>
      <c r="B138" s="281" t="s">
        <v>1114</v>
      </c>
      <c r="C138" s="282"/>
      <c r="D138" s="285" t="s">
        <v>38</v>
      </c>
      <c r="E138" s="172" t="s">
        <v>1053</v>
      </c>
    </row>
    <row r="139" spans="1:5" x14ac:dyDescent="0.25">
      <c r="A139" s="280"/>
      <c r="B139" s="283"/>
      <c r="C139" s="284"/>
      <c r="D139" s="286"/>
      <c r="E139" s="173" t="s">
        <v>1054</v>
      </c>
    </row>
    <row r="140" spans="1:5" x14ac:dyDescent="0.25">
      <c r="A140" s="287" t="s">
        <v>1118</v>
      </c>
      <c r="B140" s="289" t="s">
        <v>1114</v>
      </c>
      <c r="C140" s="290"/>
      <c r="D140" s="293" t="s">
        <v>38</v>
      </c>
      <c r="E140" s="170" t="s">
        <v>1053</v>
      </c>
    </row>
    <row r="141" spans="1:5" x14ac:dyDescent="0.25">
      <c r="A141" s="295"/>
      <c r="B141" s="296"/>
      <c r="C141" s="297"/>
      <c r="D141" s="298"/>
      <c r="E141" s="171" t="s">
        <v>1054</v>
      </c>
    </row>
    <row r="142" spans="1:5" x14ac:dyDescent="0.25">
      <c r="A142" s="279" t="s">
        <v>1119</v>
      </c>
      <c r="B142" s="281" t="s">
        <v>1114</v>
      </c>
      <c r="C142" s="282"/>
      <c r="D142" s="285" t="s">
        <v>38</v>
      </c>
      <c r="E142" s="172" t="s">
        <v>1053</v>
      </c>
    </row>
    <row r="143" spans="1:5" x14ac:dyDescent="0.25">
      <c r="A143" s="280"/>
      <c r="B143" s="283"/>
      <c r="C143" s="284"/>
      <c r="D143" s="286"/>
      <c r="E143" s="173" t="s">
        <v>1054</v>
      </c>
    </row>
    <row r="144" spans="1:5" x14ac:dyDescent="0.25">
      <c r="A144" s="287" t="s">
        <v>1120</v>
      </c>
      <c r="B144" s="289" t="s">
        <v>1114</v>
      </c>
      <c r="C144" s="290"/>
      <c r="D144" s="293" t="s">
        <v>38</v>
      </c>
      <c r="E144" s="170" t="s">
        <v>1053</v>
      </c>
    </row>
    <row r="145" spans="1:5" x14ac:dyDescent="0.25">
      <c r="A145" s="295"/>
      <c r="B145" s="296"/>
      <c r="C145" s="297"/>
      <c r="D145" s="298"/>
      <c r="E145" s="171" t="s">
        <v>1054</v>
      </c>
    </row>
    <row r="146" spans="1:5" x14ac:dyDescent="0.25">
      <c r="A146" s="279" t="s">
        <v>1121</v>
      </c>
      <c r="B146" s="281" t="s">
        <v>1114</v>
      </c>
      <c r="C146" s="282"/>
      <c r="D146" s="285" t="s">
        <v>38</v>
      </c>
      <c r="E146" s="172" t="s">
        <v>1053</v>
      </c>
    </row>
    <row r="147" spans="1:5" x14ac:dyDescent="0.25">
      <c r="A147" s="280"/>
      <c r="B147" s="283"/>
      <c r="C147" s="284"/>
      <c r="D147" s="286"/>
      <c r="E147" s="173" t="s">
        <v>1054</v>
      </c>
    </row>
    <row r="148" spans="1:5" x14ac:dyDescent="0.25">
      <c r="A148" s="287" t="s">
        <v>1122</v>
      </c>
      <c r="B148" s="289" t="s">
        <v>1114</v>
      </c>
      <c r="C148" s="290"/>
      <c r="D148" s="293" t="s">
        <v>38</v>
      </c>
      <c r="E148" s="170" t="s">
        <v>1053</v>
      </c>
    </row>
    <row r="149" spans="1:5" x14ac:dyDescent="0.25">
      <c r="A149" s="295"/>
      <c r="B149" s="296"/>
      <c r="C149" s="297"/>
      <c r="D149" s="298"/>
      <c r="E149" s="171" t="s">
        <v>1054</v>
      </c>
    </row>
    <row r="150" spans="1:5" x14ac:dyDescent="0.25">
      <c r="A150" s="279" t="s">
        <v>1123</v>
      </c>
      <c r="B150" s="281" t="s">
        <v>1114</v>
      </c>
      <c r="C150" s="282"/>
      <c r="D150" s="285" t="s">
        <v>38</v>
      </c>
      <c r="E150" s="172" t="s">
        <v>1053</v>
      </c>
    </row>
    <row r="151" spans="1:5" x14ac:dyDescent="0.25">
      <c r="A151" s="280"/>
      <c r="B151" s="283"/>
      <c r="C151" s="284"/>
      <c r="D151" s="286"/>
      <c r="E151" s="173" t="s">
        <v>1054</v>
      </c>
    </row>
    <row r="152" spans="1:5" x14ac:dyDescent="0.25">
      <c r="A152" s="287" t="s">
        <v>1124</v>
      </c>
      <c r="B152" s="289" t="s">
        <v>1114</v>
      </c>
      <c r="C152" s="290"/>
      <c r="D152" s="293" t="s">
        <v>38</v>
      </c>
      <c r="E152" s="170" t="s">
        <v>1053</v>
      </c>
    </row>
    <row r="153" spans="1:5" x14ac:dyDescent="0.25">
      <c r="A153" s="295"/>
      <c r="B153" s="296"/>
      <c r="C153" s="297"/>
      <c r="D153" s="298"/>
      <c r="E153" s="171" t="s">
        <v>1054</v>
      </c>
    </row>
    <row r="154" spans="1:5" x14ac:dyDescent="0.25">
      <c r="A154" s="279" t="s">
        <v>1125</v>
      </c>
      <c r="B154" s="281" t="s">
        <v>1114</v>
      </c>
      <c r="C154" s="282"/>
      <c r="D154" s="285" t="s">
        <v>38</v>
      </c>
      <c r="E154" s="172" t="s">
        <v>1053</v>
      </c>
    </row>
    <row r="155" spans="1:5" x14ac:dyDescent="0.25">
      <c r="A155" s="280"/>
      <c r="B155" s="283"/>
      <c r="C155" s="284"/>
      <c r="D155" s="286"/>
      <c r="E155" s="173" t="s">
        <v>1054</v>
      </c>
    </row>
    <row r="156" spans="1:5" x14ac:dyDescent="0.25">
      <c r="A156" s="287" t="s">
        <v>1126</v>
      </c>
      <c r="B156" s="289" t="s">
        <v>1114</v>
      </c>
      <c r="C156" s="290"/>
      <c r="D156" s="293" t="s">
        <v>38</v>
      </c>
      <c r="E156" s="170" t="s">
        <v>1053</v>
      </c>
    </row>
    <row r="157" spans="1:5" x14ac:dyDescent="0.25">
      <c r="A157" s="295"/>
      <c r="B157" s="296"/>
      <c r="C157" s="297"/>
      <c r="D157" s="298"/>
      <c r="E157" s="171" t="s">
        <v>1054</v>
      </c>
    </row>
    <row r="158" spans="1:5" x14ac:dyDescent="0.25">
      <c r="A158" s="279" t="s">
        <v>1127</v>
      </c>
      <c r="B158" s="281" t="s">
        <v>1114</v>
      </c>
      <c r="C158" s="282"/>
      <c r="D158" s="285" t="s">
        <v>38</v>
      </c>
      <c r="E158" s="172" t="s">
        <v>1053</v>
      </c>
    </row>
    <row r="159" spans="1:5" x14ac:dyDescent="0.25">
      <c r="A159" s="280"/>
      <c r="B159" s="283"/>
      <c r="C159" s="284"/>
      <c r="D159" s="286"/>
      <c r="E159" s="173" t="s">
        <v>1054</v>
      </c>
    </row>
    <row r="160" spans="1:5" x14ac:dyDescent="0.25">
      <c r="A160" s="287" t="s">
        <v>1128</v>
      </c>
      <c r="B160" s="289" t="s">
        <v>1129</v>
      </c>
      <c r="C160" s="290"/>
      <c r="D160" s="293" t="s">
        <v>38</v>
      </c>
      <c r="E160" s="170" t="s">
        <v>1053</v>
      </c>
    </row>
    <row r="161" spans="1:5" x14ac:dyDescent="0.25">
      <c r="A161" s="295"/>
      <c r="B161" s="296"/>
      <c r="C161" s="297"/>
      <c r="D161" s="298"/>
      <c r="E161" s="171" t="s">
        <v>1054</v>
      </c>
    </row>
    <row r="162" spans="1:5" x14ac:dyDescent="0.25">
      <c r="A162" s="279" t="s">
        <v>1130</v>
      </c>
      <c r="B162" s="281" t="s">
        <v>1129</v>
      </c>
      <c r="C162" s="282"/>
      <c r="D162" s="285" t="s">
        <v>38</v>
      </c>
      <c r="E162" s="172" t="s">
        <v>1053</v>
      </c>
    </row>
    <row r="163" spans="1:5" x14ac:dyDescent="0.25">
      <c r="A163" s="280"/>
      <c r="B163" s="283"/>
      <c r="C163" s="284"/>
      <c r="D163" s="286"/>
      <c r="E163" s="173" t="s">
        <v>1054</v>
      </c>
    </row>
    <row r="164" spans="1:5" x14ac:dyDescent="0.25">
      <c r="A164" s="287" t="s">
        <v>1131</v>
      </c>
      <c r="B164" s="289" t="s">
        <v>1129</v>
      </c>
      <c r="C164" s="290"/>
      <c r="D164" s="293" t="s">
        <v>38</v>
      </c>
      <c r="E164" s="170" t="s">
        <v>1053</v>
      </c>
    </row>
    <row r="165" spans="1:5" x14ac:dyDescent="0.25">
      <c r="A165" s="295"/>
      <c r="B165" s="296"/>
      <c r="C165" s="297"/>
      <c r="D165" s="298"/>
      <c r="E165" s="171" t="s">
        <v>1054</v>
      </c>
    </row>
    <row r="166" spans="1:5" x14ac:dyDescent="0.25">
      <c r="A166" s="279" t="s">
        <v>1132</v>
      </c>
      <c r="B166" s="281" t="s">
        <v>1129</v>
      </c>
      <c r="C166" s="282"/>
      <c r="D166" s="285" t="s">
        <v>38</v>
      </c>
      <c r="E166" s="172" t="s">
        <v>1053</v>
      </c>
    </row>
    <row r="167" spans="1:5" x14ac:dyDescent="0.25">
      <c r="A167" s="280"/>
      <c r="B167" s="283"/>
      <c r="C167" s="284"/>
      <c r="D167" s="286"/>
      <c r="E167" s="173" t="s">
        <v>1054</v>
      </c>
    </row>
    <row r="168" spans="1:5" x14ac:dyDescent="0.25">
      <c r="A168" s="287" t="s">
        <v>1133</v>
      </c>
      <c r="B168" s="289" t="s">
        <v>1129</v>
      </c>
      <c r="C168" s="290"/>
      <c r="D168" s="293" t="s">
        <v>38</v>
      </c>
      <c r="E168" s="170" t="s">
        <v>1053</v>
      </c>
    </row>
    <row r="169" spans="1:5" x14ac:dyDescent="0.25">
      <c r="A169" s="295"/>
      <c r="B169" s="296"/>
      <c r="C169" s="297"/>
      <c r="D169" s="298"/>
      <c r="E169" s="171" t="s">
        <v>1054</v>
      </c>
    </row>
    <row r="170" spans="1:5" x14ac:dyDescent="0.25">
      <c r="A170" s="279" t="s">
        <v>1134</v>
      </c>
      <c r="B170" s="281" t="s">
        <v>1129</v>
      </c>
      <c r="C170" s="282"/>
      <c r="D170" s="285" t="s">
        <v>38</v>
      </c>
      <c r="E170" s="172" t="s">
        <v>1053</v>
      </c>
    </row>
    <row r="171" spans="1:5" x14ac:dyDescent="0.25">
      <c r="A171" s="280"/>
      <c r="B171" s="283"/>
      <c r="C171" s="284"/>
      <c r="D171" s="286"/>
      <c r="E171" s="173" t="s">
        <v>1054</v>
      </c>
    </row>
    <row r="172" spans="1:5" x14ac:dyDescent="0.25">
      <c r="A172" s="287" t="s">
        <v>1135</v>
      </c>
      <c r="B172" s="289" t="s">
        <v>1129</v>
      </c>
      <c r="C172" s="290"/>
      <c r="D172" s="293" t="s">
        <v>38</v>
      </c>
      <c r="E172" s="170" t="s">
        <v>1053</v>
      </c>
    </row>
    <row r="173" spans="1:5" x14ac:dyDescent="0.25">
      <c r="A173" s="295"/>
      <c r="B173" s="296"/>
      <c r="C173" s="297"/>
      <c r="D173" s="298"/>
      <c r="E173" s="171" t="s">
        <v>1054</v>
      </c>
    </row>
    <row r="174" spans="1:5" x14ac:dyDescent="0.25">
      <c r="A174" s="279" t="s">
        <v>1136</v>
      </c>
      <c r="B174" s="281" t="s">
        <v>1129</v>
      </c>
      <c r="C174" s="282"/>
      <c r="D174" s="285" t="s">
        <v>38</v>
      </c>
      <c r="E174" s="172" t="s">
        <v>1053</v>
      </c>
    </row>
    <row r="175" spans="1:5" x14ac:dyDescent="0.25">
      <c r="A175" s="280"/>
      <c r="B175" s="283"/>
      <c r="C175" s="284"/>
      <c r="D175" s="286"/>
      <c r="E175" s="173" t="s">
        <v>1054</v>
      </c>
    </row>
    <row r="176" spans="1:5" x14ac:dyDescent="0.25">
      <c r="A176" s="287" t="s">
        <v>1137</v>
      </c>
      <c r="B176" s="289" t="s">
        <v>1129</v>
      </c>
      <c r="C176" s="290"/>
      <c r="D176" s="293" t="s">
        <v>38</v>
      </c>
      <c r="E176" s="170" t="s">
        <v>1053</v>
      </c>
    </row>
    <row r="177" spans="1:5" x14ac:dyDescent="0.25">
      <c r="A177" s="295"/>
      <c r="B177" s="296"/>
      <c r="C177" s="297"/>
      <c r="D177" s="298"/>
      <c r="E177" s="171" t="s">
        <v>1054</v>
      </c>
    </row>
    <row r="178" spans="1:5" x14ac:dyDescent="0.25">
      <c r="A178" s="279" t="s">
        <v>1138</v>
      </c>
      <c r="B178" s="281" t="s">
        <v>1139</v>
      </c>
      <c r="C178" s="282"/>
      <c r="D178" s="285" t="s">
        <v>38</v>
      </c>
      <c r="E178" s="172" t="s">
        <v>1053</v>
      </c>
    </row>
    <row r="179" spans="1:5" x14ac:dyDescent="0.25">
      <c r="A179" s="280"/>
      <c r="B179" s="283"/>
      <c r="C179" s="284"/>
      <c r="D179" s="286"/>
      <c r="E179" s="173" t="s">
        <v>1054</v>
      </c>
    </row>
    <row r="180" spans="1:5" x14ac:dyDescent="0.25">
      <c r="A180" s="287" t="s">
        <v>1140</v>
      </c>
      <c r="B180" s="289" t="s">
        <v>1139</v>
      </c>
      <c r="C180" s="290"/>
      <c r="D180" s="293" t="s">
        <v>38</v>
      </c>
      <c r="E180" s="170" t="s">
        <v>1053</v>
      </c>
    </row>
    <row r="181" spans="1:5" x14ac:dyDescent="0.25">
      <c r="A181" s="295"/>
      <c r="B181" s="296"/>
      <c r="C181" s="297"/>
      <c r="D181" s="298"/>
      <c r="E181" s="171" t="s">
        <v>1054</v>
      </c>
    </row>
    <row r="182" spans="1:5" x14ac:dyDescent="0.25">
      <c r="A182" s="279" t="s">
        <v>1141</v>
      </c>
      <c r="B182" s="281" t="s">
        <v>1139</v>
      </c>
      <c r="C182" s="282"/>
      <c r="D182" s="285" t="s">
        <v>38</v>
      </c>
      <c r="E182" s="172" t="s">
        <v>1053</v>
      </c>
    </row>
    <row r="183" spans="1:5" x14ac:dyDescent="0.25">
      <c r="A183" s="280"/>
      <c r="B183" s="283"/>
      <c r="C183" s="284"/>
      <c r="D183" s="286"/>
      <c r="E183" s="173" t="s">
        <v>1054</v>
      </c>
    </row>
    <row r="184" spans="1:5" x14ac:dyDescent="0.25">
      <c r="A184" s="287" t="s">
        <v>1142</v>
      </c>
      <c r="B184" s="289" t="s">
        <v>1139</v>
      </c>
      <c r="C184" s="290"/>
      <c r="D184" s="293" t="s">
        <v>38</v>
      </c>
      <c r="E184" s="170" t="s">
        <v>1053</v>
      </c>
    </row>
    <row r="185" spans="1:5" x14ac:dyDescent="0.25">
      <c r="A185" s="295"/>
      <c r="B185" s="296"/>
      <c r="C185" s="297"/>
      <c r="D185" s="298"/>
      <c r="E185" s="171" t="s">
        <v>1054</v>
      </c>
    </row>
    <row r="186" spans="1:5" x14ac:dyDescent="0.25">
      <c r="A186" s="279" t="s">
        <v>1143</v>
      </c>
      <c r="B186" s="281" t="s">
        <v>1139</v>
      </c>
      <c r="C186" s="282"/>
      <c r="D186" s="285" t="s">
        <v>38</v>
      </c>
      <c r="E186" s="172" t="s">
        <v>1053</v>
      </c>
    </row>
    <row r="187" spans="1:5" x14ac:dyDescent="0.25">
      <c r="A187" s="280"/>
      <c r="B187" s="283"/>
      <c r="C187" s="284"/>
      <c r="D187" s="286"/>
      <c r="E187" s="173" t="s">
        <v>1054</v>
      </c>
    </row>
    <row r="188" spans="1:5" x14ac:dyDescent="0.25">
      <c r="A188" s="287" t="s">
        <v>1144</v>
      </c>
      <c r="B188" s="289" t="s">
        <v>1139</v>
      </c>
      <c r="C188" s="290"/>
      <c r="D188" s="293" t="s">
        <v>38</v>
      </c>
      <c r="E188" s="170" t="s">
        <v>1053</v>
      </c>
    </row>
    <row r="189" spans="1:5" x14ac:dyDescent="0.25">
      <c r="A189" s="295"/>
      <c r="B189" s="296"/>
      <c r="C189" s="297"/>
      <c r="D189" s="298"/>
      <c r="E189" s="171" t="s">
        <v>1054</v>
      </c>
    </row>
    <row r="190" spans="1:5" x14ac:dyDescent="0.25">
      <c r="A190" s="279" t="s">
        <v>1145</v>
      </c>
      <c r="B190" s="281" t="s">
        <v>1139</v>
      </c>
      <c r="C190" s="282"/>
      <c r="D190" s="285" t="s">
        <v>38</v>
      </c>
      <c r="E190" s="172" t="s">
        <v>1053</v>
      </c>
    </row>
    <row r="191" spans="1:5" x14ac:dyDescent="0.25">
      <c r="A191" s="280"/>
      <c r="B191" s="283"/>
      <c r="C191" s="284"/>
      <c r="D191" s="286"/>
      <c r="E191" s="173" t="s">
        <v>1054</v>
      </c>
    </row>
    <row r="192" spans="1:5" x14ac:dyDescent="0.25">
      <c r="A192" s="287" t="s">
        <v>1146</v>
      </c>
      <c r="B192" s="289" t="s">
        <v>1139</v>
      </c>
      <c r="C192" s="290"/>
      <c r="D192" s="293" t="s">
        <v>38</v>
      </c>
      <c r="E192" s="170" t="s">
        <v>1053</v>
      </c>
    </row>
    <row r="193" spans="1:5" x14ac:dyDescent="0.25">
      <c r="A193" s="295"/>
      <c r="B193" s="296"/>
      <c r="C193" s="297"/>
      <c r="D193" s="298"/>
      <c r="E193" s="171" t="s">
        <v>1054</v>
      </c>
    </row>
    <row r="194" spans="1:5" x14ac:dyDescent="0.25">
      <c r="A194" s="279" t="s">
        <v>1147</v>
      </c>
      <c r="B194" s="281" t="s">
        <v>1139</v>
      </c>
      <c r="C194" s="282"/>
      <c r="D194" s="285" t="s">
        <v>38</v>
      </c>
      <c r="E194" s="172" t="s">
        <v>1053</v>
      </c>
    </row>
    <row r="195" spans="1:5" x14ac:dyDescent="0.25">
      <c r="A195" s="280"/>
      <c r="B195" s="283"/>
      <c r="C195" s="284"/>
      <c r="D195" s="286"/>
      <c r="E195" s="173" t="s">
        <v>1054</v>
      </c>
    </row>
    <row r="196" spans="1:5" x14ac:dyDescent="0.25">
      <c r="A196" s="287" t="s">
        <v>1148</v>
      </c>
      <c r="B196" s="289" t="s">
        <v>1139</v>
      </c>
      <c r="C196" s="290"/>
      <c r="D196" s="293" t="s">
        <v>38</v>
      </c>
      <c r="E196" s="170" t="s">
        <v>1053</v>
      </c>
    </row>
    <row r="197" spans="1:5" x14ac:dyDescent="0.25">
      <c r="A197" s="295"/>
      <c r="B197" s="296"/>
      <c r="C197" s="297"/>
      <c r="D197" s="298"/>
      <c r="E197" s="171" t="s">
        <v>1054</v>
      </c>
    </row>
    <row r="198" spans="1:5" x14ac:dyDescent="0.25">
      <c r="A198" s="279" t="s">
        <v>1149</v>
      </c>
      <c r="B198" s="281" t="s">
        <v>1139</v>
      </c>
      <c r="C198" s="282"/>
      <c r="D198" s="285" t="s">
        <v>38</v>
      </c>
      <c r="E198" s="172" t="s">
        <v>1053</v>
      </c>
    </row>
    <row r="199" spans="1:5" x14ac:dyDescent="0.25">
      <c r="A199" s="280"/>
      <c r="B199" s="283"/>
      <c r="C199" s="284"/>
      <c r="D199" s="286"/>
      <c r="E199" s="173" t="s">
        <v>1054</v>
      </c>
    </row>
    <row r="200" spans="1:5" x14ac:dyDescent="0.25">
      <c r="A200" s="287" t="s">
        <v>1150</v>
      </c>
      <c r="B200" s="289" t="s">
        <v>1139</v>
      </c>
      <c r="C200" s="290"/>
      <c r="D200" s="293" t="s">
        <v>38</v>
      </c>
      <c r="E200" s="170" t="s">
        <v>1053</v>
      </c>
    </row>
    <row r="201" spans="1:5" x14ac:dyDescent="0.25">
      <c r="A201" s="295"/>
      <c r="B201" s="296"/>
      <c r="C201" s="297"/>
      <c r="D201" s="298"/>
      <c r="E201" s="171" t="s">
        <v>1054</v>
      </c>
    </row>
    <row r="202" spans="1:5" x14ac:dyDescent="0.25">
      <c r="A202" s="279" t="s">
        <v>1151</v>
      </c>
      <c r="B202" s="281" t="s">
        <v>1139</v>
      </c>
      <c r="C202" s="282"/>
      <c r="D202" s="285" t="s">
        <v>38</v>
      </c>
      <c r="E202" s="172" t="s">
        <v>1053</v>
      </c>
    </row>
    <row r="203" spans="1:5" x14ac:dyDescent="0.25">
      <c r="A203" s="280"/>
      <c r="B203" s="283"/>
      <c r="C203" s="284"/>
      <c r="D203" s="286"/>
      <c r="E203" s="173" t="s">
        <v>1054</v>
      </c>
    </row>
    <row r="204" spans="1:5" x14ac:dyDescent="0.25">
      <c r="A204" s="287" t="s">
        <v>1152</v>
      </c>
      <c r="B204" s="289" t="s">
        <v>1139</v>
      </c>
      <c r="C204" s="290"/>
      <c r="D204" s="293" t="s">
        <v>38</v>
      </c>
      <c r="E204" s="170" t="s">
        <v>1053</v>
      </c>
    </row>
    <row r="205" spans="1:5" x14ac:dyDescent="0.25">
      <c r="A205" s="295"/>
      <c r="B205" s="296"/>
      <c r="C205" s="297"/>
      <c r="D205" s="298"/>
      <c r="E205" s="171" t="s">
        <v>1054</v>
      </c>
    </row>
    <row r="206" spans="1:5" x14ac:dyDescent="0.25">
      <c r="A206" s="279" t="s">
        <v>1153</v>
      </c>
      <c r="B206" s="281" t="s">
        <v>1154</v>
      </c>
      <c r="C206" s="282"/>
      <c r="D206" s="285" t="s">
        <v>38</v>
      </c>
      <c r="E206" s="172" t="s">
        <v>1053</v>
      </c>
    </row>
    <row r="207" spans="1:5" x14ac:dyDescent="0.25">
      <c r="A207" s="280"/>
      <c r="B207" s="283"/>
      <c r="C207" s="284"/>
      <c r="D207" s="286"/>
      <c r="E207" s="173" t="s">
        <v>1054</v>
      </c>
    </row>
    <row r="208" spans="1:5" x14ac:dyDescent="0.25">
      <c r="A208" s="287" t="s">
        <v>1155</v>
      </c>
      <c r="B208" s="289" t="s">
        <v>1154</v>
      </c>
      <c r="C208" s="290"/>
      <c r="D208" s="293" t="s">
        <v>38</v>
      </c>
      <c r="E208" s="170" t="s">
        <v>1053</v>
      </c>
    </row>
    <row r="209" spans="1:5" x14ac:dyDescent="0.25">
      <c r="A209" s="295"/>
      <c r="B209" s="296"/>
      <c r="C209" s="297"/>
      <c r="D209" s="298"/>
      <c r="E209" s="171" t="s">
        <v>1054</v>
      </c>
    </row>
    <row r="210" spans="1:5" x14ac:dyDescent="0.25">
      <c r="A210" s="279" t="s">
        <v>1156</v>
      </c>
      <c r="B210" s="281" t="s">
        <v>1139</v>
      </c>
      <c r="C210" s="282"/>
      <c r="D210" s="285" t="s">
        <v>38</v>
      </c>
      <c r="E210" s="172" t="s">
        <v>1053</v>
      </c>
    </row>
    <row r="211" spans="1:5" x14ac:dyDescent="0.25">
      <c r="A211" s="280"/>
      <c r="B211" s="283"/>
      <c r="C211" s="284"/>
      <c r="D211" s="286"/>
      <c r="E211" s="173" t="s">
        <v>1054</v>
      </c>
    </row>
    <row r="212" spans="1:5" x14ac:dyDescent="0.25">
      <c r="A212" s="287" t="s">
        <v>1157</v>
      </c>
      <c r="B212" s="289" t="s">
        <v>1139</v>
      </c>
      <c r="C212" s="290"/>
      <c r="D212" s="293" t="s">
        <v>38</v>
      </c>
      <c r="E212" s="170" t="s">
        <v>1053</v>
      </c>
    </row>
    <row r="213" spans="1:5" x14ac:dyDescent="0.25">
      <c r="A213" s="295"/>
      <c r="B213" s="296"/>
      <c r="C213" s="297"/>
      <c r="D213" s="298"/>
      <c r="E213" s="171" t="s">
        <v>1054</v>
      </c>
    </row>
    <row r="214" spans="1:5" x14ac:dyDescent="0.25">
      <c r="A214" s="279" t="s">
        <v>1158</v>
      </c>
      <c r="B214" s="281" t="s">
        <v>1154</v>
      </c>
      <c r="C214" s="282"/>
      <c r="D214" s="285" t="s">
        <v>38</v>
      </c>
      <c r="E214" s="172" t="s">
        <v>1053</v>
      </c>
    </row>
    <row r="215" spans="1:5" x14ac:dyDescent="0.25">
      <c r="A215" s="280"/>
      <c r="B215" s="283"/>
      <c r="C215" s="284"/>
      <c r="D215" s="286"/>
      <c r="E215" s="173" t="s">
        <v>1054</v>
      </c>
    </row>
    <row r="216" spans="1:5" x14ac:dyDescent="0.25">
      <c r="A216" s="287" t="s">
        <v>1159</v>
      </c>
      <c r="B216" s="289" t="s">
        <v>1160</v>
      </c>
      <c r="C216" s="290"/>
      <c r="D216" s="293" t="s">
        <v>38</v>
      </c>
      <c r="E216" s="170" t="s">
        <v>1053</v>
      </c>
    </row>
    <row r="217" spans="1:5" x14ac:dyDescent="0.25">
      <c r="A217" s="295"/>
      <c r="B217" s="296"/>
      <c r="C217" s="297"/>
      <c r="D217" s="298"/>
      <c r="E217" s="171" t="s">
        <v>1054</v>
      </c>
    </row>
    <row r="218" spans="1:5" x14ac:dyDescent="0.25">
      <c r="A218" s="279" t="s">
        <v>1161</v>
      </c>
      <c r="B218" s="281" t="s">
        <v>1160</v>
      </c>
      <c r="C218" s="282"/>
      <c r="D218" s="285" t="s">
        <v>38</v>
      </c>
      <c r="E218" s="172" t="s">
        <v>1053</v>
      </c>
    </row>
    <row r="219" spans="1:5" x14ac:dyDescent="0.25">
      <c r="A219" s="280"/>
      <c r="B219" s="283"/>
      <c r="C219" s="284"/>
      <c r="D219" s="286"/>
      <c r="E219" s="173" t="s">
        <v>1054</v>
      </c>
    </row>
    <row r="220" spans="1:5" x14ac:dyDescent="0.25">
      <c r="A220" s="287" t="s">
        <v>1162</v>
      </c>
      <c r="B220" s="289" t="s">
        <v>1160</v>
      </c>
      <c r="C220" s="290"/>
      <c r="D220" s="293" t="s">
        <v>38</v>
      </c>
      <c r="E220" s="170" t="s">
        <v>1053</v>
      </c>
    </row>
    <row r="221" spans="1:5" x14ac:dyDescent="0.25">
      <c r="A221" s="295"/>
      <c r="B221" s="296"/>
      <c r="C221" s="297"/>
      <c r="D221" s="298"/>
      <c r="E221" s="171" t="s">
        <v>1054</v>
      </c>
    </row>
    <row r="222" spans="1:5" x14ac:dyDescent="0.25">
      <c r="A222" s="279" t="s">
        <v>1163</v>
      </c>
      <c r="B222" s="281" t="s">
        <v>1160</v>
      </c>
      <c r="C222" s="282"/>
      <c r="D222" s="285" t="s">
        <v>38</v>
      </c>
      <c r="E222" s="172" t="s">
        <v>1053</v>
      </c>
    </row>
    <row r="223" spans="1:5" x14ac:dyDescent="0.25">
      <c r="A223" s="280"/>
      <c r="B223" s="283"/>
      <c r="C223" s="284"/>
      <c r="D223" s="286"/>
      <c r="E223" s="173" t="s">
        <v>1054</v>
      </c>
    </row>
    <row r="224" spans="1:5" x14ac:dyDescent="0.25">
      <c r="A224" s="287" t="s">
        <v>1164</v>
      </c>
      <c r="B224" s="289" t="s">
        <v>1160</v>
      </c>
      <c r="C224" s="290"/>
      <c r="D224" s="293" t="s">
        <v>38</v>
      </c>
      <c r="E224" s="170" t="s">
        <v>1053</v>
      </c>
    </row>
    <row r="225" spans="1:5" x14ac:dyDescent="0.25">
      <c r="A225" s="295"/>
      <c r="B225" s="296"/>
      <c r="C225" s="297"/>
      <c r="D225" s="298"/>
      <c r="E225" s="171" t="s">
        <v>1054</v>
      </c>
    </row>
    <row r="226" spans="1:5" x14ac:dyDescent="0.25">
      <c r="A226" s="279" t="s">
        <v>1165</v>
      </c>
      <c r="B226" s="281" t="s">
        <v>1160</v>
      </c>
      <c r="C226" s="282"/>
      <c r="D226" s="285" t="s">
        <v>38</v>
      </c>
      <c r="E226" s="172" t="s">
        <v>1053</v>
      </c>
    </row>
    <row r="227" spans="1:5" x14ac:dyDescent="0.25">
      <c r="A227" s="280"/>
      <c r="B227" s="283"/>
      <c r="C227" s="284"/>
      <c r="D227" s="286"/>
      <c r="E227" s="173" t="s">
        <v>1054</v>
      </c>
    </row>
    <row r="228" spans="1:5" x14ac:dyDescent="0.25">
      <c r="A228" s="287" t="s">
        <v>1166</v>
      </c>
      <c r="B228" s="289" t="s">
        <v>1160</v>
      </c>
      <c r="C228" s="290"/>
      <c r="D228" s="293" t="s">
        <v>38</v>
      </c>
      <c r="E228" s="170" t="s">
        <v>1053</v>
      </c>
    </row>
    <row r="229" spans="1:5" x14ac:dyDescent="0.25">
      <c r="A229" s="295"/>
      <c r="B229" s="296"/>
      <c r="C229" s="297"/>
      <c r="D229" s="298"/>
      <c r="E229" s="171" t="s">
        <v>1054</v>
      </c>
    </row>
    <row r="230" spans="1:5" x14ac:dyDescent="0.25">
      <c r="A230" s="279" t="s">
        <v>1167</v>
      </c>
      <c r="B230" s="281" t="s">
        <v>1160</v>
      </c>
      <c r="C230" s="282"/>
      <c r="D230" s="285" t="s">
        <v>38</v>
      </c>
      <c r="E230" s="172" t="s">
        <v>1053</v>
      </c>
    </row>
    <row r="231" spans="1:5" x14ac:dyDescent="0.25">
      <c r="A231" s="280"/>
      <c r="B231" s="283"/>
      <c r="C231" s="284"/>
      <c r="D231" s="286"/>
      <c r="E231" s="173" t="s">
        <v>1054</v>
      </c>
    </row>
    <row r="232" spans="1:5" x14ac:dyDescent="0.25">
      <c r="A232" s="287" t="s">
        <v>1168</v>
      </c>
      <c r="B232" s="289" t="s">
        <v>1160</v>
      </c>
      <c r="C232" s="290"/>
      <c r="D232" s="293" t="s">
        <v>38</v>
      </c>
      <c r="E232" s="170" t="s">
        <v>1053</v>
      </c>
    </row>
    <row r="233" spans="1:5" x14ac:dyDescent="0.25">
      <c r="A233" s="295"/>
      <c r="B233" s="296"/>
      <c r="C233" s="297"/>
      <c r="D233" s="298"/>
      <c r="E233" s="171" t="s">
        <v>1054</v>
      </c>
    </row>
    <row r="234" spans="1:5" x14ac:dyDescent="0.25">
      <c r="A234" s="279" t="s">
        <v>1169</v>
      </c>
      <c r="B234" s="281" t="s">
        <v>1160</v>
      </c>
      <c r="C234" s="282"/>
      <c r="D234" s="285" t="s">
        <v>38</v>
      </c>
      <c r="E234" s="172" t="s">
        <v>1053</v>
      </c>
    </row>
    <row r="235" spans="1:5" x14ac:dyDescent="0.25">
      <c r="A235" s="280"/>
      <c r="B235" s="283"/>
      <c r="C235" s="284"/>
      <c r="D235" s="286"/>
      <c r="E235" s="173" t="s">
        <v>1054</v>
      </c>
    </row>
    <row r="236" spans="1:5" x14ac:dyDescent="0.25">
      <c r="A236" s="287" t="s">
        <v>1170</v>
      </c>
      <c r="B236" s="289" t="s">
        <v>1160</v>
      </c>
      <c r="C236" s="290"/>
      <c r="D236" s="293" t="s">
        <v>38</v>
      </c>
      <c r="E236" s="170" t="s">
        <v>1053</v>
      </c>
    </row>
    <row r="237" spans="1:5" x14ac:dyDescent="0.25">
      <c r="A237" s="295"/>
      <c r="B237" s="296"/>
      <c r="C237" s="297"/>
      <c r="D237" s="298"/>
      <c r="E237" s="171" t="s">
        <v>1054</v>
      </c>
    </row>
    <row r="238" spans="1:5" x14ac:dyDescent="0.25">
      <c r="A238" s="279" t="s">
        <v>1171</v>
      </c>
      <c r="B238" s="281" t="s">
        <v>1160</v>
      </c>
      <c r="C238" s="282"/>
      <c r="D238" s="285" t="s">
        <v>38</v>
      </c>
      <c r="E238" s="172" t="s">
        <v>1053</v>
      </c>
    </row>
    <row r="239" spans="1:5" x14ac:dyDescent="0.25">
      <c r="A239" s="280"/>
      <c r="B239" s="283"/>
      <c r="C239" s="284"/>
      <c r="D239" s="286"/>
      <c r="E239" s="173" t="s">
        <v>1054</v>
      </c>
    </row>
    <row r="240" spans="1:5" x14ac:dyDescent="0.25">
      <c r="A240" s="287" t="s">
        <v>1172</v>
      </c>
      <c r="B240" s="289" t="s">
        <v>1160</v>
      </c>
      <c r="C240" s="290"/>
      <c r="D240" s="293" t="s">
        <v>38</v>
      </c>
      <c r="E240" s="170" t="s">
        <v>1053</v>
      </c>
    </row>
    <row r="241" spans="1:5" x14ac:dyDescent="0.25">
      <c r="A241" s="295"/>
      <c r="B241" s="296"/>
      <c r="C241" s="297"/>
      <c r="D241" s="298"/>
      <c r="E241" s="171" t="s">
        <v>1054</v>
      </c>
    </row>
    <row r="242" spans="1:5" x14ac:dyDescent="0.25">
      <c r="A242" s="279" t="s">
        <v>1173</v>
      </c>
      <c r="B242" s="281" t="s">
        <v>1160</v>
      </c>
      <c r="C242" s="282"/>
      <c r="D242" s="285" t="s">
        <v>38</v>
      </c>
      <c r="E242" s="172" t="s">
        <v>1053</v>
      </c>
    </row>
    <row r="243" spans="1:5" x14ac:dyDescent="0.25">
      <c r="A243" s="280"/>
      <c r="B243" s="283"/>
      <c r="C243" s="284"/>
      <c r="D243" s="286"/>
      <c r="E243" s="173" t="s">
        <v>1054</v>
      </c>
    </row>
    <row r="244" spans="1:5" x14ac:dyDescent="0.25">
      <c r="A244" s="287" t="s">
        <v>1174</v>
      </c>
      <c r="B244" s="289" t="s">
        <v>1160</v>
      </c>
      <c r="C244" s="290"/>
      <c r="D244" s="293" t="s">
        <v>38</v>
      </c>
      <c r="E244" s="170" t="s">
        <v>1053</v>
      </c>
    </row>
    <row r="245" spans="1:5" x14ac:dyDescent="0.25">
      <c r="A245" s="295"/>
      <c r="B245" s="296"/>
      <c r="C245" s="297"/>
      <c r="D245" s="298"/>
      <c r="E245" s="171" t="s">
        <v>1054</v>
      </c>
    </row>
    <row r="246" spans="1:5" x14ac:dyDescent="0.25">
      <c r="A246" s="279" t="s">
        <v>1175</v>
      </c>
      <c r="B246" s="281" t="s">
        <v>1160</v>
      </c>
      <c r="C246" s="282"/>
      <c r="D246" s="285" t="s">
        <v>38</v>
      </c>
      <c r="E246" s="172" t="s">
        <v>1053</v>
      </c>
    </row>
    <row r="247" spans="1:5" x14ac:dyDescent="0.25">
      <c r="A247" s="280"/>
      <c r="B247" s="283"/>
      <c r="C247" s="284"/>
      <c r="D247" s="286"/>
      <c r="E247" s="173" t="s">
        <v>1054</v>
      </c>
    </row>
    <row r="248" spans="1:5" x14ac:dyDescent="0.25">
      <c r="A248" s="287" t="s">
        <v>1176</v>
      </c>
      <c r="B248" s="289" t="s">
        <v>1160</v>
      </c>
      <c r="C248" s="290"/>
      <c r="D248" s="293" t="s">
        <v>38</v>
      </c>
      <c r="E248" s="170" t="s">
        <v>1053</v>
      </c>
    </row>
    <row r="249" spans="1:5" x14ac:dyDescent="0.25">
      <c r="A249" s="295"/>
      <c r="B249" s="296"/>
      <c r="C249" s="297"/>
      <c r="D249" s="298"/>
      <c r="E249" s="171" t="s">
        <v>1054</v>
      </c>
    </row>
    <row r="250" spans="1:5" x14ac:dyDescent="0.25">
      <c r="A250" s="279" t="s">
        <v>1177</v>
      </c>
      <c r="B250" s="281" t="s">
        <v>1160</v>
      </c>
      <c r="C250" s="282"/>
      <c r="D250" s="285" t="s">
        <v>38</v>
      </c>
      <c r="E250" s="172" t="s">
        <v>1053</v>
      </c>
    </row>
    <row r="251" spans="1:5" x14ac:dyDescent="0.25">
      <c r="A251" s="280"/>
      <c r="B251" s="283"/>
      <c r="C251" s="284"/>
      <c r="D251" s="286"/>
      <c r="E251" s="173" t="s">
        <v>1054</v>
      </c>
    </row>
    <row r="252" spans="1:5" x14ac:dyDescent="0.25">
      <c r="A252" s="287" t="s">
        <v>1178</v>
      </c>
      <c r="B252" s="289" t="s">
        <v>1179</v>
      </c>
      <c r="C252" s="290"/>
      <c r="D252" s="293" t="s">
        <v>38</v>
      </c>
      <c r="E252" s="170" t="s">
        <v>1053</v>
      </c>
    </row>
    <row r="253" spans="1:5" x14ac:dyDescent="0.25">
      <c r="A253" s="295"/>
      <c r="B253" s="296"/>
      <c r="C253" s="297"/>
      <c r="D253" s="298"/>
      <c r="E253" s="171" t="s">
        <v>1054</v>
      </c>
    </row>
    <row r="254" spans="1:5" x14ac:dyDescent="0.25">
      <c r="A254" s="279" t="s">
        <v>1180</v>
      </c>
      <c r="B254" s="281" t="s">
        <v>1179</v>
      </c>
      <c r="C254" s="282"/>
      <c r="D254" s="285" t="s">
        <v>38</v>
      </c>
      <c r="E254" s="172" t="s">
        <v>1053</v>
      </c>
    </row>
    <row r="255" spans="1:5" x14ac:dyDescent="0.25">
      <c r="A255" s="280"/>
      <c r="B255" s="283"/>
      <c r="C255" s="284"/>
      <c r="D255" s="286"/>
      <c r="E255" s="173" t="s">
        <v>1054</v>
      </c>
    </row>
    <row r="256" spans="1:5" x14ac:dyDescent="0.25">
      <c r="A256" s="287" t="s">
        <v>1181</v>
      </c>
      <c r="B256" s="289" t="s">
        <v>1179</v>
      </c>
      <c r="C256" s="290"/>
      <c r="D256" s="293" t="s">
        <v>38</v>
      </c>
      <c r="E256" s="170" t="s">
        <v>1053</v>
      </c>
    </row>
    <row r="257" spans="1:5" x14ac:dyDescent="0.25">
      <c r="A257" s="295"/>
      <c r="B257" s="296"/>
      <c r="C257" s="297"/>
      <c r="D257" s="298"/>
      <c r="E257" s="171" t="s">
        <v>1054</v>
      </c>
    </row>
    <row r="258" spans="1:5" x14ac:dyDescent="0.25">
      <c r="A258" s="279" t="s">
        <v>1182</v>
      </c>
      <c r="B258" s="281" t="s">
        <v>1179</v>
      </c>
      <c r="C258" s="282"/>
      <c r="D258" s="285" t="s">
        <v>38</v>
      </c>
      <c r="E258" s="172" t="s">
        <v>1053</v>
      </c>
    </row>
    <row r="259" spans="1:5" x14ac:dyDescent="0.25">
      <c r="A259" s="280"/>
      <c r="B259" s="283"/>
      <c r="C259" s="284"/>
      <c r="D259" s="286"/>
      <c r="E259" s="173" t="s">
        <v>1054</v>
      </c>
    </row>
    <row r="260" spans="1:5" x14ac:dyDescent="0.25">
      <c r="A260" s="287" t="s">
        <v>1183</v>
      </c>
      <c r="B260" s="289" t="s">
        <v>1179</v>
      </c>
      <c r="C260" s="290"/>
      <c r="D260" s="293" t="s">
        <v>38</v>
      </c>
      <c r="E260" s="170" t="s">
        <v>1053</v>
      </c>
    </row>
    <row r="261" spans="1:5" x14ac:dyDescent="0.25">
      <c r="A261" s="295"/>
      <c r="B261" s="296"/>
      <c r="C261" s="297"/>
      <c r="D261" s="298"/>
      <c r="E261" s="171" t="s">
        <v>1054</v>
      </c>
    </row>
    <row r="262" spans="1:5" x14ac:dyDescent="0.25">
      <c r="A262" s="279" t="s">
        <v>1184</v>
      </c>
      <c r="B262" s="281" t="s">
        <v>1179</v>
      </c>
      <c r="C262" s="282"/>
      <c r="D262" s="285" t="s">
        <v>38</v>
      </c>
      <c r="E262" s="172" t="s">
        <v>1053</v>
      </c>
    </row>
    <row r="263" spans="1:5" x14ac:dyDescent="0.25">
      <c r="A263" s="280"/>
      <c r="B263" s="283"/>
      <c r="C263" s="284"/>
      <c r="D263" s="286"/>
      <c r="E263" s="173" t="s">
        <v>1054</v>
      </c>
    </row>
    <row r="264" spans="1:5" x14ac:dyDescent="0.25">
      <c r="A264" s="287" t="s">
        <v>1185</v>
      </c>
      <c r="B264" s="289" t="s">
        <v>1179</v>
      </c>
      <c r="C264" s="290"/>
      <c r="D264" s="293" t="s">
        <v>38</v>
      </c>
      <c r="E264" s="170" t="s">
        <v>1053</v>
      </c>
    </row>
    <row r="265" spans="1:5" x14ac:dyDescent="0.25">
      <c r="A265" s="295"/>
      <c r="B265" s="296"/>
      <c r="C265" s="297"/>
      <c r="D265" s="298"/>
      <c r="E265" s="171" t="s">
        <v>1054</v>
      </c>
    </row>
    <row r="266" spans="1:5" x14ac:dyDescent="0.25">
      <c r="A266" s="279" t="s">
        <v>1186</v>
      </c>
      <c r="B266" s="281" t="s">
        <v>1179</v>
      </c>
      <c r="C266" s="282"/>
      <c r="D266" s="285" t="s">
        <v>38</v>
      </c>
      <c r="E266" s="172" t="s">
        <v>1053</v>
      </c>
    </row>
    <row r="267" spans="1:5" x14ac:dyDescent="0.25">
      <c r="A267" s="280"/>
      <c r="B267" s="283"/>
      <c r="C267" s="284"/>
      <c r="D267" s="286"/>
      <c r="E267" s="173" t="s">
        <v>1054</v>
      </c>
    </row>
    <row r="268" spans="1:5" x14ac:dyDescent="0.25">
      <c r="A268" s="287" t="s">
        <v>1187</v>
      </c>
      <c r="B268" s="289" t="s">
        <v>1179</v>
      </c>
      <c r="C268" s="290"/>
      <c r="D268" s="293" t="s">
        <v>38</v>
      </c>
      <c r="E268" s="170" t="s">
        <v>1053</v>
      </c>
    </row>
    <row r="269" spans="1:5" x14ac:dyDescent="0.25">
      <c r="A269" s="295"/>
      <c r="B269" s="296"/>
      <c r="C269" s="297"/>
      <c r="D269" s="298"/>
      <c r="E269" s="171" t="s">
        <v>1054</v>
      </c>
    </row>
    <row r="270" spans="1:5" x14ac:dyDescent="0.25">
      <c r="A270" s="279" t="s">
        <v>1188</v>
      </c>
      <c r="B270" s="281" t="s">
        <v>1189</v>
      </c>
      <c r="C270" s="282"/>
      <c r="D270" s="285" t="s">
        <v>38</v>
      </c>
      <c r="E270" s="172" t="s">
        <v>1053</v>
      </c>
    </row>
    <row r="271" spans="1:5" x14ac:dyDescent="0.25">
      <c r="A271" s="280"/>
      <c r="B271" s="283"/>
      <c r="C271" s="284"/>
      <c r="D271" s="286"/>
      <c r="E271" s="173" t="s">
        <v>1054</v>
      </c>
    </row>
    <row r="272" spans="1:5" x14ac:dyDescent="0.25">
      <c r="A272" s="287" t="s">
        <v>1190</v>
      </c>
      <c r="B272" s="289" t="s">
        <v>1189</v>
      </c>
      <c r="C272" s="290"/>
      <c r="D272" s="293" t="s">
        <v>38</v>
      </c>
      <c r="E272" s="170" t="s">
        <v>1053</v>
      </c>
    </row>
    <row r="273" spans="1:5" x14ac:dyDescent="0.25">
      <c r="A273" s="295"/>
      <c r="B273" s="296"/>
      <c r="C273" s="297"/>
      <c r="D273" s="298"/>
      <c r="E273" s="171" t="s">
        <v>1054</v>
      </c>
    </row>
    <row r="274" spans="1:5" x14ac:dyDescent="0.25">
      <c r="A274" s="279" t="s">
        <v>1148</v>
      </c>
      <c r="B274" s="281" t="s">
        <v>1189</v>
      </c>
      <c r="C274" s="282"/>
      <c r="D274" s="285" t="s">
        <v>38</v>
      </c>
      <c r="E274" s="172" t="s">
        <v>1053</v>
      </c>
    </row>
    <row r="275" spans="1:5" x14ac:dyDescent="0.25">
      <c r="A275" s="280"/>
      <c r="B275" s="283"/>
      <c r="C275" s="284"/>
      <c r="D275" s="286"/>
      <c r="E275" s="173" t="s">
        <v>1054</v>
      </c>
    </row>
    <row r="276" spans="1:5" x14ac:dyDescent="0.25">
      <c r="A276" s="287" t="s">
        <v>1191</v>
      </c>
      <c r="B276" s="289" t="s">
        <v>1189</v>
      </c>
      <c r="C276" s="290"/>
      <c r="D276" s="293" t="s">
        <v>38</v>
      </c>
      <c r="E276" s="170" t="s">
        <v>1053</v>
      </c>
    </row>
    <row r="277" spans="1:5" x14ac:dyDescent="0.25">
      <c r="A277" s="295"/>
      <c r="B277" s="296"/>
      <c r="C277" s="297"/>
      <c r="D277" s="298"/>
      <c r="E277" s="171" t="s">
        <v>1054</v>
      </c>
    </row>
    <row r="278" spans="1:5" x14ac:dyDescent="0.25">
      <c r="A278" s="279" t="s">
        <v>1192</v>
      </c>
      <c r="B278" s="281" t="s">
        <v>1189</v>
      </c>
      <c r="C278" s="282"/>
      <c r="D278" s="285" t="s">
        <v>38</v>
      </c>
      <c r="E278" s="172" t="s">
        <v>1053</v>
      </c>
    </row>
    <row r="279" spans="1:5" x14ac:dyDescent="0.25">
      <c r="A279" s="280"/>
      <c r="B279" s="283"/>
      <c r="C279" s="284"/>
      <c r="D279" s="286"/>
      <c r="E279" s="173" t="s">
        <v>1054</v>
      </c>
    </row>
    <row r="280" spans="1:5" x14ac:dyDescent="0.25">
      <c r="A280" s="287" t="s">
        <v>1193</v>
      </c>
      <c r="B280" s="289" t="s">
        <v>1189</v>
      </c>
      <c r="C280" s="290"/>
      <c r="D280" s="293" t="s">
        <v>38</v>
      </c>
      <c r="E280" s="170" t="s">
        <v>1053</v>
      </c>
    </row>
    <row r="281" spans="1:5" x14ac:dyDescent="0.25">
      <c r="A281" s="295"/>
      <c r="B281" s="296"/>
      <c r="C281" s="297"/>
      <c r="D281" s="298"/>
      <c r="E281" s="171" t="s">
        <v>1054</v>
      </c>
    </row>
    <row r="282" spans="1:5" x14ac:dyDescent="0.25">
      <c r="A282" s="279" t="s">
        <v>1194</v>
      </c>
      <c r="B282" s="281" t="s">
        <v>1189</v>
      </c>
      <c r="C282" s="282"/>
      <c r="D282" s="285" t="s">
        <v>38</v>
      </c>
      <c r="E282" s="172" t="s">
        <v>1053</v>
      </c>
    </row>
    <row r="283" spans="1:5" x14ac:dyDescent="0.25">
      <c r="A283" s="280"/>
      <c r="B283" s="283"/>
      <c r="C283" s="284"/>
      <c r="D283" s="286"/>
      <c r="E283" s="173" t="s">
        <v>1054</v>
      </c>
    </row>
    <row r="284" spans="1:5" x14ac:dyDescent="0.25">
      <c r="A284" s="287" t="s">
        <v>1195</v>
      </c>
      <c r="B284" s="289" t="s">
        <v>1189</v>
      </c>
      <c r="C284" s="290"/>
      <c r="D284" s="293" t="s">
        <v>38</v>
      </c>
      <c r="E284" s="170" t="s">
        <v>1053</v>
      </c>
    </row>
    <row r="285" spans="1:5" x14ac:dyDescent="0.25">
      <c r="A285" s="295"/>
      <c r="B285" s="296"/>
      <c r="C285" s="297"/>
      <c r="D285" s="298"/>
      <c r="E285" s="171" t="s">
        <v>1054</v>
      </c>
    </row>
    <row r="286" spans="1:5" x14ac:dyDescent="0.25">
      <c r="A286" s="279" t="s">
        <v>1196</v>
      </c>
      <c r="B286" s="281" t="s">
        <v>1189</v>
      </c>
      <c r="C286" s="282"/>
      <c r="D286" s="285" t="s">
        <v>38</v>
      </c>
      <c r="E286" s="172" t="s">
        <v>1053</v>
      </c>
    </row>
    <row r="287" spans="1:5" x14ac:dyDescent="0.25">
      <c r="A287" s="280"/>
      <c r="B287" s="283"/>
      <c r="C287" s="284"/>
      <c r="D287" s="286"/>
      <c r="E287" s="173" t="s">
        <v>1054</v>
      </c>
    </row>
    <row r="288" spans="1:5" x14ac:dyDescent="0.25">
      <c r="A288" s="287" t="s">
        <v>1197</v>
      </c>
      <c r="B288" s="289" t="s">
        <v>1189</v>
      </c>
      <c r="C288" s="290"/>
      <c r="D288" s="293" t="s">
        <v>38</v>
      </c>
      <c r="E288" s="170" t="s">
        <v>1053</v>
      </c>
    </row>
    <row r="289" spans="1:5" x14ac:dyDescent="0.25">
      <c r="A289" s="295"/>
      <c r="B289" s="296"/>
      <c r="C289" s="297"/>
      <c r="D289" s="298"/>
      <c r="E289" s="171" t="s">
        <v>1054</v>
      </c>
    </row>
    <row r="290" spans="1:5" x14ac:dyDescent="0.25">
      <c r="A290" s="279" t="s">
        <v>1198</v>
      </c>
      <c r="B290" s="281" t="s">
        <v>1199</v>
      </c>
      <c r="C290" s="282"/>
      <c r="D290" s="285" t="s">
        <v>38</v>
      </c>
      <c r="E290" s="172" t="s">
        <v>1053</v>
      </c>
    </row>
    <row r="291" spans="1:5" x14ac:dyDescent="0.25">
      <c r="A291" s="280"/>
      <c r="B291" s="283"/>
      <c r="C291" s="284"/>
      <c r="D291" s="286"/>
      <c r="E291" s="173" t="s">
        <v>1054</v>
      </c>
    </row>
    <row r="292" spans="1:5" x14ac:dyDescent="0.25">
      <c r="A292" s="287" t="s">
        <v>1200</v>
      </c>
      <c r="B292" s="289" t="s">
        <v>1199</v>
      </c>
      <c r="C292" s="290"/>
      <c r="D292" s="293" t="s">
        <v>38</v>
      </c>
      <c r="E292" s="170" t="s">
        <v>1053</v>
      </c>
    </row>
    <row r="293" spans="1:5" x14ac:dyDescent="0.25">
      <c r="A293" s="295"/>
      <c r="B293" s="296"/>
      <c r="C293" s="297"/>
      <c r="D293" s="298"/>
      <c r="E293" s="171" t="s">
        <v>1054</v>
      </c>
    </row>
    <row r="294" spans="1:5" x14ac:dyDescent="0.25">
      <c r="A294" s="279" t="s">
        <v>1201</v>
      </c>
      <c r="B294" s="281" t="s">
        <v>1199</v>
      </c>
      <c r="C294" s="282"/>
      <c r="D294" s="285" t="s">
        <v>38</v>
      </c>
      <c r="E294" s="172" t="s">
        <v>1053</v>
      </c>
    </row>
    <row r="295" spans="1:5" x14ac:dyDescent="0.25">
      <c r="A295" s="280"/>
      <c r="B295" s="283"/>
      <c r="C295" s="284"/>
      <c r="D295" s="286"/>
      <c r="E295" s="173" t="s">
        <v>1054</v>
      </c>
    </row>
    <row r="296" spans="1:5" x14ac:dyDescent="0.25">
      <c r="A296" s="287" t="s">
        <v>1202</v>
      </c>
      <c r="B296" s="289" t="s">
        <v>1199</v>
      </c>
      <c r="C296" s="290"/>
      <c r="D296" s="293" t="s">
        <v>38</v>
      </c>
      <c r="E296" s="170" t="s">
        <v>1053</v>
      </c>
    </row>
    <row r="297" spans="1:5" x14ac:dyDescent="0.25">
      <c r="A297" s="295"/>
      <c r="B297" s="296"/>
      <c r="C297" s="297"/>
      <c r="D297" s="298"/>
      <c r="E297" s="171" t="s">
        <v>1054</v>
      </c>
    </row>
    <row r="298" spans="1:5" x14ac:dyDescent="0.25">
      <c r="A298" s="279" t="s">
        <v>1203</v>
      </c>
      <c r="B298" s="281" t="s">
        <v>1199</v>
      </c>
      <c r="C298" s="282"/>
      <c r="D298" s="285" t="s">
        <v>38</v>
      </c>
      <c r="E298" s="172" t="s">
        <v>1053</v>
      </c>
    </row>
    <row r="299" spans="1:5" x14ac:dyDescent="0.25">
      <c r="A299" s="280"/>
      <c r="B299" s="283"/>
      <c r="C299" s="284"/>
      <c r="D299" s="286"/>
      <c r="E299" s="173" t="s">
        <v>1054</v>
      </c>
    </row>
    <row r="300" spans="1:5" x14ac:dyDescent="0.25">
      <c r="A300" s="287" t="s">
        <v>1204</v>
      </c>
      <c r="B300" s="289" t="s">
        <v>1106</v>
      </c>
      <c r="C300" s="290"/>
      <c r="D300" s="293" t="s">
        <v>38</v>
      </c>
      <c r="E300" s="170" t="s">
        <v>1053</v>
      </c>
    </row>
    <row r="301" spans="1:5" x14ac:dyDescent="0.25">
      <c r="A301" s="295"/>
      <c r="B301" s="296"/>
      <c r="C301" s="297"/>
      <c r="D301" s="298"/>
      <c r="E301" s="171" t="s">
        <v>1054</v>
      </c>
    </row>
    <row r="302" spans="1:5" x14ac:dyDescent="0.25">
      <c r="A302" s="279" t="s">
        <v>1052</v>
      </c>
      <c r="B302" s="281"/>
      <c r="C302" s="282"/>
      <c r="D302" s="285" t="s">
        <v>38</v>
      </c>
      <c r="E302" s="172" t="s">
        <v>1053</v>
      </c>
    </row>
    <row r="303" spans="1:5" x14ac:dyDescent="0.25">
      <c r="A303" s="280"/>
      <c r="B303" s="283"/>
      <c r="C303" s="284"/>
      <c r="D303" s="286"/>
      <c r="E303" s="173" t="s">
        <v>1054</v>
      </c>
    </row>
    <row r="304" spans="1:5" x14ac:dyDescent="0.25">
      <c r="A304" s="287" t="s">
        <v>1078</v>
      </c>
      <c r="B304" s="289"/>
      <c r="C304" s="290"/>
      <c r="D304" s="293" t="s">
        <v>38</v>
      </c>
      <c r="E304" s="170" t="s">
        <v>1053</v>
      </c>
    </row>
    <row r="305" spans="1:5" x14ac:dyDescent="0.25">
      <c r="A305" s="295"/>
      <c r="B305" s="296"/>
      <c r="C305" s="297"/>
      <c r="D305" s="298"/>
      <c r="E305" s="171" t="s">
        <v>1054</v>
      </c>
    </row>
    <row r="306" spans="1:5" x14ac:dyDescent="0.25">
      <c r="A306" s="279" t="s">
        <v>1088</v>
      </c>
      <c r="B306" s="281"/>
      <c r="C306" s="282"/>
      <c r="D306" s="285" t="s">
        <v>38</v>
      </c>
      <c r="E306" s="172" t="s">
        <v>1053</v>
      </c>
    </row>
    <row r="307" spans="1:5" x14ac:dyDescent="0.25">
      <c r="A307" s="280"/>
      <c r="B307" s="283"/>
      <c r="C307" s="284"/>
      <c r="D307" s="286"/>
      <c r="E307" s="173" t="s">
        <v>1054</v>
      </c>
    </row>
    <row r="308" spans="1:5" x14ac:dyDescent="0.25">
      <c r="A308" s="287" t="s">
        <v>1106</v>
      </c>
      <c r="B308" s="289"/>
      <c r="C308" s="290"/>
      <c r="D308" s="293" t="s">
        <v>38</v>
      </c>
      <c r="E308" s="170" t="s">
        <v>1053</v>
      </c>
    </row>
    <row r="309" spans="1:5" x14ac:dyDescent="0.25">
      <c r="A309" s="295"/>
      <c r="B309" s="296"/>
      <c r="C309" s="297"/>
      <c r="D309" s="298"/>
      <c r="E309" s="171" t="s">
        <v>1054</v>
      </c>
    </row>
    <row r="310" spans="1:5" x14ac:dyDescent="0.25">
      <c r="A310" s="279" t="s">
        <v>1199</v>
      </c>
      <c r="B310" s="281"/>
      <c r="C310" s="282"/>
      <c r="D310" s="285" t="s">
        <v>38</v>
      </c>
      <c r="E310" s="172" t="s">
        <v>1053</v>
      </c>
    </row>
    <row r="311" spans="1:5" x14ac:dyDescent="0.25">
      <c r="A311" s="280"/>
      <c r="B311" s="283"/>
      <c r="C311" s="284"/>
      <c r="D311" s="286"/>
      <c r="E311" s="173" t="s">
        <v>1054</v>
      </c>
    </row>
    <row r="312" spans="1:5" x14ac:dyDescent="0.25">
      <c r="A312" s="287" t="s">
        <v>1129</v>
      </c>
      <c r="B312" s="289"/>
      <c r="C312" s="290"/>
      <c r="D312" s="293" t="s">
        <v>38</v>
      </c>
      <c r="E312" s="170" t="s">
        <v>1053</v>
      </c>
    </row>
    <row r="313" spans="1:5" x14ac:dyDescent="0.25">
      <c r="A313" s="295"/>
      <c r="B313" s="296"/>
      <c r="C313" s="297"/>
      <c r="D313" s="298"/>
      <c r="E313" s="171" t="s">
        <v>1054</v>
      </c>
    </row>
    <row r="314" spans="1:5" x14ac:dyDescent="0.25">
      <c r="A314" s="279" t="s">
        <v>1139</v>
      </c>
      <c r="B314" s="281"/>
      <c r="C314" s="282"/>
      <c r="D314" s="285" t="s">
        <v>38</v>
      </c>
      <c r="E314" s="172" t="s">
        <v>1053</v>
      </c>
    </row>
    <row r="315" spans="1:5" x14ac:dyDescent="0.25">
      <c r="A315" s="280"/>
      <c r="B315" s="283"/>
      <c r="C315" s="284"/>
      <c r="D315" s="286"/>
      <c r="E315" s="173" t="s">
        <v>1054</v>
      </c>
    </row>
    <row r="316" spans="1:5" x14ac:dyDescent="0.25">
      <c r="A316" s="287" t="s">
        <v>1160</v>
      </c>
      <c r="B316" s="289"/>
      <c r="C316" s="290"/>
      <c r="D316" s="293" t="s">
        <v>38</v>
      </c>
      <c r="E316" s="170" t="s">
        <v>1053</v>
      </c>
    </row>
    <row r="317" spans="1:5" x14ac:dyDescent="0.25">
      <c r="A317" s="295"/>
      <c r="B317" s="296"/>
      <c r="C317" s="297"/>
      <c r="D317" s="298"/>
      <c r="E317" s="171" t="s">
        <v>1054</v>
      </c>
    </row>
    <row r="318" spans="1:5" x14ac:dyDescent="0.25">
      <c r="A318" s="279" t="s">
        <v>1179</v>
      </c>
      <c r="B318" s="281"/>
      <c r="C318" s="282"/>
      <c r="D318" s="285" t="s">
        <v>38</v>
      </c>
      <c r="E318" s="172" t="s">
        <v>1053</v>
      </c>
    </row>
    <row r="319" spans="1:5" x14ac:dyDescent="0.25">
      <c r="A319" s="280"/>
      <c r="B319" s="283"/>
      <c r="C319" s="284"/>
      <c r="D319" s="286"/>
      <c r="E319" s="173" t="s">
        <v>1054</v>
      </c>
    </row>
    <row r="320" spans="1:5" x14ac:dyDescent="0.25">
      <c r="A320" s="287" t="s">
        <v>1189</v>
      </c>
      <c r="B320" s="289"/>
      <c r="C320" s="290"/>
      <c r="D320" s="293" t="s">
        <v>38</v>
      </c>
      <c r="E320" s="170" t="s">
        <v>1053</v>
      </c>
    </row>
    <row r="321" spans="1:5" x14ac:dyDescent="0.25">
      <c r="A321" s="295"/>
      <c r="B321" s="296"/>
      <c r="C321" s="297"/>
      <c r="D321" s="298"/>
      <c r="E321" s="171" t="s">
        <v>1054</v>
      </c>
    </row>
    <row r="322" spans="1:5" x14ac:dyDescent="0.25">
      <c r="A322" s="279" t="s">
        <v>1114</v>
      </c>
      <c r="B322" s="281"/>
      <c r="C322" s="282"/>
      <c r="D322" s="285" t="s">
        <v>38</v>
      </c>
      <c r="E322" s="172" t="s">
        <v>1053</v>
      </c>
    </row>
    <row r="323" spans="1:5" x14ac:dyDescent="0.25">
      <c r="A323" s="280"/>
      <c r="B323" s="283"/>
      <c r="C323" s="284"/>
      <c r="D323" s="286"/>
      <c r="E323" s="173" t="s">
        <v>1054</v>
      </c>
    </row>
    <row r="324" spans="1:5" x14ac:dyDescent="0.25">
      <c r="A324" s="287" t="s">
        <v>1205</v>
      </c>
      <c r="B324" s="289" t="s">
        <v>1114</v>
      </c>
      <c r="C324" s="290"/>
      <c r="D324" s="293" t="s">
        <v>38</v>
      </c>
      <c r="E324" s="170" t="s">
        <v>1053</v>
      </c>
    </row>
    <row r="325" spans="1:5" x14ac:dyDescent="0.25">
      <c r="A325" s="295"/>
      <c r="B325" s="296"/>
      <c r="C325" s="297"/>
      <c r="D325" s="298"/>
      <c r="E325" s="171" t="s">
        <v>1054</v>
      </c>
    </row>
    <row r="326" spans="1:5" x14ac:dyDescent="0.25">
      <c r="A326" s="279" t="s">
        <v>1206</v>
      </c>
      <c r="B326" s="281" t="s">
        <v>1052</v>
      </c>
      <c r="C326" s="282"/>
      <c r="D326" s="285" t="s">
        <v>38</v>
      </c>
      <c r="E326" s="172" t="s">
        <v>1053</v>
      </c>
    </row>
    <row r="327" spans="1:5" x14ac:dyDescent="0.25">
      <c r="A327" s="280"/>
      <c r="B327" s="283"/>
      <c r="C327" s="284"/>
      <c r="D327" s="286"/>
      <c r="E327" s="173" t="s">
        <v>1054</v>
      </c>
    </row>
    <row r="328" spans="1:5" x14ac:dyDescent="0.25">
      <c r="A328" s="287" t="s">
        <v>1207</v>
      </c>
      <c r="B328" s="289" t="s">
        <v>1106</v>
      </c>
      <c r="C328" s="290"/>
      <c r="D328" s="293" t="s">
        <v>38</v>
      </c>
      <c r="E328" s="170" t="s">
        <v>1053</v>
      </c>
    </row>
    <row r="329" spans="1:5" x14ac:dyDescent="0.25">
      <c r="A329" s="295"/>
      <c r="B329" s="296"/>
      <c r="C329" s="297"/>
      <c r="D329" s="298"/>
      <c r="E329" s="171" t="s">
        <v>1054</v>
      </c>
    </row>
    <row r="330" spans="1:5" x14ac:dyDescent="0.25">
      <c r="A330" s="279" t="s">
        <v>1208</v>
      </c>
      <c r="B330" s="281" t="s">
        <v>1139</v>
      </c>
      <c r="C330" s="282"/>
      <c r="D330" s="285" t="s">
        <v>38</v>
      </c>
      <c r="E330" s="172" t="s">
        <v>1053</v>
      </c>
    </row>
    <row r="331" spans="1:5" x14ac:dyDescent="0.25">
      <c r="A331" s="280"/>
      <c r="B331" s="283"/>
      <c r="C331" s="284"/>
      <c r="D331" s="286"/>
      <c r="E331" s="173" t="s">
        <v>1054</v>
      </c>
    </row>
    <row r="332" spans="1:5" x14ac:dyDescent="0.25">
      <c r="A332" s="287" t="s">
        <v>1209</v>
      </c>
      <c r="B332" s="289" t="s">
        <v>1139</v>
      </c>
      <c r="C332" s="290"/>
      <c r="D332" s="293" t="s">
        <v>38</v>
      </c>
      <c r="E332" s="170" t="s">
        <v>1053</v>
      </c>
    </row>
    <row r="333" spans="1:5" x14ac:dyDescent="0.25">
      <c r="A333" s="295"/>
      <c r="B333" s="296"/>
      <c r="C333" s="297"/>
      <c r="D333" s="298"/>
      <c r="E333" s="171" t="s">
        <v>1054</v>
      </c>
    </row>
    <row r="334" spans="1:5" x14ac:dyDescent="0.25">
      <c r="A334" s="279" t="s">
        <v>1210</v>
      </c>
      <c r="B334" s="281" t="s">
        <v>1154</v>
      </c>
      <c r="C334" s="282"/>
      <c r="D334" s="285" t="s">
        <v>38</v>
      </c>
      <c r="E334" s="172" t="s">
        <v>1053</v>
      </c>
    </row>
    <row r="335" spans="1:5" x14ac:dyDescent="0.25">
      <c r="A335" s="280"/>
      <c r="B335" s="283"/>
      <c r="C335" s="284"/>
      <c r="D335" s="286"/>
      <c r="E335" s="173" t="s">
        <v>1054</v>
      </c>
    </row>
    <row r="336" spans="1:5" x14ac:dyDescent="0.25">
      <c r="A336" s="287" t="s">
        <v>1211</v>
      </c>
      <c r="B336" s="289" t="s">
        <v>1052</v>
      </c>
      <c r="C336" s="290"/>
      <c r="D336" s="293" t="s">
        <v>38</v>
      </c>
      <c r="E336" s="170" t="s">
        <v>1053</v>
      </c>
    </row>
    <row r="337" spans="1:5" x14ac:dyDescent="0.25">
      <c r="A337" s="295"/>
      <c r="B337" s="296"/>
      <c r="C337" s="297"/>
      <c r="D337" s="298"/>
      <c r="E337" s="171" t="s">
        <v>1054</v>
      </c>
    </row>
    <row r="338" spans="1:5" x14ac:dyDescent="0.25">
      <c r="A338" s="279" t="s">
        <v>1212</v>
      </c>
      <c r="B338" s="281" t="s">
        <v>1129</v>
      </c>
      <c r="C338" s="282"/>
      <c r="D338" s="285" t="s">
        <v>38</v>
      </c>
      <c r="E338" s="172" t="s">
        <v>1053</v>
      </c>
    </row>
    <row r="339" spans="1:5" x14ac:dyDescent="0.25">
      <c r="A339" s="280"/>
      <c r="B339" s="283"/>
      <c r="C339" s="284"/>
      <c r="D339" s="286"/>
      <c r="E339" s="173" t="s">
        <v>1054</v>
      </c>
    </row>
    <row r="340" spans="1:5" x14ac:dyDescent="0.25">
      <c r="A340" s="287" t="s">
        <v>1213</v>
      </c>
      <c r="B340" s="289" t="s">
        <v>1189</v>
      </c>
      <c r="C340" s="290"/>
      <c r="D340" s="293" t="s">
        <v>38</v>
      </c>
      <c r="E340" s="170" t="s">
        <v>1053</v>
      </c>
    </row>
    <row r="341" spans="1:5" x14ac:dyDescent="0.25">
      <c r="A341" s="295"/>
      <c r="B341" s="296"/>
      <c r="C341" s="297"/>
      <c r="D341" s="298"/>
      <c r="E341" s="171" t="s">
        <v>1054</v>
      </c>
    </row>
    <row r="342" spans="1:5" x14ac:dyDescent="0.25">
      <c r="A342" s="279" t="s">
        <v>1214</v>
      </c>
      <c r="B342" s="281" t="s">
        <v>1139</v>
      </c>
      <c r="C342" s="282"/>
      <c r="D342" s="285" t="s">
        <v>38</v>
      </c>
      <c r="E342" s="172" t="s">
        <v>1053</v>
      </c>
    </row>
    <row r="343" spans="1:5" x14ac:dyDescent="0.25">
      <c r="A343" s="280"/>
      <c r="B343" s="283"/>
      <c r="C343" s="284"/>
      <c r="D343" s="286"/>
      <c r="E343" s="173" t="s">
        <v>1054</v>
      </c>
    </row>
    <row r="344" spans="1:5" x14ac:dyDescent="0.25">
      <c r="A344" s="287" t="s">
        <v>1154</v>
      </c>
      <c r="B344" s="289"/>
      <c r="C344" s="290"/>
      <c r="D344" s="293" t="s">
        <v>38</v>
      </c>
      <c r="E344" s="170" t="s">
        <v>1053</v>
      </c>
    </row>
    <row r="345" spans="1:5" x14ac:dyDescent="0.25">
      <c r="A345" s="295"/>
      <c r="B345" s="296"/>
      <c r="C345" s="297"/>
      <c r="D345" s="298"/>
      <c r="E345" s="171" t="s">
        <v>1054</v>
      </c>
    </row>
    <row r="346" spans="1:5" x14ac:dyDescent="0.25">
      <c r="A346" s="168" t="s">
        <v>1215</v>
      </c>
      <c r="B346" s="301"/>
      <c r="C346" s="302"/>
      <c r="D346" s="158" t="s">
        <v>39</v>
      </c>
      <c r="E346" s="169"/>
    </row>
    <row r="347" spans="1:5" x14ac:dyDescent="0.25">
      <c r="A347" s="166" t="s">
        <v>1216</v>
      </c>
      <c r="B347" s="299"/>
      <c r="C347" s="300"/>
      <c r="D347" s="157" t="s">
        <v>39</v>
      </c>
      <c r="E347" s="167"/>
    </row>
    <row r="348" spans="1:5" x14ac:dyDescent="0.25">
      <c r="A348" s="168" t="s">
        <v>1217</v>
      </c>
      <c r="B348" s="301"/>
      <c r="C348" s="302"/>
      <c r="D348" s="158" t="s">
        <v>39</v>
      </c>
      <c r="E348" s="169"/>
    </row>
    <row r="349" spans="1:5" x14ac:dyDescent="0.25">
      <c r="A349" s="166" t="s">
        <v>1218</v>
      </c>
      <c r="B349" s="299"/>
      <c r="C349" s="300"/>
      <c r="D349" s="157" t="s">
        <v>39</v>
      </c>
      <c r="E349" s="167"/>
    </row>
    <row r="350" spans="1:5" x14ac:dyDescent="0.25">
      <c r="A350" s="279" t="s">
        <v>1219</v>
      </c>
      <c r="B350" s="281"/>
      <c r="C350" s="282"/>
      <c r="D350" s="285" t="s">
        <v>39</v>
      </c>
      <c r="E350" s="172" t="s">
        <v>1053</v>
      </c>
    </row>
    <row r="351" spans="1:5" x14ac:dyDescent="0.25">
      <c r="A351" s="280"/>
      <c r="B351" s="283"/>
      <c r="C351" s="284"/>
      <c r="D351" s="286"/>
      <c r="E351" s="173" t="s">
        <v>1054</v>
      </c>
    </row>
    <row r="352" spans="1:5" x14ac:dyDescent="0.25">
      <c r="A352" s="166" t="s">
        <v>1220</v>
      </c>
      <c r="B352" s="299"/>
      <c r="C352" s="300"/>
      <c r="D352" s="157" t="s">
        <v>39</v>
      </c>
      <c r="E352" s="167"/>
    </row>
    <row r="353" spans="1:5" x14ac:dyDescent="0.25">
      <c r="A353" s="279" t="s">
        <v>1221</v>
      </c>
      <c r="B353" s="281"/>
      <c r="C353" s="282"/>
      <c r="D353" s="285" t="s">
        <v>39</v>
      </c>
      <c r="E353" s="172" t="s">
        <v>1053</v>
      </c>
    </row>
    <row r="354" spans="1:5" x14ac:dyDescent="0.25">
      <c r="A354" s="280"/>
      <c r="B354" s="283"/>
      <c r="C354" s="284"/>
      <c r="D354" s="286"/>
      <c r="E354" s="173" t="s">
        <v>1054</v>
      </c>
    </row>
    <row r="355" spans="1:5" x14ac:dyDescent="0.25">
      <c r="A355" s="287" t="s">
        <v>1222</v>
      </c>
      <c r="B355" s="289"/>
      <c r="C355" s="290"/>
      <c r="D355" s="293" t="s">
        <v>39</v>
      </c>
      <c r="E355" s="170" t="s">
        <v>1053</v>
      </c>
    </row>
    <row r="356" spans="1:5" x14ac:dyDescent="0.25">
      <c r="A356" s="295"/>
      <c r="B356" s="296"/>
      <c r="C356" s="297"/>
      <c r="D356" s="298"/>
      <c r="E356" s="171" t="s">
        <v>1054</v>
      </c>
    </row>
    <row r="357" spans="1:5" x14ac:dyDescent="0.25">
      <c r="A357" s="279" t="s">
        <v>1223</v>
      </c>
      <c r="B357" s="281" t="s">
        <v>1224</v>
      </c>
      <c r="C357" s="282"/>
      <c r="D357" s="285" t="s">
        <v>39</v>
      </c>
      <c r="E357" s="172" t="s">
        <v>1053</v>
      </c>
    </row>
    <row r="358" spans="1:5" x14ac:dyDescent="0.25">
      <c r="A358" s="280"/>
      <c r="B358" s="283"/>
      <c r="C358" s="284"/>
      <c r="D358" s="286"/>
      <c r="E358" s="173" t="s">
        <v>1054</v>
      </c>
    </row>
    <row r="359" spans="1:5" x14ac:dyDescent="0.25">
      <c r="A359" s="287" t="s">
        <v>1225</v>
      </c>
      <c r="B359" s="289" t="s">
        <v>1224</v>
      </c>
      <c r="C359" s="290"/>
      <c r="D359" s="293" t="s">
        <v>39</v>
      </c>
      <c r="E359" s="170" t="s">
        <v>1053</v>
      </c>
    </row>
    <row r="360" spans="1:5" x14ac:dyDescent="0.25">
      <c r="A360" s="295"/>
      <c r="B360" s="296"/>
      <c r="C360" s="297"/>
      <c r="D360" s="298"/>
      <c r="E360" s="171" t="s">
        <v>1054</v>
      </c>
    </row>
    <row r="361" spans="1:5" x14ac:dyDescent="0.25">
      <c r="A361" s="279" t="s">
        <v>1226</v>
      </c>
      <c r="B361" s="281" t="s">
        <v>1224</v>
      </c>
      <c r="C361" s="282"/>
      <c r="D361" s="285" t="s">
        <v>39</v>
      </c>
      <c r="E361" s="172" t="s">
        <v>1053</v>
      </c>
    </row>
    <row r="362" spans="1:5" x14ac:dyDescent="0.25">
      <c r="A362" s="280"/>
      <c r="B362" s="283"/>
      <c r="C362" s="284"/>
      <c r="D362" s="286"/>
      <c r="E362" s="173" t="s">
        <v>1054</v>
      </c>
    </row>
    <row r="363" spans="1:5" x14ac:dyDescent="0.25">
      <c r="A363" s="287" t="s">
        <v>1227</v>
      </c>
      <c r="B363" s="289" t="s">
        <v>1224</v>
      </c>
      <c r="C363" s="290"/>
      <c r="D363" s="293" t="s">
        <v>39</v>
      </c>
      <c r="E363" s="170" t="s">
        <v>1053</v>
      </c>
    </row>
    <row r="364" spans="1:5" x14ac:dyDescent="0.25">
      <c r="A364" s="295"/>
      <c r="B364" s="296"/>
      <c r="C364" s="297"/>
      <c r="D364" s="298"/>
      <c r="E364" s="171" t="s">
        <v>1054</v>
      </c>
    </row>
    <row r="365" spans="1:5" x14ac:dyDescent="0.25">
      <c r="A365" s="279" t="s">
        <v>1228</v>
      </c>
      <c r="B365" s="281" t="s">
        <v>1224</v>
      </c>
      <c r="C365" s="282"/>
      <c r="D365" s="285" t="s">
        <v>39</v>
      </c>
      <c r="E365" s="172" t="s">
        <v>1053</v>
      </c>
    </row>
    <row r="366" spans="1:5" x14ac:dyDescent="0.25">
      <c r="A366" s="280"/>
      <c r="B366" s="283"/>
      <c r="C366" s="284"/>
      <c r="D366" s="286"/>
      <c r="E366" s="173" t="s">
        <v>1054</v>
      </c>
    </row>
    <row r="367" spans="1:5" x14ac:dyDescent="0.25">
      <c r="A367" s="287" t="s">
        <v>1229</v>
      </c>
      <c r="B367" s="289" t="s">
        <v>1224</v>
      </c>
      <c r="C367" s="290"/>
      <c r="D367" s="293" t="s">
        <v>39</v>
      </c>
      <c r="E367" s="170" t="s">
        <v>1053</v>
      </c>
    </row>
    <row r="368" spans="1:5" x14ac:dyDescent="0.25">
      <c r="A368" s="295"/>
      <c r="B368" s="296"/>
      <c r="C368" s="297"/>
      <c r="D368" s="298"/>
      <c r="E368" s="171" t="s">
        <v>1054</v>
      </c>
    </row>
    <row r="369" spans="1:5" x14ac:dyDescent="0.25">
      <c r="A369" s="279" t="s">
        <v>1230</v>
      </c>
      <c r="B369" s="281" t="s">
        <v>1224</v>
      </c>
      <c r="C369" s="282"/>
      <c r="D369" s="285" t="s">
        <v>39</v>
      </c>
      <c r="E369" s="172" t="s">
        <v>1053</v>
      </c>
    </row>
    <row r="370" spans="1:5" x14ac:dyDescent="0.25">
      <c r="A370" s="280"/>
      <c r="B370" s="283"/>
      <c r="C370" s="284"/>
      <c r="D370" s="286"/>
      <c r="E370" s="173" t="s">
        <v>1054</v>
      </c>
    </row>
    <row r="371" spans="1:5" x14ac:dyDescent="0.25">
      <c r="A371" s="287" t="s">
        <v>1231</v>
      </c>
      <c r="B371" s="289" t="s">
        <v>1224</v>
      </c>
      <c r="C371" s="290"/>
      <c r="D371" s="293" t="s">
        <v>39</v>
      </c>
      <c r="E371" s="170" t="s">
        <v>1053</v>
      </c>
    </row>
    <row r="372" spans="1:5" x14ac:dyDescent="0.25">
      <c r="A372" s="295"/>
      <c r="B372" s="296"/>
      <c r="C372" s="297"/>
      <c r="D372" s="298"/>
      <c r="E372" s="171" t="s">
        <v>1054</v>
      </c>
    </row>
    <row r="373" spans="1:5" x14ac:dyDescent="0.25">
      <c r="A373" s="279" t="s">
        <v>1232</v>
      </c>
      <c r="B373" s="281" t="s">
        <v>1224</v>
      </c>
      <c r="C373" s="282"/>
      <c r="D373" s="285" t="s">
        <v>39</v>
      </c>
      <c r="E373" s="172" t="s">
        <v>1053</v>
      </c>
    </row>
    <row r="374" spans="1:5" x14ac:dyDescent="0.25">
      <c r="A374" s="280"/>
      <c r="B374" s="283"/>
      <c r="C374" s="284"/>
      <c r="D374" s="286"/>
      <c r="E374" s="173" t="s">
        <v>1054</v>
      </c>
    </row>
    <row r="375" spans="1:5" x14ac:dyDescent="0.25">
      <c r="A375" s="287" t="s">
        <v>1233</v>
      </c>
      <c r="B375" s="289" t="s">
        <v>1224</v>
      </c>
      <c r="C375" s="290"/>
      <c r="D375" s="293" t="s">
        <v>39</v>
      </c>
      <c r="E375" s="170" t="s">
        <v>1053</v>
      </c>
    </row>
    <row r="376" spans="1:5" x14ac:dyDescent="0.25">
      <c r="A376" s="295"/>
      <c r="B376" s="296"/>
      <c r="C376" s="297"/>
      <c r="D376" s="298"/>
      <c r="E376" s="171" t="s">
        <v>1054</v>
      </c>
    </row>
    <row r="377" spans="1:5" x14ac:dyDescent="0.25">
      <c r="A377" s="279" t="s">
        <v>1234</v>
      </c>
      <c r="B377" s="281" t="s">
        <v>1224</v>
      </c>
      <c r="C377" s="282"/>
      <c r="D377" s="285" t="s">
        <v>39</v>
      </c>
      <c r="E377" s="172" t="s">
        <v>1053</v>
      </c>
    </row>
    <row r="378" spans="1:5" x14ac:dyDescent="0.25">
      <c r="A378" s="280"/>
      <c r="B378" s="283"/>
      <c r="C378" s="284"/>
      <c r="D378" s="286"/>
      <c r="E378" s="173" t="s">
        <v>1054</v>
      </c>
    </row>
    <row r="379" spans="1:5" x14ac:dyDescent="0.25">
      <c r="A379" s="287" t="s">
        <v>1235</v>
      </c>
      <c r="B379" s="289" t="s">
        <v>1224</v>
      </c>
      <c r="C379" s="290"/>
      <c r="D379" s="293" t="s">
        <v>39</v>
      </c>
      <c r="E379" s="170" t="s">
        <v>1053</v>
      </c>
    </row>
    <row r="380" spans="1:5" x14ac:dyDescent="0.25">
      <c r="A380" s="295"/>
      <c r="B380" s="296"/>
      <c r="C380" s="297"/>
      <c r="D380" s="298"/>
      <c r="E380" s="171" t="s">
        <v>1054</v>
      </c>
    </row>
    <row r="381" spans="1:5" x14ac:dyDescent="0.25">
      <c r="A381" s="279" t="s">
        <v>1236</v>
      </c>
      <c r="B381" s="281" t="s">
        <v>1224</v>
      </c>
      <c r="C381" s="282"/>
      <c r="D381" s="285" t="s">
        <v>39</v>
      </c>
      <c r="E381" s="172" t="s">
        <v>1053</v>
      </c>
    </row>
    <row r="382" spans="1:5" x14ac:dyDescent="0.25">
      <c r="A382" s="280"/>
      <c r="B382" s="283"/>
      <c r="C382" s="284"/>
      <c r="D382" s="286"/>
      <c r="E382" s="173" t="s">
        <v>1054</v>
      </c>
    </row>
    <row r="383" spans="1:5" x14ac:dyDescent="0.25">
      <c r="A383" s="287" t="s">
        <v>1237</v>
      </c>
      <c r="B383" s="289" t="s">
        <v>1238</v>
      </c>
      <c r="C383" s="290"/>
      <c r="D383" s="293" t="s">
        <v>39</v>
      </c>
      <c r="E383" s="170" t="s">
        <v>1053</v>
      </c>
    </row>
    <row r="384" spans="1:5" x14ac:dyDescent="0.25">
      <c r="A384" s="295"/>
      <c r="B384" s="296"/>
      <c r="C384" s="297"/>
      <c r="D384" s="298"/>
      <c r="E384" s="171" t="s">
        <v>1054</v>
      </c>
    </row>
    <row r="385" spans="1:5" x14ac:dyDescent="0.25">
      <c r="A385" s="279" t="s">
        <v>1239</v>
      </c>
      <c r="B385" s="281" t="s">
        <v>1238</v>
      </c>
      <c r="C385" s="282"/>
      <c r="D385" s="285" t="s">
        <v>39</v>
      </c>
      <c r="E385" s="172" t="s">
        <v>1053</v>
      </c>
    </row>
    <row r="386" spans="1:5" x14ac:dyDescent="0.25">
      <c r="A386" s="280"/>
      <c r="B386" s="283"/>
      <c r="C386" s="284"/>
      <c r="D386" s="286"/>
      <c r="E386" s="173" t="s">
        <v>1054</v>
      </c>
    </row>
    <row r="387" spans="1:5" x14ac:dyDescent="0.25">
      <c r="A387" s="287" t="s">
        <v>1240</v>
      </c>
      <c r="B387" s="289" t="s">
        <v>1238</v>
      </c>
      <c r="C387" s="290"/>
      <c r="D387" s="293" t="s">
        <v>39</v>
      </c>
      <c r="E387" s="170" t="s">
        <v>1053</v>
      </c>
    </row>
    <row r="388" spans="1:5" x14ac:dyDescent="0.25">
      <c r="A388" s="295"/>
      <c r="B388" s="296"/>
      <c r="C388" s="297"/>
      <c r="D388" s="298"/>
      <c r="E388" s="171" t="s">
        <v>1054</v>
      </c>
    </row>
    <row r="389" spans="1:5" x14ac:dyDescent="0.25">
      <c r="A389" s="279" t="s">
        <v>1241</v>
      </c>
      <c r="B389" s="281" t="s">
        <v>1238</v>
      </c>
      <c r="C389" s="282"/>
      <c r="D389" s="285" t="s">
        <v>39</v>
      </c>
      <c r="E389" s="172" t="s">
        <v>1053</v>
      </c>
    </row>
    <row r="390" spans="1:5" x14ac:dyDescent="0.25">
      <c r="A390" s="280"/>
      <c r="B390" s="283"/>
      <c r="C390" s="284"/>
      <c r="D390" s="286"/>
      <c r="E390" s="173" t="s">
        <v>1054</v>
      </c>
    </row>
    <row r="391" spans="1:5" x14ac:dyDescent="0.25">
      <c r="A391" s="287" t="s">
        <v>1242</v>
      </c>
      <c r="B391" s="289" t="s">
        <v>1238</v>
      </c>
      <c r="C391" s="290"/>
      <c r="D391" s="293" t="s">
        <v>39</v>
      </c>
      <c r="E391" s="170" t="s">
        <v>1053</v>
      </c>
    </row>
    <row r="392" spans="1:5" x14ac:dyDescent="0.25">
      <c r="A392" s="295"/>
      <c r="B392" s="296"/>
      <c r="C392" s="297"/>
      <c r="D392" s="298"/>
      <c r="E392" s="171" t="s">
        <v>1054</v>
      </c>
    </row>
    <row r="393" spans="1:5" x14ac:dyDescent="0.25">
      <c r="A393" s="279" t="s">
        <v>1243</v>
      </c>
      <c r="B393" s="281" t="s">
        <v>1244</v>
      </c>
      <c r="C393" s="282"/>
      <c r="D393" s="285" t="s">
        <v>39</v>
      </c>
      <c r="E393" s="172" t="s">
        <v>1053</v>
      </c>
    </row>
    <row r="394" spans="1:5" x14ac:dyDescent="0.25">
      <c r="A394" s="280"/>
      <c r="B394" s="283"/>
      <c r="C394" s="284"/>
      <c r="D394" s="286"/>
      <c r="E394" s="173" t="s">
        <v>1054</v>
      </c>
    </row>
    <row r="395" spans="1:5" x14ac:dyDescent="0.25">
      <c r="A395" s="287" t="s">
        <v>1245</v>
      </c>
      <c r="B395" s="289" t="s">
        <v>1246</v>
      </c>
      <c r="C395" s="290"/>
      <c r="D395" s="293" t="s">
        <v>39</v>
      </c>
      <c r="E395" s="170" t="s">
        <v>1053</v>
      </c>
    </row>
    <row r="396" spans="1:5" x14ac:dyDescent="0.25">
      <c r="A396" s="295"/>
      <c r="B396" s="296"/>
      <c r="C396" s="297"/>
      <c r="D396" s="298"/>
      <c r="E396" s="171" t="s">
        <v>1054</v>
      </c>
    </row>
    <row r="397" spans="1:5" x14ac:dyDescent="0.25">
      <c r="A397" s="279" t="s">
        <v>1247</v>
      </c>
      <c r="B397" s="281" t="s">
        <v>1244</v>
      </c>
      <c r="C397" s="282"/>
      <c r="D397" s="285" t="s">
        <v>39</v>
      </c>
      <c r="E397" s="172" t="s">
        <v>1053</v>
      </c>
    </row>
    <row r="398" spans="1:5" x14ac:dyDescent="0.25">
      <c r="A398" s="280"/>
      <c r="B398" s="283"/>
      <c r="C398" s="284"/>
      <c r="D398" s="286"/>
      <c r="E398" s="173" t="s">
        <v>1054</v>
      </c>
    </row>
    <row r="399" spans="1:5" x14ac:dyDescent="0.25">
      <c r="A399" s="287" t="s">
        <v>1248</v>
      </c>
      <c r="B399" s="289" t="s">
        <v>1244</v>
      </c>
      <c r="C399" s="290"/>
      <c r="D399" s="293" t="s">
        <v>39</v>
      </c>
      <c r="E399" s="170" t="s">
        <v>1053</v>
      </c>
    </row>
    <row r="400" spans="1:5" x14ac:dyDescent="0.25">
      <c r="A400" s="295"/>
      <c r="B400" s="296"/>
      <c r="C400" s="297"/>
      <c r="D400" s="298"/>
      <c r="E400" s="171" t="s">
        <v>1054</v>
      </c>
    </row>
    <row r="401" spans="1:5" x14ac:dyDescent="0.25">
      <c r="A401" s="279" t="s">
        <v>1249</v>
      </c>
      <c r="B401" s="281" t="s">
        <v>1244</v>
      </c>
      <c r="C401" s="282"/>
      <c r="D401" s="285" t="s">
        <v>39</v>
      </c>
      <c r="E401" s="172" t="s">
        <v>1053</v>
      </c>
    </row>
    <row r="402" spans="1:5" x14ac:dyDescent="0.25">
      <c r="A402" s="280"/>
      <c r="B402" s="283"/>
      <c r="C402" s="284"/>
      <c r="D402" s="286"/>
      <c r="E402" s="173" t="s">
        <v>1054</v>
      </c>
    </row>
    <row r="403" spans="1:5" x14ac:dyDescent="0.25">
      <c r="A403" s="287" t="s">
        <v>1250</v>
      </c>
      <c r="B403" s="289" t="s">
        <v>1244</v>
      </c>
      <c r="C403" s="290"/>
      <c r="D403" s="293" t="s">
        <v>39</v>
      </c>
      <c r="E403" s="170" t="s">
        <v>1053</v>
      </c>
    </row>
    <row r="404" spans="1:5" x14ac:dyDescent="0.25">
      <c r="A404" s="295"/>
      <c r="B404" s="296"/>
      <c r="C404" s="297"/>
      <c r="D404" s="298"/>
      <c r="E404" s="171" t="s">
        <v>1054</v>
      </c>
    </row>
    <row r="405" spans="1:5" x14ac:dyDescent="0.25">
      <c r="A405" s="279" t="s">
        <v>1251</v>
      </c>
      <c r="B405" s="281" t="s">
        <v>1244</v>
      </c>
      <c r="C405" s="282"/>
      <c r="D405" s="285" t="s">
        <v>39</v>
      </c>
      <c r="E405" s="172" t="s">
        <v>1053</v>
      </c>
    </row>
    <row r="406" spans="1:5" x14ac:dyDescent="0.25">
      <c r="A406" s="280"/>
      <c r="B406" s="283"/>
      <c r="C406" s="284"/>
      <c r="D406" s="286"/>
      <c r="E406" s="173" t="s">
        <v>1054</v>
      </c>
    </row>
    <row r="407" spans="1:5" x14ac:dyDescent="0.25">
      <c r="A407" s="287" t="s">
        <v>1252</v>
      </c>
      <c r="B407" s="289" t="s">
        <v>1244</v>
      </c>
      <c r="C407" s="290"/>
      <c r="D407" s="293" t="s">
        <v>39</v>
      </c>
      <c r="E407" s="170" t="s">
        <v>1053</v>
      </c>
    </row>
    <row r="408" spans="1:5" x14ac:dyDescent="0.25">
      <c r="A408" s="295"/>
      <c r="B408" s="296"/>
      <c r="C408" s="297"/>
      <c r="D408" s="298"/>
      <c r="E408" s="171" t="s">
        <v>1054</v>
      </c>
    </row>
    <row r="409" spans="1:5" x14ac:dyDescent="0.25">
      <c r="A409" s="279" t="s">
        <v>1253</v>
      </c>
      <c r="B409" s="281" t="s">
        <v>1224</v>
      </c>
      <c r="C409" s="282"/>
      <c r="D409" s="285" t="s">
        <v>39</v>
      </c>
      <c r="E409" s="172" t="s">
        <v>1053</v>
      </c>
    </row>
    <row r="410" spans="1:5" x14ac:dyDescent="0.25">
      <c r="A410" s="280"/>
      <c r="B410" s="283"/>
      <c r="C410" s="284"/>
      <c r="D410" s="286"/>
      <c r="E410" s="173" t="s">
        <v>1054</v>
      </c>
    </row>
    <row r="411" spans="1:5" x14ac:dyDescent="0.25">
      <c r="A411" s="287" t="s">
        <v>1254</v>
      </c>
      <c r="B411" s="289" t="s">
        <v>1244</v>
      </c>
      <c r="C411" s="290"/>
      <c r="D411" s="293" t="s">
        <v>39</v>
      </c>
      <c r="E411" s="170" t="s">
        <v>1053</v>
      </c>
    </row>
    <row r="412" spans="1:5" x14ac:dyDescent="0.25">
      <c r="A412" s="295"/>
      <c r="B412" s="296"/>
      <c r="C412" s="297"/>
      <c r="D412" s="298"/>
      <c r="E412" s="171" t="s">
        <v>1054</v>
      </c>
    </row>
    <row r="413" spans="1:5" x14ac:dyDescent="0.25">
      <c r="A413" s="279" t="s">
        <v>1255</v>
      </c>
      <c r="B413" s="281" t="s">
        <v>1256</v>
      </c>
      <c r="C413" s="282"/>
      <c r="D413" s="285" t="s">
        <v>39</v>
      </c>
      <c r="E413" s="172" t="s">
        <v>1053</v>
      </c>
    </row>
    <row r="414" spans="1:5" x14ac:dyDescent="0.25">
      <c r="A414" s="280"/>
      <c r="B414" s="283"/>
      <c r="C414" s="284"/>
      <c r="D414" s="286"/>
      <c r="E414" s="173" t="s">
        <v>1054</v>
      </c>
    </row>
    <row r="415" spans="1:5" x14ac:dyDescent="0.25">
      <c r="A415" s="287" t="s">
        <v>1257</v>
      </c>
      <c r="B415" s="289" t="s">
        <v>1256</v>
      </c>
      <c r="C415" s="290"/>
      <c r="D415" s="293" t="s">
        <v>39</v>
      </c>
      <c r="E415" s="170" t="s">
        <v>1053</v>
      </c>
    </row>
    <row r="416" spans="1:5" x14ac:dyDescent="0.25">
      <c r="A416" s="295"/>
      <c r="B416" s="296"/>
      <c r="C416" s="297"/>
      <c r="D416" s="298"/>
      <c r="E416" s="171" t="s">
        <v>1054</v>
      </c>
    </row>
    <row r="417" spans="1:5" x14ac:dyDescent="0.25">
      <c r="A417" s="279" t="s">
        <v>1258</v>
      </c>
      <c r="B417" s="281" t="s">
        <v>1256</v>
      </c>
      <c r="C417" s="282"/>
      <c r="D417" s="285" t="s">
        <v>39</v>
      </c>
      <c r="E417" s="172" t="s">
        <v>1053</v>
      </c>
    </row>
    <row r="418" spans="1:5" x14ac:dyDescent="0.25">
      <c r="A418" s="280"/>
      <c r="B418" s="283"/>
      <c r="C418" s="284"/>
      <c r="D418" s="286"/>
      <c r="E418" s="173" t="s">
        <v>1054</v>
      </c>
    </row>
    <row r="419" spans="1:5" x14ac:dyDescent="0.25">
      <c r="A419" s="287" t="s">
        <v>1259</v>
      </c>
      <c r="B419" s="289" t="s">
        <v>1256</v>
      </c>
      <c r="C419" s="290"/>
      <c r="D419" s="293" t="s">
        <v>39</v>
      </c>
      <c r="E419" s="170" t="s">
        <v>1053</v>
      </c>
    </row>
    <row r="420" spans="1:5" x14ac:dyDescent="0.25">
      <c r="A420" s="295"/>
      <c r="B420" s="296"/>
      <c r="C420" s="297"/>
      <c r="D420" s="298"/>
      <c r="E420" s="171" t="s">
        <v>1054</v>
      </c>
    </row>
    <row r="421" spans="1:5" x14ac:dyDescent="0.25">
      <c r="A421" s="279" t="s">
        <v>1260</v>
      </c>
      <c r="B421" s="281" t="s">
        <v>1256</v>
      </c>
      <c r="C421" s="282"/>
      <c r="D421" s="285" t="s">
        <v>39</v>
      </c>
      <c r="E421" s="172" t="s">
        <v>1053</v>
      </c>
    </row>
    <row r="422" spans="1:5" x14ac:dyDescent="0.25">
      <c r="A422" s="280"/>
      <c r="B422" s="283"/>
      <c r="C422" s="284"/>
      <c r="D422" s="286"/>
      <c r="E422" s="173" t="s">
        <v>1054</v>
      </c>
    </row>
    <row r="423" spans="1:5" x14ac:dyDescent="0.25">
      <c r="A423" s="287" t="s">
        <v>1261</v>
      </c>
      <c r="B423" s="289" t="s">
        <v>1256</v>
      </c>
      <c r="C423" s="290"/>
      <c r="D423" s="293" t="s">
        <v>39</v>
      </c>
      <c r="E423" s="170" t="s">
        <v>1053</v>
      </c>
    </row>
    <row r="424" spans="1:5" x14ac:dyDescent="0.25">
      <c r="A424" s="295"/>
      <c r="B424" s="296"/>
      <c r="C424" s="297"/>
      <c r="D424" s="298"/>
      <c r="E424" s="171" t="s">
        <v>1054</v>
      </c>
    </row>
    <row r="425" spans="1:5" x14ac:dyDescent="0.25">
      <c r="A425" s="279" t="s">
        <v>1262</v>
      </c>
      <c r="B425" s="281" t="s">
        <v>1256</v>
      </c>
      <c r="C425" s="282"/>
      <c r="D425" s="285" t="s">
        <v>39</v>
      </c>
      <c r="E425" s="172" t="s">
        <v>1053</v>
      </c>
    </row>
    <row r="426" spans="1:5" x14ac:dyDescent="0.25">
      <c r="A426" s="280"/>
      <c r="B426" s="283"/>
      <c r="C426" s="284"/>
      <c r="D426" s="286"/>
      <c r="E426" s="173" t="s">
        <v>1054</v>
      </c>
    </row>
    <row r="427" spans="1:5" x14ac:dyDescent="0.25">
      <c r="A427" s="287" t="s">
        <v>1263</v>
      </c>
      <c r="B427" s="289" t="s">
        <v>1256</v>
      </c>
      <c r="C427" s="290"/>
      <c r="D427" s="293" t="s">
        <v>39</v>
      </c>
      <c r="E427" s="170" t="s">
        <v>1053</v>
      </c>
    </row>
    <row r="428" spans="1:5" x14ac:dyDescent="0.25">
      <c r="A428" s="295"/>
      <c r="B428" s="296"/>
      <c r="C428" s="297"/>
      <c r="D428" s="298"/>
      <c r="E428" s="171" t="s">
        <v>1054</v>
      </c>
    </row>
    <row r="429" spans="1:5" x14ac:dyDescent="0.25">
      <c r="A429" s="279" t="s">
        <v>1264</v>
      </c>
      <c r="B429" s="281" t="s">
        <v>1238</v>
      </c>
      <c r="C429" s="282"/>
      <c r="D429" s="285" t="s">
        <v>39</v>
      </c>
      <c r="E429" s="172" t="s">
        <v>1053</v>
      </c>
    </row>
    <row r="430" spans="1:5" x14ac:dyDescent="0.25">
      <c r="A430" s="280"/>
      <c r="B430" s="283"/>
      <c r="C430" s="284"/>
      <c r="D430" s="286"/>
      <c r="E430" s="173" t="s">
        <v>1054</v>
      </c>
    </row>
    <row r="431" spans="1:5" x14ac:dyDescent="0.25">
      <c r="A431" s="287" t="s">
        <v>1265</v>
      </c>
      <c r="B431" s="289" t="s">
        <v>1256</v>
      </c>
      <c r="C431" s="290"/>
      <c r="D431" s="293" t="s">
        <v>39</v>
      </c>
      <c r="E431" s="170" t="s">
        <v>1053</v>
      </c>
    </row>
    <row r="432" spans="1:5" x14ac:dyDescent="0.25">
      <c r="A432" s="295"/>
      <c r="B432" s="296"/>
      <c r="C432" s="297"/>
      <c r="D432" s="298"/>
      <c r="E432" s="171" t="s">
        <v>1054</v>
      </c>
    </row>
    <row r="433" spans="1:5" x14ac:dyDescent="0.25">
      <c r="A433" s="279" t="s">
        <v>1266</v>
      </c>
      <c r="B433" s="281" t="s">
        <v>1256</v>
      </c>
      <c r="C433" s="282"/>
      <c r="D433" s="285" t="s">
        <v>39</v>
      </c>
      <c r="E433" s="172" t="s">
        <v>1053</v>
      </c>
    </row>
    <row r="434" spans="1:5" x14ac:dyDescent="0.25">
      <c r="A434" s="280"/>
      <c r="B434" s="283"/>
      <c r="C434" s="284"/>
      <c r="D434" s="286"/>
      <c r="E434" s="173" t="s">
        <v>1054</v>
      </c>
    </row>
    <row r="435" spans="1:5" x14ac:dyDescent="0.25">
      <c r="A435" s="287" t="s">
        <v>1267</v>
      </c>
      <c r="B435" s="289" t="s">
        <v>1246</v>
      </c>
      <c r="C435" s="290"/>
      <c r="D435" s="293" t="s">
        <v>39</v>
      </c>
      <c r="E435" s="170" t="s">
        <v>1053</v>
      </c>
    </row>
    <row r="436" spans="1:5" x14ac:dyDescent="0.25">
      <c r="A436" s="295"/>
      <c r="B436" s="296"/>
      <c r="C436" s="297"/>
      <c r="D436" s="298"/>
      <c r="E436" s="171" t="s">
        <v>1054</v>
      </c>
    </row>
    <row r="437" spans="1:5" x14ac:dyDescent="0.25">
      <c r="A437" s="279" t="s">
        <v>1268</v>
      </c>
      <c r="B437" s="281" t="s">
        <v>1246</v>
      </c>
      <c r="C437" s="282"/>
      <c r="D437" s="285" t="s">
        <v>39</v>
      </c>
      <c r="E437" s="172" t="s">
        <v>1053</v>
      </c>
    </row>
    <row r="438" spans="1:5" x14ac:dyDescent="0.25">
      <c r="A438" s="280"/>
      <c r="B438" s="283"/>
      <c r="C438" s="284"/>
      <c r="D438" s="286"/>
      <c r="E438" s="173" t="s">
        <v>1054</v>
      </c>
    </row>
    <row r="439" spans="1:5" x14ac:dyDescent="0.25">
      <c r="A439" s="287" t="s">
        <v>1269</v>
      </c>
      <c r="B439" s="289" t="s">
        <v>1246</v>
      </c>
      <c r="C439" s="290"/>
      <c r="D439" s="293" t="s">
        <v>39</v>
      </c>
      <c r="E439" s="170" t="s">
        <v>1053</v>
      </c>
    </row>
    <row r="440" spans="1:5" x14ac:dyDescent="0.25">
      <c r="A440" s="295"/>
      <c r="B440" s="296"/>
      <c r="C440" s="297"/>
      <c r="D440" s="298"/>
      <c r="E440" s="171" t="s">
        <v>1054</v>
      </c>
    </row>
    <row r="441" spans="1:5" x14ac:dyDescent="0.25">
      <c r="A441" s="279" t="s">
        <v>1270</v>
      </c>
      <c r="B441" s="281" t="s">
        <v>1246</v>
      </c>
      <c r="C441" s="282"/>
      <c r="D441" s="285" t="s">
        <v>39</v>
      </c>
      <c r="E441" s="172" t="s">
        <v>1053</v>
      </c>
    </row>
    <row r="442" spans="1:5" x14ac:dyDescent="0.25">
      <c r="A442" s="280"/>
      <c r="B442" s="283"/>
      <c r="C442" s="284"/>
      <c r="D442" s="286"/>
      <c r="E442" s="173" t="s">
        <v>1054</v>
      </c>
    </row>
    <row r="443" spans="1:5" x14ac:dyDescent="0.25">
      <c r="A443" s="287" t="s">
        <v>1271</v>
      </c>
      <c r="B443" s="289" t="s">
        <v>1246</v>
      </c>
      <c r="C443" s="290"/>
      <c r="D443" s="293" t="s">
        <v>39</v>
      </c>
      <c r="E443" s="170" t="s">
        <v>1053</v>
      </c>
    </row>
    <row r="444" spans="1:5" x14ac:dyDescent="0.25">
      <c r="A444" s="295"/>
      <c r="B444" s="296"/>
      <c r="C444" s="297"/>
      <c r="D444" s="298"/>
      <c r="E444" s="171" t="s">
        <v>1054</v>
      </c>
    </row>
    <row r="445" spans="1:5" x14ac:dyDescent="0.25">
      <c r="A445" s="279" t="s">
        <v>1272</v>
      </c>
      <c r="B445" s="281" t="s">
        <v>1273</v>
      </c>
      <c r="C445" s="282"/>
      <c r="D445" s="285" t="s">
        <v>39</v>
      </c>
      <c r="E445" s="172" t="s">
        <v>1053</v>
      </c>
    </row>
    <row r="446" spans="1:5" x14ac:dyDescent="0.25">
      <c r="A446" s="280"/>
      <c r="B446" s="283"/>
      <c r="C446" s="284"/>
      <c r="D446" s="286"/>
      <c r="E446" s="173" t="s">
        <v>1054</v>
      </c>
    </row>
    <row r="447" spans="1:5" x14ac:dyDescent="0.25">
      <c r="A447" s="287" t="s">
        <v>1274</v>
      </c>
      <c r="B447" s="289" t="s">
        <v>1273</v>
      </c>
      <c r="C447" s="290"/>
      <c r="D447" s="293" t="s">
        <v>39</v>
      </c>
      <c r="E447" s="170" t="s">
        <v>1053</v>
      </c>
    </row>
    <row r="448" spans="1:5" x14ac:dyDescent="0.25">
      <c r="A448" s="295"/>
      <c r="B448" s="296"/>
      <c r="C448" s="297"/>
      <c r="D448" s="298"/>
      <c r="E448" s="171" t="s">
        <v>1054</v>
      </c>
    </row>
    <row r="449" spans="1:5" x14ac:dyDescent="0.25">
      <c r="A449" s="279" t="s">
        <v>1275</v>
      </c>
      <c r="B449" s="281" t="s">
        <v>1273</v>
      </c>
      <c r="C449" s="282"/>
      <c r="D449" s="285" t="s">
        <v>39</v>
      </c>
      <c r="E449" s="172" t="s">
        <v>1053</v>
      </c>
    </row>
    <row r="450" spans="1:5" x14ac:dyDescent="0.25">
      <c r="A450" s="280"/>
      <c r="B450" s="283"/>
      <c r="C450" s="284"/>
      <c r="D450" s="286"/>
      <c r="E450" s="173" t="s">
        <v>1054</v>
      </c>
    </row>
    <row r="451" spans="1:5" x14ac:dyDescent="0.25">
      <c r="A451" s="287" t="s">
        <v>1276</v>
      </c>
      <c r="B451" s="289" t="s">
        <v>1273</v>
      </c>
      <c r="C451" s="290"/>
      <c r="D451" s="293" t="s">
        <v>39</v>
      </c>
      <c r="E451" s="170" t="s">
        <v>1053</v>
      </c>
    </row>
    <row r="452" spans="1:5" x14ac:dyDescent="0.25">
      <c r="A452" s="295"/>
      <c r="B452" s="296"/>
      <c r="C452" s="297"/>
      <c r="D452" s="298"/>
      <c r="E452" s="171" t="s">
        <v>1054</v>
      </c>
    </row>
    <row r="453" spans="1:5" x14ac:dyDescent="0.25">
      <c r="A453" s="279" t="s">
        <v>1277</v>
      </c>
      <c r="B453" s="281" t="s">
        <v>1278</v>
      </c>
      <c r="C453" s="282"/>
      <c r="D453" s="285" t="s">
        <v>39</v>
      </c>
      <c r="E453" s="172" t="s">
        <v>1053</v>
      </c>
    </row>
    <row r="454" spans="1:5" x14ac:dyDescent="0.25">
      <c r="A454" s="280"/>
      <c r="B454" s="283"/>
      <c r="C454" s="284"/>
      <c r="D454" s="286"/>
      <c r="E454" s="173" t="s">
        <v>1054</v>
      </c>
    </row>
    <row r="455" spans="1:5" x14ac:dyDescent="0.25">
      <c r="A455" s="287" t="s">
        <v>1279</v>
      </c>
      <c r="B455" s="289" t="s">
        <v>1278</v>
      </c>
      <c r="C455" s="290"/>
      <c r="D455" s="293" t="s">
        <v>39</v>
      </c>
      <c r="E455" s="170" t="s">
        <v>1053</v>
      </c>
    </row>
    <row r="456" spans="1:5" x14ac:dyDescent="0.25">
      <c r="A456" s="295"/>
      <c r="B456" s="296"/>
      <c r="C456" s="297"/>
      <c r="D456" s="298"/>
      <c r="E456" s="171" t="s">
        <v>1054</v>
      </c>
    </row>
    <row r="457" spans="1:5" x14ac:dyDescent="0.25">
      <c r="A457" s="279" t="s">
        <v>1280</v>
      </c>
      <c r="B457" s="281" t="s">
        <v>1278</v>
      </c>
      <c r="C457" s="282"/>
      <c r="D457" s="285" t="s">
        <v>39</v>
      </c>
      <c r="E457" s="172" t="s">
        <v>1053</v>
      </c>
    </row>
    <row r="458" spans="1:5" x14ac:dyDescent="0.25">
      <c r="A458" s="280"/>
      <c r="B458" s="283"/>
      <c r="C458" s="284"/>
      <c r="D458" s="286"/>
      <c r="E458" s="173" t="s">
        <v>1054</v>
      </c>
    </row>
    <row r="459" spans="1:5" x14ac:dyDescent="0.25">
      <c r="A459" s="287" t="s">
        <v>1281</v>
      </c>
      <c r="B459" s="289" t="s">
        <v>1278</v>
      </c>
      <c r="C459" s="290"/>
      <c r="D459" s="293" t="s">
        <v>39</v>
      </c>
      <c r="E459" s="170" t="s">
        <v>1053</v>
      </c>
    </row>
    <row r="460" spans="1:5" x14ac:dyDescent="0.25">
      <c r="A460" s="295"/>
      <c r="B460" s="296"/>
      <c r="C460" s="297"/>
      <c r="D460" s="298"/>
      <c r="E460" s="171" t="s">
        <v>1054</v>
      </c>
    </row>
    <row r="461" spans="1:5" x14ac:dyDescent="0.25">
      <c r="A461" s="279" t="s">
        <v>1282</v>
      </c>
      <c r="B461" s="281" t="s">
        <v>1278</v>
      </c>
      <c r="C461" s="282"/>
      <c r="D461" s="285" t="s">
        <v>39</v>
      </c>
      <c r="E461" s="172" t="s">
        <v>1053</v>
      </c>
    </row>
    <row r="462" spans="1:5" x14ac:dyDescent="0.25">
      <c r="A462" s="280"/>
      <c r="B462" s="283"/>
      <c r="C462" s="284"/>
      <c r="D462" s="286"/>
      <c r="E462" s="173" t="s">
        <v>1054</v>
      </c>
    </row>
    <row r="463" spans="1:5" x14ac:dyDescent="0.25">
      <c r="A463" s="287" t="s">
        <v>1283</v>
      </c>
      <c r="B463" s="289" t="s">
        <v>1284</v>
      </c>
      <c r="C463" s="290"/>
      <c r="D463" s="293" t="s">
        <v>39</v>
      </c>
      <c r="E463" s="170" t="s">
        <v>1053</v>
      </c>
    </row>
    <row r="464" spans="1:5" x14ac:dyDescent="0.25">
      <c r="A464" s="295"/>
      <c r="B464" s="296"/>
      <c r="C464" s="297"/>
      <c r="D464" s="298"/>
      <c r="E464" s="171" t="s">
        <v>1054</v>
      </c>
    </row>
    <row r="465" spans="1:5" x14ac:dyDescent="0.25">
      <c r="A465" s="279" t="s">
        <v>1285</v>
      </c>
      <c r="B465" s="281" t="s">
        <v>1284</v>
      </c>
      <c r="C465" s="282"/>
      <c r="D465" s="285" t="s">
        <v>39</v>
      </c>
      <c r="E465" s="172" t="s">
        <v>1053</v>
      </c>
    </row>
    <row r="466" spans="1:5" x14ac:dyDescent="0.25">
      <c r="A466" s="280"/>
      <c r="B466" s="283"/>
      <c r="C466" s="284"/>
      <c r="D466" s="286"/>
      <c r="E466" s="173" t="s">
        <v>1054</v>
      </c>
    </row>
    <row r="467" spans="1:5" x14ac:dyDescent="0.25">
      <c r="A467" s="287" t="s">
        <v>1286</v>
      </c>
      <c r="B467" s="289" t="s">
        <v>1244</v>
      </c>
      <c r="C467" s="290"/>
      <c r="D467" s="293" t="s">
        <v>39</v>
      </c>
      <c r="E467" s="170" t="s">
        <v>1053</v>
      </c>
    </row>
    <row r="468" spans="1:5" x14ac:dyDescent="0.25">
      <c r="A468" s="295"/>
      <c r="B468" s="296"/>
      <c r="C468" s="297"/>
      <c r="D468" s="298"/>
      <c r="E468" s="171" t="s">
        <v>1054</v>
      </c>
    </row>
    <row r="469" spans="1:5" x14ac:dyDescent="0.25">
      <c r="A469" s="279" t="s">
        <v>1287</v>
      </c>
      <c r="B469" s="281" t="s">
        <v>1238</v>
      </c>
      <c r="C469" s="282"/>
      <c r="D469" s="285" t="s">
        <v>39</v>
      </c>
      <c r="E469" s="172" t="s">
        <v>1053</v>
      </c>
    </row>
    <row r="470" spans="1:5" x14ac:dyDescent="0.25">
      <c r="A470" s="280"/>
      <c r="B470" s="283"/>
      <c r="C470" s="284"/>
      <c r="D470" s="286"/>
      <c r="E470" s="173" t="s">
        <v>1054</v>
      </c>
    </row>
    <row r="471" spans="1:5" x14ac:dyDescent="0.25">
      <c r="A471" s="287" t="s">
        <v>1224</v>
      </c>
      <c r="B471" s="289"/>
      <c r="C471" s="290"/>
      <c r="D471" s="293" t="s">
        <v>39</v>
      </c>
      <c r="E471" s="170" t="s">
        <v>1053</v>
      </c>
    </row>
    <row r="472" spans="1:5" x14ac:dyDescent="0.25">
      <c r="A472" s="295"/>
      <c r="B472" s="296"/>
      <c r="C472" s="297"/>
      <c r="D472" s="298"/>
      <c r="E472" s="171" t="s">
        <v>1054</v>
      </c>
    </row>
    <row r="473" spans="1:5" x14ac:dyDescent="0.25">
      <c r="A473" s="279" t="s">
        <v>1238</v>
      </c>
      <c r="B473" s="281"/>
      <c r="C473" s="282"/>
      <c r="D473" s="285" t="s">
        <v>39</v>
      </c>
      <c r="E473" s="172" t="s">
        <v>1053</v>
      </c>
    </row>
    <row r="474" spans="1:5" x14ac:dyDescent="0.25">
      <c r="A474" s="280"/>
      <c r="B474" s="283"/>
      <c r="C474" s="284"/>
      <c r="D474" s="286"/>
      <c r="E474" s="173" t="s">
        <v>1054</v>
      </c>
    </row>
    <row r="475" spans="1:5" x14ac:dyDescent="0.25">
      <c r="A475" s="287" t="s">
        <v>1244</v>
      </c>
      <c r="B475" s="289"/>
      <c r="C475" s="290"/>
      <c r="D475" s="293" t="s">
        <v>39</v>
      </c>
      <c r="E475" s="170" t="s">
        <v>1053</v>
      </c>
    </row>
    <row r="476" spans="1:5" x14ac:dyDescent="0.25">
      <c r="A476" s="295"/>
      <c r="B476" s="296"/>
      <c r="C476" s="297"/>
      <c r="D476" s="298"/>
      <c r="E476" s="171" t="s">
        <v>1054</v>
      </c>
    </row>
    <row r="477" spans="1:5" x14ac:dyDescent="0.25">
      <c r="A477" s="279" t="s">
        <v>1256</v>
      </c>
      <c r="B477" s="281"/>
      <c r="C477" s="282"/>
      <c r="D477" s="285" t="s">
        <v>39</v>
      </c>
      <c r="E477" s="172" t="s">
        <v>1053</v>
      </c>
    </row>
    <row r="478" spans="1:5" x14ac:dyDescent="0.25">
      <c r="A478" s="280"/>
      <c r="B478" s="283"/>
      <c r="C478" s="284"/>
      <c r="D478" s="286"/>
      <c r="E478" s="173" t="s">
        <v>1054</v>
      </c>
    </row>
    <row r="479" spans="1:5" x14ac:dyDescent="0.25">
      <c r="A479" s="287" t="s">
        <v>1246</v>
      </c>
      <c r="B479" s="289"/>
      <c r="C479" s="290"/>
      <c r="D479" s="293" t="s">
        <v>39</v>
      </c>
      <c r="E479" s="170" t="s">
        <v>1053</v>
      </c>
    </row>
    <row r="480" spans="1:5" x14ac:dyDescent="0.25">
      <c r="A480" s="295"/>
      <c r="B480" s="296"/>
      <c r="C480" s="297"/>
      <c r="D480" s="298"/>
      <c r="E480" s="171" t="s">
        <v>1054</v>
      </c>
    </row>
    <row r="481" spans="1:5" x14ac:dyDescent="0.25">
      <c r="A481" s="279" t="s">
        <v>1273</v>
      </c>
      <c r="B481" s="281"/>
      <c r="C481" s="282"/>
      <c r="D481" s="285" t="s">
        <v>39</v>
      </c>
      <c r="E481" s="172" t="s">
        <v>1053</v>
      </c>
    </row>
    <row r="482" spans="1:5" x14ac:dyDescent="0.25">
      <c r="A482" s="280"/>
      <c r="B482" s="283"/>
      <c r="C482" s="284"/>
      <c r="D482" s="286"/>
      <c r="E482" s="173" t="s">
        <v>1054</v>
      </c>
    </row>
    <row r="483" spans="1:5" x14ac:dyDescent="0.25">
      <c r="A483" s="287" t="s">
        <v>1278</v>
      </c>
      <c r="B483" s="289"/>
      <c r="C483" s="290"/>
      <c r="D483" s="293" t="s">
        <v>39</v>
      </c>
      <c r="E483" s="170" t="s">
        <v>1053</v>
      </c>
    </row>
    <row r="484" spans="1:5" x14ac:dyDescent="0.25">
      <c r="A484" s="295"/>
      <c r="B484" s="296"/>
      <c r="C484" s="297"/>
      <c r="D484" s="298"/>
      <c r="E484" s="171" t="s">
        <v>1054</v>
      </c>
    </row>
    <row r="485" spans="1:5" x14ac:dyDescent="0.25">
      <c r="A485" s="279" t="s">
        <v>1284</v>
      </c>
      <c r="B485" s="281"/>
      <c r="C485" s="282"/>
      <c r="D485" s="285" t="s">
        <v>39</v>
      </c>
      <c r="E485" s="172" t="s">
        <v>1053</v>
      </c>
    </row>
    <row r="486" spans="1:5" x14ac:dyDescent="0.25">
      <c r="A486" s="280"/>
      <c r="B486" s="283"/>
      <c r="C486" s="284"/>
      <c r="D486" s="286"/>
      <c r="E486" s="173" t="s">
        <v>1054</v>
      </c>
    </row>
    <row r="487" spans="1:5" x14ac:dyDescent="0.25">
      <c r="A487" s="287" t="s">
        <v>1288</v>
      </c>
      <c r="B487" s="289" t="s">
        <v>1224</v>
      </c>
      <c r="C487" s="290"/>
      <c r="D487" s="293" t="s">
        <v>39</v>
      </c>
      <c r="E487" s="170" t="s">
        <v>1053</v>
      </c>
    </row>
    <row r="488" spans="1:5" x14ac:dyDescent="0.25">
      <c r="A488" s="295"/>
      <c r="B488" s="296"/>
      <c r="C488" s="297"/>
      <c r="D488" s="298"/>
      <c r="E488" s="171" t="s">
        <v>1054</v>
      </c>
    </row>
    <row r="489" spans="1:5" x14ac:dyDescent="0.25">
      <c r="A489" s="279" t="s">
        <v>1289</v>
      </c>
      <c r="B489" s="281" t="s">
        <v>1246</v>
      </c>
      <c r="C489" s="282"/>
      <c r="D489" s="285" t="s">
        <v>39</v>
      </c>
      <c r="E489" s="172" t="s">
        <v>1053</v>
      </c>
    </row>
    <row r="490" spans="1:5" x14ac:dyDescent="0.25">
      <c r="A490" s="280"/>
      <c r="B490" s="283"/>
      <c r="C490" s="284"/>
      <c r="D490" s="286"/>
      <c r="E490" s="173" t="s">
        <v>1054</v>
      </c>
    </row>
    <row r="491" spans="1:5" x14ac:dyDescent="0.25">
      <c r="A491" s="287" t="s">
        <v>1290</v>
      </c>
      <c r="B491" s="289" t="s">
        <v>1284</v>
      </c>
      <c r="C491" s="290"/>
      <c r="D491" s="293" t="s">
        <v>39</v>
      </c>
      <c r="E491" s="170" t="s">
        <v>1053</v>
      </c>
    </row>
    <row r="492" spans="1:5" x14ac:dyDescent="0.25">
      <c r="A492" s="295"/>
      <c r="B492" s="296"/>
      <c r="C492" s="297"/>
      <c r="D492" s="298"/>
      <c r="E492" s="171" t="s">
        <v>1054</v>
      </c>
    </row>
    <row r="493" spans="1:5" x14ac:dyDescent="0.25">
      <c r="A493" s="279" t="s">
        <v>1291</v>
      </c>
      <c r="B493" s="281" t="s">
        <v>1238</v>
      </c>
      <c r="C493" s="282"/>
      <c r="D493" s="285" t="s">
        <v>39</v>
      </c>
      <c r="E493" s="172" t="s">
        <v>1053</v>
      </c>
    </row>
    <row r="494" spans="1:5" x14ac:dyDescent="0.25">
      <c r="A494" s="280"/>
      <c r="B494" s="283"/>
      <c r="C494" s="284"/>
      <c r="D494" s="286"/>
      <c r="E494" s="173" t="s">
        <v>1054</v>
      </c>
    </row>
    <row r="495" spans="1:5" x14ac:dyDescent="0.25">
      <c r="A495" s="166" t="s">
        <v>1292</v>
      </c>
      <c r="B495" s="299"/>
      <c r="C495" s="300"/>
      <c r="D495" s="157" t="s">
        <v>40</v>
      </c>
      <c r="E495" s="167"/>
    </row>
    <row r="496" spans="1:5" x14ac:dyDescent="0.25">
      <c r="A496" s="168" t="s">
        <v>1293</v>
      </c>
      <c r="B496" s="301"/>
      <c r="C496" s="302"/>
      <c r="D496" s="158" t="s">
        <v>40</v>
      </c>
      <c r="E496" s="169"/>
    </row>
    <row r="497" spans="1:5" x14ac:dyDescent="0.25">
      <c r="A497" s="166" t="s">
        <v>1294</v>
      </c>
      <c r="B497" s="299"/>
      <c r="C497" s="300"/>
      <c r="D497" s="157" t="s">
        <v>40</v>
      </c>
      <c r="E497" s="167"/>
    </row>
    <row r="498" spans="1:5" x14ac:dyDescent="0.25">
      <c r="A498" s="168" t="s">
        <v>1295</v>
      </c>
      <c r="B498" s="301"/>
      <c r="C498" s="302"/>
      <c r="D498" s="158" t="s">
        <v>40</v>
      </c>
      <c r="E498" s="169"/>
    </row>
    <row r="499" spans="1:5" x14ac:dyDescent="0.25">
      <c r="A499" s="166" t="s">
        <v>1296</v>
      </c>
      <c r="B499" s="299"/>
      <c r="C499" s="300"/>
      <c r="D499" s="157" t="s">
        <v>40</v>
      </c>
      <c r="E499" s="167"/>
    </row>
    <row r="500" spans="1:5" x14ac:dyDescent="0.25">
      <c r="A500" s="168" t="s">
        <v>1297</v>
      </c>
      <c r="B500" s="301"/>
      <c r="C500" s="302"/>
      <c r="D500" s="158" t="s">
        <v>40</v>
      </c>
      <c r="E500" s="169"/>
    </row>
    <row r="501" spans="1:5" x14ac:dyDescent="0.25">
      <c r="A501" s="166" t="s">
        <v>1298</v>
      </c>
      <c r="B501" s="299"/>
      <c r="C501" s="300"/>
      <c r="D501" s="157" t="s">
        <v>40</v>
      </c>
      <c r="E501" s="167"/>
    </row>
    <row r="502" spans="1:5" x14ac:dyDescent="0.25">
      <c r="A502" s="168" t="s">
        <v>1299</v>
      </c>
      <c r="B502" s="301"/>
      <c r="C502" s="302"/>
      <c r="D502" s="158" t="s">
        <v>40</v>
      </c>
      <c r="E502" s="169"/>
    </row>
    <row r="503" spans="1:5" x14ac:dyDescent="0.25">
      <c r="A503" s="166" t="s">
        <v>1300</v>
      </c>
      <c r="B503" s="299"/>
      <c r="C503" s="300"/>
      <c r="D503" s="157" t="s">
        <v>40</v>
      </c>
      <c r="E503" s="167"/>
    </row>
    <row r="504" spans="1:5" x14ac:dyDescent="0.25">
      <c r="A504" s="168" t="s">
        <v>1301</v>
      </c>
      <c r="B504" s="301"/>
      <c r="C504" s="302"/>
      <c r="D504" s="158" t="s">
        <v>40</v>
      </c>
      <c r="E504" s="169"/>
    </row>
    <row r="505" spans="1:5" x14ac:dyDescent="0.25">
      <c r="A505" s="166" t="s">
        <v>1302</v>
      </c>
      <c r="B505" s="299"/>
      <c r="C505" s="300"/>
      <c r="D505" s="157" t="s">
        <v>40</v>
      </c>
      <c r="E505" s="167"/>
    </row>
    <row r="506" spans="1:5" x14ac:dyDescent="0.25">
      <c r="A506" s="168" t="s">
        <v>1303</v>
      </c>
      <c r="B506" s="301"/>
      <c r="C506" s="302"/>
      <c r="D506" s="158" t="s">
        <v>40</v>
      </c>
      <c r="E506" s="169"/>
    </row>
    <row r="507" spans="1:5" x14ac:dyDescent="0.25">
      <c r="A507" s="166" t="s">
        <v>1304</v>
      </c>
      <c r="B507" s="299"/>
      <c r="C507" s="300"/>
      <c r="D507" s="157" t="s">
        <v>40</v>
      </c>
      <c r="E507" s="167"/>
    </row>
    <row r="508" spans="1:5" x14ac:dyDescent="0.25">
      <c r="A508" s="279" t="s">
        <v>1305</v>
      </c>
      <c r="B508" s="281" t="s">
        <v>1306</v>
      </c>
      <c r="C508" s="282"/>
      <c r="D508" s="285" t="s">
        <v>40</v>
      </c>
      <c r="E508" s="172" t="s">
        <v>1053</v>
      </c>
    </row>
    <row r="509" spans="1:5" x14ac:dyDescent="0.25">
      <c r="A509" s="280"/>
      <c r="B509" s="283"/>
      <c r="C509" s="284"/>
      <c r="D509" s="286"/>
      <c r="E509" s="173" t="s">
        <v>1054</v>
      </c>
    </row>
    <row r="510" spans="1:5" x14ac:dyDescent="0.25">
      <c r="A510" s="287" t="s">
        <v>1307</v>
      </c>
      <c r="B510" s="289" t="s">
        <v>1306</v>
      </c>
      <c r="C510" s="290"/>
      <c r="D510" s="293" t="s">
        <v>40</v>
      </c>
      <c r="E510" s="170" t="s">
        <v>1053</v>
      </c>
    </row>
    <row r="511" spans="1:5" x14ac:dyDescent="0.25">
      <c r="A511" s="295"/>
      <c r="B511" s="296"/>
      <c r="C511" s="297"/>
      <c r="D511" s="298"/>
      <c r="E511" s="171" t="s">
        <v>1054</v>
      </c>
    </row>
    <row r="512" spans="1:5" x14ac:dyDescent="0.25">
      <c r="A512" s="279" t="s">
        <v>1308</v>
      </c>
      <c r="B512" s="281" t="s">
        <v>1306</v>
      </c>
      <c r="C512" s="282"/>
      <c r="D512" s="285" t="s">
        <v>40</v>
      </c>
      <c r="E512" s="172" t="s">
        <v>1053</v>
      </c>
    </row>
    <row r="513" spans="1:5" x14ac:dyDescent="0.25">
      <c r="A513" s="280"/>
      <c r="B513" s="283"/>
      <c r="C513" s="284"/>
      <c r="D513" s="286"/>
      <c r="E513" s="173" t="s">
        <v>1054</v>
      </c>
    </row>
    <row r="514" spans="1:5" x14ac:dyDescent="0.25">
      <c r="A514" s="287" t="s">
        <v>1309</v>
      </c>
      <c r="B514" s="289" t="s">
        <v>1306</v>
      </c>
      <c r="C514" s="290"/>
      <c r="D514" s="293" t="s">
        <v>40</v>
      </c>
      <c r="E514" s="170" t="s">
        <v>1053</v>
      </c>
    </row>
    <row r="515" spans="1:5" x14ac:dyDescent="0.25">
      <c r="A515" s="295"/>
      <c r="B515" s="296"/>
      <c r="C515" s="297"/>
      <c r="D515" s="298"/>
      <c r="E515" s="171" t="s">
        <v>1054</v>
      </c>
    </row>
    <row r="516" spans="1:5" x14ac:dyDescent="0.25">
      <c r="A516" s="279" t="s">
        <v>1310</v>
      </c>
      <c r="B516" s="281" t="s">
        <v>1306</v>
      </c>
      <c r="C516" s="282"/>
      <c r="D516" s="285" t="s">
        <v>40</v>
      </c>
      <c r="E516" s="172" t="s">
        <v>1053</v>
      </c>
    </row>
    <row r="517" spans="1:5" x14ac:dyDescent="0.25">
      <c r="A517" s="280"/>
      <c r="B517" s="283"/>
      <c r="C517" s="284"/>
      <c r="D517" s="286"/>
      <c r="E517" s="173" t="s">
        <v>1054</v>
      </c>
    </row>
    <row r="518" spans="1:5" x14ac:dyDescent="0.25">
      <c r="A518" s="287" t="s">
        <v>1311</v>
      </c>
      <c r="B518" s="289" t="s">
        <v>1306</v>
      </c>
      <c r="C518" s="290"/>
      <c r="D518" s="293" t="s">
        <v>40</v>
      </c>
      <c r="E518" s="170" t="s">
        <v>1053</v>
      </c>
    </row>
    <row r="519" spans="1:5" x14ac:dyDescent="0.25">
      <c r="A519" s="295"/>
      <c r="B519" s="296"/>
      <c r="C519" s="297"/>
      <c r="D519" s="298"/>
      <c r="E519" s="171" t="s">
        <v>1054</v>
      </c>
    </row>
    <row r="520" spans="1:5" x14ac:dyDescent="0.25">
      <c r="A520" s="279" t="s">
        <v>1312</v>
      </c>
      <c r="B520" s="281" t="s">
        <v>1306</v>
      </c>
      <c r="C520" s="282"/>
      <c r="D520" s="285" t="s">
        <v>40</v>
      </c>
      <c r="E520" s="172" t="s">
        <v>1053</v>
      </c>
    </row>
    <row r="521" spans="1:5" x14ac:dyDescent="0.25">
      <c r="A521" s="280"/>
      <c r="B521" s="283"/>
      <c r="C521" s="284"/>
      <c r="D521" s="286"/>
      <c r="E521" s="173" t="s">
        <v>1054</v>
      </c>
    </row>
    <row r="522" spans="1:5" x14ac:dyDescent="0.25">
      <c r="A522" s="287" t="s">
        <v>1313</v>
      </c>
      <c r="B522" s="289" t="s">
        <v>1306</v>
      </c>
      <c r="C522" s="290"/>
      <c r="D522" s="293" t="s">
        <v>40</v>
      </c>
      <c r="E522" s="170" t="s">
        <v>1053</v>
      </c>
    </row>
    <row r="523" spans="1:5" x14ac:dyDescent="0.25">
      <c r="A523" s="295"/>
      <c r="B523" s="296"/>
      <c r="C523" s="297"/>
      <c r="D523" s="298"/>
      <c r="E523" s="171" t="s">
        <v>1054</v>
      </c>
    </row>
    <row r="524" spans="1:5" x14ac:dyDescent="0.25">
      <c r="A524" s="279" t="s">
        <v>1314</v>
      </c>
      <c r="B524" s="281" t="s">
        <v>1306</v>
      </c>
      <c r="C524" s="282"/>
      <c r="D524" s="285" t="s">
        <v>40</v>
      </c>
      <c r="E524" s="172" t="s">
        <v>1053</v>
      </c>
    </row>
    <row r="525" spans="1:5" x14ac:dyDescent="0.25">
      <c r="A525" s="280"/>
      <c r="B525" s="283"/>
      <c r="C525" s="284"/>
      <c r="D525" s="286"/>
      <c r="E525" s="173" t="s">
        <v>1054</v>
      </c>
    </row>
    <row r="526" spans="1:5" x14ac:dyDescent="0.25">
      <c r="A526" s="287" t="s">
        <v>1315</v>
      </c>
      <c r="B526" s="289" t="s">
        <v>1306</v>
      </c>
      <c r="C526" s="290"/>
      <c r="D526" s="293" t="s">
        <v>40</v>
      </c>
      <c r="E526" s="170" t="s">
        <v>1053</v>
      </c>
    </row>
    <row r="527" spans="1:5" x14ac:dyDescent="0.25">
      <c r="A527" s="295"/>
      <c r="B527" s="296"/>
      <c r="C527" s="297"/>
      <c r="D527" s="298"/>
      <c r="E527" s="171" t="s">
        <v>1054</v>
      </c>
    </row>
    <row r="528" spans="1:5" x14ac:dyDescent="0.25">
      <c r="A528" s="279" t="s">
        <v>1316</v>
      </c>
      <c r="B528" s="281" t="s">
        <v>1306</v>
      </c>
      <c r="C528" s="282"/>
      <c r="D528" s="285" t="s">
        <v>40</v>
      </c>
      <c r="E528" s="172" t="s">
        <v>1053</v>
      </c>
    </row>
    <row r="529" spans="1:5" x14ac:dyDescent="0.25">
      <c r="A529" s="280"/>
      <c r="B529" s="283"/>
      <c r="C529" s="284"/>
      <c r="D529" s="286"/>
      <c r="E529" s="173" t="s">
        <v>1054</v>
      </c>
    </row>
    <row r="530" spans="1:5" x14ac:dyDescent="0.25">
      <c r="A530" s="287" t="s">
        <v>1317</v>
      </c>
      <c r="B530" s="289" t="s">
        <v>1306</v>
      </c>
      <c r="C530" s="290"/>
      <c r="D530" s="293" t="s">
        <v>40</v>
      </c>
      <c r="E530" s="170" t="s">
        <v>1053</v>
      </c>
    </row>
    <row r="531" spans="1:5" x14ac:dyDescent="0.25">
      <c r="A531" s="295"/>
      <c r="B531" s="296"/>
      <c r="C531" s="297"/>
      <c r="D531" s="298"/>
      <c r="E531" s="171" t="s">
        <v>1054</v>
      </c>
    </row>
    <row r="532" spans="1:5" x14ac:dyDescent="0.25">
      <c r="A532" s="279" t="s">
        <v>1318</v>
      </c>
      <c r="B532" s="281" t="s">
        <v>1306</v>
      </c>
      <c r="C532" s="282"/>
      <c r="D532" s="285" t="s">
        <v>40</v>
      </c>
      <c r="E532" s="172" t="s">
        <v>1053</v>
      </c>
    </row>
    <row r="533" spans="1:5" x14ac:dyDescent="0.25">
      <c r="A533" s="280"/>
      <c r="B533" s="283"/>
      <c r="C533" s="284"/>
      <c r="D533" s="286"/>
      <c r="E533" s="173" t="s">
        <v>1054</v>
      </c>
    </row>
    <row r="534" spans="1:5" x14ac:dyDescent="0.25">
      <c r="A534" s="287" t="s">
        <v>1319</v>
      </c>
      <c r="B534" s="289" t="s">
        <v>1306</v>
      </c>
      <c r="C534" s="290"/>
      <c r="D534" s="293" t="s">
        <v>40</v>
      </c>
      <c r="E534" s="170" t="s">
        <v>1053</v>
      </c>
    </row>
    <row r="535" spans="1:5" x14ac:dyDescent="0.25">
      <c r="A535" s="295"/>
      <c r="B535" s="296"/>
      <c r="C535" s="297"/>
      <c r="D535" s="298"/>
      <c r="E535" s="171" t="s">
        <v>1054</v>
      </c>
    </row>
    <row r="536" spans="1:5" x14ac:dyDescent="0.25">
      <c r="A536" s="279" t="s">
        <v>1320</v>
      </c>
      <c r="B536" s="281" t="s">
        <v>1306</v>
      </c>
      <c r="C536" s="282"/>
      <c r="D536" s="285" t="s">
        <v>40</v>
      </c>
      <c r="E536" s="172" t="s">
        <v>1053</v>
      </c>
    </row>
    <row r="537" spans="1:5" x14ac:dyDescent="0.25">
      <c r="A537" s="280"/>
      <c r="B537" s="283"/>
      <c r="C537" s="284"/>
      <c r="D537" s="286"/>
      <c r="E537" s="173" t="s">
        <v>1054</v>
      </c>
    </row>
    <row r="538" spans="1:5" x14ac:dyDescent="0.25">
      <c r="A538" s="287" t="s">
        <v>1321</v>
      </c>
      <c r="B538" s="289" t="s">
        <v>1306</v>
      </c>
      <c r="C538" s="290"/>
      <c r="D538" s="293" t="s">
        <v>40</v>
      </c>
      <c r="E538" s="170" t="s">
        <v>1053</v>
      </c>
    </row>
    <row r="539" spans="1:5" x14ac:dyDescent="0.25">
      <c r="A539" s="295"/>
      <c r="B539" s="296"/>
      <c r="C539" s="297"/>
      <c r="D539" s="298"/>
      <c r="E539" s="171" t="s">
        <v>1054</v>
      </c>
    </row>
    <row r="540" spans="1:5" x14ac:dyDescent="0.25">
      <c r="A540" s="279" t="s">
        <v>1322</v>
      </c>
      <c r="B540" s="281" t="s">
        <v>1306</v>
      </c>
      <c r="C540" s="282"/>
      <c r="D540" s="285" t="s">
        <v>40</v>
      </c>
      <c r="E540" s="172" t="s">
        <v>1053</v>
      </c>
    </row>
    <row r="541" spans="1:5" x14ac:dyDescent="0.25">
      <c r="A541" s="280"/>
      <c r="B541" s="283"/>
      <c r="C541" s="284"/>
      <c r="D541" s="286"/>
      <c r="E541" s="173" t="s">
        <v>1054</v>
      </c>
    </row>
    <row r="542" spans="1:5" x14ac:dyDescent="0.25">
      <c r="A542" s="287" t="s">
        <v>1323</v>
      </c>
      <c r="B542" s="289" t="s">
        <v>1306</v>
      </c>
      <c r="C542" s="290"/>
      <c r="D542" s="293" t="s">
        <v>40</v>
      </c>
      <c r="E542" s="170" t="s">
        <v>1053</v>
      </c>
    </row>
    <row r="543" spans="1:5" x14ac:dyDescent="0.25">
      <c r="A543" s="295"/>
      <c r="B543" s="296"/>
      <c r="C543" s="297"/>
      <c r="D543" s="298"/>
      <c r="E543" s="171" t="s">
        <v>1054</v>
      </c>
    </row>
    <row r="544" spans="1:5" x14ac:dyDescent="0.25">
      <c r="A544" s="279" t="s">
        <v>1324</v>
      </c>
      <c r="B544" s="281" t="s">
        <v>1325</v>
      </c>
      <c r="C544" s="282"/>
      <c r="D544" s="285" t="s">
        <v>40</v>
      </c>
      <c r="E544" s="172" t="s">
        <v>1053</v>
      </c>
    </row>
    <row r="545" spans="1:5" x14ac:dyDescent="0.25">
      <c r="A545" s="280"/>
      <c r="B545" s="283"/>
      <c r="C545" s="284"/>
      <c r="D545" s="286"/>
      <c r="E545" s="173" t="s">
        <v>1054</v>
      </c>
    </row>
    <row r="546" spans="1:5" x14ac:dyDescent="0.25">
      <c r="A546" s="287" t="s">
        <v>1326</v>
      </c>
      <c r="B546" s="289" t="s">
        <v>1325</v>
      </c>
      <c r="C546" s="290"/>
      <c r="D546" s="293" t="s">
        <v>40</v>
      </c>
      <c r="E546" s="170" t="s">
        <v>1053</v>
      </c>
    </row>
    <row r="547" spans="1:5" x14ac:dyDescent="0.25">
      <c r="A547" s="295"/>
      <c r="B547" s="296"/>
      <c r="C547" s="297"/>
      <c r="D547" s="298"/>
      <c r="E547" s="171" t="s">
        <v>1054</v>
      </c>
    </row>
    <row r="548" spans="1:5" x14ac:dyDescent="0.25">
      <c r="A548" s="279" t="s">
        <v>1327</v>
      </c>
      <c r="B548" s="281" t="s">
        <v>1325</v>
      </c>
      <c r="C548" s="282"/>
      <c r="D548" s="285" t="s">
        <v>40</v>
      </c>
      <c r="E548" s="172" t="s">
        <v>1053</v>
      </c>
    </row>
    <row r="549" spans="1:5" x14ac:dyDescent="0.25">
      <c r="A549" s="280"/>
      <c r="B549" s="283"/>
      <c r="C549" s="284"/>
      <c r="D549" s="286"/>
      <c r="E549" s="173" t="s">
        <v>1054</v>
      </c>
    </row>
    <row r="550" spans="1:5" x14ac:dyDescent="0.25">
      <c r="A550" s="287" t="s">
        <v>1328</v>
      </c>
      <c r="B550" s="289" t="s">
        <v>1325</v>
      </c>
      <c r="C550" s="290"/>
      <c r="D550" s="293" t="s">
        <v>40</v>
      </c>
      <c r="E550" s="170" t="s">
        <v>1053</v>
      </c>
    </row>
    <row r="551" spans="1:5" x14ac:dyDescent="0.25">
      <c r="A551" s="295"/>
      <c r="B551" s="296"/>
      <c r="C551" s="297"/>
      <c r="D551" s="298"/>
      <c r="E551" s="171" t="s">
        <v>1054</v>
      </c>
    </row>
    <row r="552" spans="1:5" x14ac:dyDescent="0.25">
      <c r="A552" s="279" t="s">
        <v>1329</v>
      </c>
      <c r="B552" s="281" t="s">
        <v>1325</v>
      </c>
      <c r="C552" s="282"/>
      <c r="D552" s="285" t="s">
        <v>40</v>
      </c>
      <c r="E552" s="172" t="s">
        <v>1053</v>
      </c>
    </row>
    <row r="553" spans="1:5" x14ac:dyDescent="0.25">
      <c r="A553" s="280"/>
      <c r="B553" s="283"/>
      <c r="C553" s="284"/>
      <c r="D553" s="286"/>
      <c r="E553" s="173" t="s">
        <v>1054</v>
      </c>
    </row>
    <row r="554" spans="1:5" x14ac:dyDescent="0.25">
      <c r="A554" s="287" t="s">
        <v>1330</v>
      </c>
      <c r="B554" s="289" t="s">
        <v>1331</v>
      </c>
      <c r="C554" s="290"/>
      <c r="D554" s="293" t="s">
        <v>40</v>
      </c>
      <c r="E554" s="170" t="s">
        <v>1053</v>
      </c>
    </row>
    <row r="555" spans="1:5" x14ac:dyDescent="0.25">
      <c r="A555" s="295"/>
      <c r="B555" s="296"/>
      <c r="C555" s="297"/>
      <c r="D555" s="298"/>
      <c r="E555" s="171" t="s">
        <v>1054</v>
      </c>
    </row>
    <row r="556" spans="1:5" x14ac:dyDescent="0.25">
      <c r="A556" s="279" t="s">
        <v>1332</v>
      </c>
      <c r="B556" s="281" t="s">
        <v>1331</v>
      </c>
      <c r="C556" s="282"/>
      <c r="D556" s="285" t="s">
        <v>40</v>
      </c>
      <c r="E556" s="172" t="s">
        <v>1053</v>
      </c>
    </row>
    <row r="557" spans="1:5" x14ac:dyDescent="0.25">
      <c r="A557" s="280"/>
      <c r="B557" s="283"/>
      <c r="C557" s="284"/>
      <c r="D557" s="286"/>
      <c r="E557" s="173" t="s">
        <v>1054</v>
      </c>
    </row>
    <row r="558" spans="1:5" x14ac:dyDescent="0.25">
      <c r="A558" s="287" t="s">
        <v>1089</v>
      </c>
      <c r="B558" s="289" t="s">
        <v>1331</v>
      </c>
      <c r="C558" s="290"/>
      <c r="D558" s="293" t="s">
        <v>40</v>
      </c>
      <c r="E558" s="170" t="s">
        <v>1053</v>
      </c>
    </row>
    <row r="559" spans="1:5" x14ac:dyDescent="0.25">
      <c r="A559" s="295"/>
      <c r="B559" s="296"/>
      <c r="C559" s="297"/>
      <c r="D559" s="298"/>
      <c r="E559" s="171" t="s">
        <v>1054</v>
      </c>
    </row>
    <row r="560" spans="1:5" x14ac:dyDescent="0.25">
      <c r="A560" s="279" t="s">
        <v>1333</v>
      </c>
      <c r="B560" s="281" t="s">
        <v>1331</v>
      </c>
      <c r="C560" s="282"/>
      <c r="D560" s="285" t="s">
        <v>40</v>
      </c>
      <c r="E560" s="172" t="s">
        <v>1053</v>
      </c>
    </row>
    <row r="561" spans="1:5" x14ac:dyDescent="0.25">
      <c r="A561" s="280"/>
      <c r="B561" s="283"/>
      <c r="C561" s="284"/>
      <c r="D561" s="286"/>
      <c r="E561" s="173" t="s">
        <v>1054</v>
      </c>
    </row>
    <row r="562" spans="1:5" x14ac:dyDescent="0.25">
      <c r="A562" s="287" t="s">
        <v>1334</v>
      </c>
      <c r="B562" s="289" t="s">
        <v>1331</v>
      </c>
      <c r="C562" s="290"/>
      <c r="D562" s="293" t="s">
        <v>40</v>
      </c>
      <c r="E562" s="170" t="s">
        <v>1053</v>
      </c>
    </row>
    <row r="563" spans="1:5" x14ac:dyDescent="0.25">
      <c r="A563" s="295"/>
      <c r="B563" s="296"/>
      <c r="C563" s="297"/>
      <c r="D563" s="298"/>
      <c r="E563" s="171" t="s">
        <v>1054</v>
      </c>
    </row>
    <row r="564" spans="1:5" x14ac:dyDescent="0.25">
      <c r="A564" s="279" t="s">
        <v>1335</v>
      </c>
      <c r="B564" s="281" t="s">
        <v>1331</v>
      </c>
      <c r="C564" s="282"/>
      <c r="D564" s="285" t="s">
        <v>40</v>
      </c>
      <c r="E564" s="172" t="s">
        <v>1053</v>
      </c>
    </row>
    <row r="565" spans="1:5" x14ac:dyDescent="0.25">
      <c r="A565" s="280"/>
      <c r="B565" s="283"/>
      <c r="C565" s="284"/>
      <c r="D565" s="286"/>
      <c r="E565" s="173" t="s">
        <v>1054</v>
      </c>
    </row>
    <row r="566" spans="1:5" x14ac:dyDescent="0.25">
      <c r="A566" s="287" t="s">
        <v>1336</v>
      </c>
      <c r="B566" s="289" t="s">
        <v>1331</v>
      </c>
      <c r="C566" s="290"/>
      <c r="D566" s="293" t="s">
        <v>40</v>
      </c>
      <c r="E566" s="170" t="s">
        <v>1053</v>
      </c>
    </row>
    <row r="567" spans="1:5" x14ac:dyDescent="0.25">
      <c r="A567" s="295"/>
      <c r="B567" s="296"/>
      <c r="C567" s="297"/>
      <c r="D567" s="298"/>
      <c r="E567" s="171" t="s">
        <v>1054</v>
      </c>
    </row>
    <row r="568" spans="1:5" x14ac:dyDescent="0.25">
      <c r="A568" s="279" t="s">
        <v>1337</v>
      </c>
      <c r="B568" s="281" t="s">
        <v>1331</v>
      </c>
      <c r="C568" s="282"/>
      <c r="D568" s="285" t="s">
        <v>40</v>
      </c>
      <c r="E568" s="172" t="s">
        <v>1053</v>
      </c>
    </row>
    <row r="569" spans="1:5" x14ac:dyDescent="0.25">
      <c r="A569" s="280"/>
      <c r="B569" s="283"/>
      <c r="C569" s="284"/>
      <c r="D569" s="286"/>
      <c r="E569" s="173" t="s">
        <v>1054</v>
      </c>
    </row>
    <row r="570" spans="1:5" x14ac:dyDescent="0.25">
      <c r="A570" s="287" t="s">
        <v>1338</v>
      </c>
      <c r="B570" s="289" t="s">
        <v>1331</v>
      </c>
      <c r="C570" s="290"/>
      <c r="D570" s="293" t="s">
        <v>40</v>
      </c>
      <c r="E570" s="170" t="s">
        <v>1053</v>
      </c>
    </row>
    <row r="571" spans="1:5" x14ac:dyDescent="0.25">
      <c r="A571" s="295"/>
      <c r="B571" s="296"/>
      <c r="C571" s="297"/>
      <c r="D571" s="298"/>
      <c r="E571" s="171" t="s">
        <v>1054</v>
      </c>
    </row>
    <row r="572" spans="1:5" x14ac:dyDescent="0.25">
      <c r="A572" s="279" t="s">
        <v>1339</v>
      </c>
      <c r="B572" s="281" t="s">
        <v>1331</v>
      </c>
      <c r="C572" s="282"/>
      <c r="D572" s="285" t="s">
        <v>40</v>
      </c>
      <c r="E572" s="172" t="s">
        <v>1053</v>
      </c>
    </row>
    <row r="573" spans="1:5" x14ac:dyDescent="0.25">
      <c r="A573" s="280"/>
      <c r="B573" s="283"/>
      <c r="C573" s="284"/>
      <c r="D573" s="286"/>
      <c r="E573" s="173" t="s">
        <v>1054</v>
      </c>
    </row>
    <row r="574" spans="1:5" x14ac:dyDescent="0.25">
      <c r="A574" s="287" t="s">
        <v>1340</v>
      </c>
      <c r="B574" s="289" t="s">
        <v>1331</v>
      </c>
      <c r="C574" s="290"/>
      <c r="D574" s="293" t="s">
        <v>40</v>
      </c>
      <c r="E574" s="170" t="s">
        <v>1053</v>
      </c>
    </row>
    <row r="575" spans="1:5" x14ac:dyDescent="0.25">
      <c r="A575" s="295"/>
      <c r="B575" s="296"/>
      <c r="C575" s="297"/>
      <c r="D575" s="298"/>
      <c r="E575" s="171" t="s">
        <v>1054</v>
      </c>
    </row>
    <row r="576" spans="1:5" x14ac:dyDescent="0.25">
      <c r="A576" s="279" t="s">
        <v>1341</v>
      </c>
      <c r="B576" s="281" t="s">
        <v>1331</v>
      </c>
      <c r="C576" s="282"/>
      <c r="D576" s="285" t="s">
        <v>40</v>
      </c>
      <c r="E576" s="172" t="s">
        <v>1053</v>
      </c>
    </row>
    <row r="577" spans="1:5" x14ac:dyDescent="0.25">
      <c r="A577" s="280"/>
      <c r="B577" s="283"/>
      <c r="C577" s="284"/>
      <c r="D577" s="286"/>
      <c r="E577" s="173" t="s">
        <v>1054</v>
      </c>
    </row>
    <row r="578" spans="1:5" x14ac:dyDescent="0.25">
      <c r="A578" s="287" t="s">
        <v>1342</v>
      </c>
      <c r="B578" s="289" t="s">
        <v>1331</v>
      </c>
      <c r="C578" s="290"/>
      <c r="D578" s="293" t="s">
        <v>40</v>
      </c>
      <c r="E578" s="170" t="s">
        <v>1053</v>
      </c>
    </row>
    <row r="579" spans="1:5" x14ac:dyDescent="0.25">
      <c r="A579" s="295"/>
      <c r="B579" s="296"/>
      <c r="C579" s="297"/>
      <c r="D579" s="298"/>
      <c r="E579" s="171" t="s">
        <v>1054</v>
      </c>
    </row>
    <row r="580" spans="1:5" x14ac:dyDescent="0.25">
      <c r="A580" s="279" t="s">
        <v>1343</v>
      </c>
      <c r="B580" s="281" t="s">
        <v>1344</v>
      </c>
      <c r="C580" s="282"/>
      <c r="D580" s="285" t="s">
        <v>40</v>
      </c>
      <c r="E580" s="172" t="s">
        <v>1053</v>
      </c>
    </row>
    <row r="581" spans="1:5" x14ac:dyDescent="0.25">
      <c r="A581" s="280"/>
      <c r="B581" s="283"/>
      <c r="C581" s="284"/>
      <c r="D581" s="286"/>
      <c r="E581" s="173" t="s">
        <v>1054</v>
      </c>
    </row>
    <row r="582" spans="1:5" x14ac:dyDescent="0.25">
      <c r="A582" s="287" t="s">
        <v>1345</v>
      </c>
      <c r="B582" s="289" t="s">
        <v>1344</v>
      </c>
      <c r="C582" s="290"/>
      <c r="D582" s="293" t="s">
        <v>40</v>
      </c>
      <c r="E582" s="170" t="s">
        <v>1053</v>
      </c>
    </row>
    <row r="583" spans="1:5" x14ac:dyDescent="0.25">
      <c r="A583" s="295"/>
      <c r="B583" s="296"/>
      <c r="C583" s="297"/>
      <c r="D583" s="298"/>
      <c r="E583" s="171" t="s">
        <v>1054</v>
      </c>
    </row>
    <row r="584" spans="1:5" x14ac:dyDescent="0.25">
      <c r="A584" s="279" t="s">
        <v>1346</v>
      </c>
      <c r="B584" s="281" t="s">
        <v>1344</v>
      </c>
      <c r="C584" s="282"/>
      <c r="D584" s="285" t="s">
        <v>40</v>
      </c>
      <c r="E584" s="172" t="s">
        <v>1053</v>
      </c>
    </row>
    <row r="585" spans="1:5" x14ac:dyDescent="0.25">
      <c r="A585" s="280"/>
      <c r="B585" s="283"/>
      <c r="C585" s="284"/>
      <c r="D585" s="286"/>
      <c r="E585" s="173" t="s">
        <v>1054</v>
      </c>
    </row>
    <row r="586" spans="1:5" x14ac:dyDescent="0.25">
      <c r="A586" s="287" t="s">
        <v>1347</v>
      </c>
      <c r="B586" s="289" t="s">
        <v>1344</v>
      </c>
      <c r="C586" s="290"/>
      <c r="D586" s="293" t="s">
        <v>40</v>
      </c>
      <c r="E586" s="170" t="s">
        <v>1053</v>
      </c>
    </row>
    <row r="587" spans="1:5" x14ac:dyDescent="0.25">
      <c r="A587" s="295"/>
      <c r="B587" s="296"/>
      <c r="C587" s="297"/>
      <c r="D587" s="298"/>
      <c r="E587" s="171" t="s">
        <v>1054</v>
      </c>
    </row>
    <row r="588" spans="1:5" x14ac:dyDescent="0.25">
      <c r="A588" s="279" t="s">
        <v>1348</v>
      </c>
      <c r="B588" s="281" t="s">
        <v>1344</v>
      </c>
      <c r="C588" s="282"/>
      <c r="D588" s="285" t="s">
        <v>40</v>
      </c>
      <c r="E588" s="172" t="s">
        <v>1053</v>
      </c>
    </row>
    <row r="589" spans="1:5" x14ac:dyDescent="0.25">
      <c r="A589" s="280"/>
      <c r="B589" s="283"/>
      <c r="C589" s="284"/>
      <c r="D589" s="286"/>
      <c r="E589" s="173" t="s">
        <v>1054</v>
      </c>
    </row>
    <row r="590" spans="1:5" x14ac:dyDescent="0.25">
      <c r="A590" s="287" t="s">
        <v>1349</v>
      </c>
      <c r="B590" s="289" t="s">
        <v>1344</v>
      </c>
      <c r="C590" s="290"/>
      <c r="D590" s="293" t="s">
        <v>40</v>
      </c>
      <c r="E590" s="170" t="s">
        <v>1053</v>
      </c>
    </row>
    <row r="591" spans="1:5" x14ac:dyDescent="0.25">
      <c r="A591" s="295"/>
      <c r="B591" s="296"/>
      <c r="C591" s="297"/>
      <c r="D591" s="298"/>
      <c r="E591" s="171" t="s">
        <v>1054</v>
      </c>
    </row>
    <row r="592" spans="1:5" x14ac:dyDescent="0.25">
      <c r="A592" s="279" t="s">
        <v>1350</v>
      </c>
      <c r="B592" s="281" t="s">
        <v>1344</v>
      </c>
      <c r="C592" s="282"/>
      <c r="D592" s="285" t="s">
        <v>40</v>
      </c>
      <c r="E592" s="172" t="s">
        <v>1053</v>
      </c>
    </row>
    <row r="593" spans="1:5" x14ac:dyDescent="0.25">
      <c r="A593" s="280"/>
      <c r="B593" s="283"/>
      <c r="C593" s="284"/>
      <c r="D593" s="286"/>
      <c r="E593" s="173" t="s">
        <v>1054</v>
      </c>
    </row>
    <row r="594" spans="1:5" x14ac:dyDescent="0.25">
      <c r="A594" s="287" t="s">
        <v>1351</v>
      </c>
      <c r="B594" s="289" t="s">
        <v>1352</v>
      </c>
      <c r="C594" s="290"/>
      <c r="D594" s="293" t="s">
        <v>40</v>
      </c>
      <c r="E594" s="170" t="s">
        <v>1053</v>
      </c>
    </row>
    <row r="595" spans="1:5" x14ac:dyDescent="0.25">
      <c r="A595" s="295"/>
      <c r="B595" s="296"/>
      <c r="C595" s="297"/>
      <c r="D595" s="298"/>
      <c r="E595" s="171" t="s">
        <v>1054</v>
      </c>
    </row>
    <row r="596" spans="1:5" x14ac:dyDescent="0.25">
      <c r="A596" s="279" t="s">
        <v>1353</v>
      </c>
      <c r="B596" s="281" t="s">
        <v>1352</v>
      </c>
      <c r="C596" s="282"/>
      <c r="D596" s="285" t="s">
        <v>40</v>
      </c>
      <c r="E596" s="172" t="s">
        <v>1053</v>
      </c>
    </row>
    <row r="597" spans="1:5" x14ac:dyDescent="0.25">
      <c r="A597" s="280"/>
      <c r="B597" s="283"/>
      <c r="C597" s="284"/>
      <c r="D597" s="286"/>
      <c r="E597" s="173" t="s">
        <v>1054</v>
      </c>
    </row>
    <row r="598" spans="1:5" x14ac:dyDescent="0.25">
      <c r="A598" s="287" t="s">
        <v>1354</v>
      </c>
      <c r="B598" s="289" t="s">
        <v>1352</v>
      </c>
      <c r="C598" s="290"/>
      <c r="D598" s="293" t="s">
        <v>40</v>
      </c>
      <c r="E598" s="170" t="s">
        <v>1053</v>
      </c>
    </row>
    <row r="599" spans="1:5" x14ac:dyDescent="0.25">
      <c r="A599" s="295"/>
      <c r="B599" s="296"/>
      <c r="C599" s="297"/>
      <c r="D599" s="298"/>
      <c r="E599" s="171" t="s">
        <v>1054</v>
      </c>
    </row>
    <row r="600" spans="1:5" x14ac:dyDescent="0.25">
      <c r="A600" s="279" t="s">
        <v>1355</v>
      </c>
      <c r="B600" s="281" t="s">
        <v>1352</v>
      </c>
      <c r="C600" s="282"/>
      <c r="D600" s="285" t="s">
        <v>40</v>
      </c>
      <c r="E600" s="172" t="s">
        <v>1053</v>
      </c>
    </row>
    <row r="601" spans="1:5" x14ac:dyDescent="0.25">
      <c r="A601" s="280"/>
      <c r="B601" s="283"/>
      <c r="C601" s="284"/>
      <c r="D601" s="286"/>
      <c r="E601" s="173" t="s">
        <v>1054</v>
      </c>
    </row>
    <row r="602" spans="1:5" x14ac:dyDescent="0.25">
      <c r="A602" s="287" t="s">
        <v>1356</v>
      </c>
      <c r="B602" s="289" t="s">
        <v>1352</v>
      </c>
      <c r="C602" s="290"/>
      <c r="D602" s="293" t="s">
        <v>40</v>
      </c>
      <c r="E602" s="170" t="s">
        <v>1053</v>
      </c>
    </row>
    <row r="603" spans="1:5" x14ac:dyDescent="0.25">
      <c r="A603" s="295"/>
      <c r="B603" s="296"/>
      <c r="C603" s="297"/>
      <c r="D603" s="298"/>
      <c r="E603" s="171" t="s">
        <v>1054</v>
      </c>
    </row>
    <row r="604" spans="1:5" x14ac:dyDescent="0.25">
      <c r="A604" s="279" t="s">
        <v>1357</v>
      </c>
      <c r="B604" s="281" t="s">
        <v>1352</v>
      </c>
      <c r="C604" s="282"/>
      <c r="D604" s="285" t="s">
        <v>40</v>
      </c>
      <c r="E604" s="172" t="s">
        <v>1053</v>
      </c>
    </row>
    <row r="605" spans="1:5" x14ac:dyDescent="0.25">
      <c r="A605" s="280"/>
      <c r="B605" s="283"/>
      <c r="C605" s="284"/>
      <c r="D605" s="286"/>
      <c r="E605" s="173" t="s">
        <v>1054</v>
      </c>
    </row>
    <row r="606" spans="1:5" x14ac:dyDescent="0.25">
      <c r="A606" s="287" t="s">
        <v>1358</v>
      </c>
      <c r="B606" s="289" t="s">
        <v>1352</v>
      </c>
      <c r="C606" s="290"/>
      <c r="D606" s="293" t="s">
        <v>40</v>
      </c>
      <c r="E606" s="170" t="s">
        <v>1053</v>
      </c>
    </row>
    <row r="607" spans="1:5" x14ac:dyDescent="0.25">
      <c r="A607" s="295"/>
      <c r="B607" s="296"/>
      <c r="C607" s="297"/>
      <c r="D607" s="298"/>
      <c r="E607" s="171" t="s">
        <v>1054</v>
      </c>
    </row>
    <row r="608" spans="1:5" x14ac:dyDescent="0.25">
      <c r="A608" s="279" t="s">
        <v>1359</v>
      </c>
      <c r="B608" s="281" t="s">
        <v>1352</v>
      </c>
      <c r="C608" s="282"/>
      <c r="D608" s="285" t="s">
        <v>40</v>
      </c>
      <c r="E608" s="172" t="s">
        <v>1053</v>
      </c>
    </row>
    <row r="609" spans="1:5" x14ac:dyDescent="0.25">
      <c r="A609" s="280"/>
      <c r="B609" s="283"/>
      <c r="C609" s="284"/>
      <c r="D609" s="286"/>
      <c r="E609" s="173" t="s">
        <v>1054</v>
      </c>
    </row>
    <row r="610" spans="1:5" x14ac:dyDescent="0.25">
      <c r="A610" s="287" t="s">
        <v>1360</v>
      </c>
      <c r="B610" s="289" t="s">
        <v>1352</v>
      </c>
      <c r="C610" s="290"/>
      <c r="D610" s="293" t="s">
        <v>40</v>
      </c>
      <c r="E610" s="170" t="s">
        <v>1053</v>
      </c>
    </row>
    <row r="611" spans="1:5" x14ac:dyDescent="0.25">
      <c r="A611" s="295"/>
      <c r="B611" s="296"/>
      <c r="C611" s="297"/>
      <c r="D611" s="298"/>
      <c r="E611" s="171" t="s">
        <v>1054</v>
      </c>
    </row>
    <row r="612" spans="1:5" x14ac:dyDescent="0.25">
      <c r="A612" s="279" t="s">
        <v>1361</v>
      </c>
      <c r="B612" s="281" t="s">
        <v>1352</v>
      </c>
      <c r="C612" s="282"/>
      <c r="D612" s="285" t="s">
        <v>40</v>
      </c>
      <c r="E612" s="172" t="s">
        <v>1053</v>
      </c>
    </row>
    <row r="613" spans="1:5" x14ac:dyDescent="0.25">
      <c r="A613" s="280"/>
      <c r="B613" s="283"/>
      <c r="C613" s="284"/>
      <c r="D613" s="286"/>
      <c r="E613" s="173" t="s">
        <v>1054</v>
      </c>
    </row>
    <row r="614" spans="1:5" x14ac:dyDescent="0.25">
      <c r="A614" s="287" t="s">
        <v>1362</v>
      </c>
      <c r="B614" s="289" t="s">
        <v>1352</v>
      </c>
      <c r="C614" s="290"/>
      <c r="D614" s="293" t="s">
        <v>40</v>
      </c>
      <c r="E614" s="170" t="s">
        <v>1053</v>
      </c>
    </row>
    <row r="615" spans="1:5" x14ac:dyDescent="0.25">
      <c r="A615" s="295"/>
      <c r="B615" s="296"/>
      <c r="C615" s="297"/>
      <c r="D615" s="298"/>
      <c r="E615" s="171" t="s">
        <v>1054</v>
      </c>
    </row>
    <row r="616" spans="1:5" x14ac:dyDescent="0.25">
      <c r="A616" s="279" t="s">
        <v>1363</v>
      </c>
      <c r="B616" s="281" t="s">
        <v>1352</v>
      </c>
      <c r="C616" s="282"/>
      <c r="D616" s="285" t="s">
        <v>40</v>
      </c>
      <c r="E616" s="172" t="s">
        <v>1053</v>
      </c>
    </row>
    <row r="617" spans="1:5" x14ac:dyDescent="0.25">
      <c r="A617" s="280"/>
      <c r="B617" s="283"/>
      <c r="C617" s="284"/>
      <c r="D617" s="286"/>
      <c r="E617" s="173" t="s">
        <v>1054</v>
      </c>
    </row>
    <row r="618" spans="1:5" x14ac:dyDescent="0.25">
      <c r="A618" s="287" t="s">
        <v>1364</v>
      </c>
      <c r="B618" s="289" t="s">
        <v>1365</v>
      </c>
      <c r="C618" s="290"/>
      <c r="D618" s="293" t="s">
        <v>40</v>
      </c>
      <c r="E618" s="170" t="s">
        <v>1053</v>
      </c>
    </row>
    <row r="619" spans="1:5" x14ac:dyDescent="0.25">
      <c r="A619" s="295"/>
      <c r="B619" s="296"/>
      <c r="C619" s="297"/>
      <c r="D619" s="298"/>
      <c r="E619" s="171" t="s">
        <v>1054</v>
      </c>
    </row>
    <row r="620" spans="1:5" x14ac:dyDescent="0.25">
      <c r="A620" s="279" t="s">
        <v>1366</v>
      </c>
      <c r="B620" s="281" t="s">
        <v>1365</v>
      </c>
      <c r="C620" s="282"/>
      <c r="D620" s="285" t="s">
        <v>40</v>
      </c>
      <c r="E620" s="172" t="s">
        <v>1053</v>
      </c>
    </row>
    <row r="621" spans="1:5" x14ac:dyDescent="0.25">
      <c r="A621" s="280"/>
      <c r="B621" s="283"/>
      <c r="C621" s="284"/>
      <c r="D621" s="286"/>
      <c r="E621" s="173" t="s">
        <v>1054</v>
      </c>
    </row>
    <row r="622" spans="1:5" x14ac:dyDescent="0.25">
      <c r="A622" s="287" t="s">
        <v>1367</v>
      </c>
      <c r="B622" s="289" t="s">
        <v>1365</v>
      </c>
      <c r="C622" s="290"/>
      <c r="D622" s="293" t="s">
        <v>40</v>
      </c>
      <c r="E622" s="170" t="s">
        <v>1053</v>
      </c>
    </row>
    <row r="623" spans="1:5" x14ac:dyDescent="0.25">
      <c r="A623" s="295"/>
      <c r="B623" s="296"/>
      <c r="C623" s="297"/>
      <c r="D623" s="298"/>
      <c r="E623" s="171" t="s">
        <v>1054</v>
      </c>
    </row>
    <row r="624" spans="1:5" x14ac:dyDescent="0.25">
      <c r="A624" s="279" t="s">
        <v>1368</v>
      </c>
      <c r="B624" s="281" t="s">
        <v>1365</v>
      </c>
      <c r="C624" s="282"/>
      <c r="D624" s="285" t="s">
        <v>40</v>
      </c>
      <c r="E624" s="172" t="s">
        <v>1053</v>
      </c>
    </row>
    <row r="625" spans="1:5" x14ac:dyDescent="0.25">
      <c r="A625" s="280"/>
      <c r="B625" s="283"/>
      <c r="C625" s="284"/>
      <c r="D625" s="286"/>
      <c r="E625" s="173" t="s">
        <v>1054</v>
      </c>
    </row>
    <row r="626" spans="1:5" x14ac:dyDescent="0.25">
      <c r="A626" s="287" t="s">
        <v>1369</v>
      </c>
      <c r="B626" s="289" t="s">
        <v>1370</v>
      </c>
      <c r="C626" s="290"/>
      <c r="D626" s="293" t="s">
        <v>40</v>
      </c>
      <c r="E626" s="170" t="s">
        <v>1053</v>
      </c>
    </row>
    <row r="627" spans="1:5" x14ac:dyDescent="0.25">
      <c r="A627" s="295"/>
      <c r="B627" s="296"/>
      <c r="C627" s="297"/>
      <c r="D627" s="298"/>
      <c r="E627" s="171" t="s">
        <v>1054</v>
      </c>
    </row>
    <row r="628" spans="1:5" x14ac:dyDescent="0.25">
      <c r="A628" s="279" t="s">
        <v>1371</v>
      </c>
      <c r="B628" s="281" t="s">
        <v>1370</v>
      </c>
      <c r="C628" s="282"/>
      <c r="D628" s="285" t="s">
        <v>40</v>
      </c>
      <c r="E628" s="172" t="s">
        <v>1053</v>
      </c>
    </row>
    <row r="629" spans="1:5" x14ac:dyDescent="0.25">
      <c r="A629" s="280"/>
      <c r="B629" s="283"/>
      <c r="C629" s="284"/>
      <c r="D629" s="286"/>
      <c r="E629" s="173" t="s">
        <v>1054</v>
      </c>
    </row>
    <row r="630" spans="1:5" x14ac:dyDescent="0.25">
      <c r="A630" s="287" t="s">
        <v>1372</v>
      </c>
      <c r="B630" s="289" t="s">
        <v>1370</v>
      </c>
      <c r="C630" s="290"/>
      <c r="D630" s="293" t="s">
        <v>40</v>
      </c>
      <c r="E630" s="170" t="s">
        <v>1053</v>
      </c>
    </row>
    <row r="631" spans="1:5" x14ac:dyDescent="0.25">
      <c r="A631" s="295"/>
      <c r="B631" s="296"/>
      <c r="C631" s="297"/>
      <c r="D631" s="298"/>
      <c r="E631" s="171" t="s">
        <v>1054</v>
      </c>
    </row>
    <row r="632" spans="1:5" x14ac:dyDescent="0.25">
      <c r="A632" s="279" t="s">
        <v>1373</v>
      </c>
      <c r="B632" s="281" t="s">
        <v>1370</v>
      </c>
      <c r="C632" s="282"/>
      <c r="D632" s="285" t="s">
        <v>40</v>
      </c>
      <c r="E632" s="172" t="s">
        <v>1053</v>
      </c>
    </row>
    <row r="633" spans="1:5" x14ac:dyDescent="0.25">
      <c r="A633" s="280"/>
      <c r="B633" s="283"/>
      <c r="C633" s="284"/>
      <c r="D633" s="286"/>
      <c r="E633" s="173" t="s">
        <v>1054</v>
      </c>
    </row>
    <row r="634" spans="1:5" x14ac:dyDescent="0.25">
      <c r="A634" s="287" t="s">
        <v>1374</v>
      </c>
      <c r="B634" s="289" t="s">
        <v>1370</v>
      </c>
      <c r="C634" s="290"/>
      <c r="D634" s="293" t="s">
        <v>40</v>
      </c>
      <c r="E634" s="170" t="s">
        <v>1053</v>
      </c>
    </row>
    <row r="635" spans="1:5" x14ac:dyDescent="0.25">
      <c r="A635" s="295"/>
      <c r="B635" s="296"/>
      <c r="C635" s="297"/>
      <c r="D635" s="298"/>
      <c r="E635" s="171" t="s">
        <v>1054</v>
      </c>
    </row>
    <row r="636" spans="1:5" x14ac:dyDescent="0.25">
      <c r="A636" s="279" t="s">
        <v>1375</v>
      </c>
      <c r="B636" s="281" t="s">
        <v>1370</v>
      </c>
      <c r="C636" s="282"/>
      <c r="D636" s="285" t="s">
        <v>40</v>
      </c>
      <c r="E636" s="172" t="s">
        <v>1053</v>
      </c>
    </row>
    <row r="637" spans="1:5" x14ac:dyDescent="0.25">
      <c r="A637" s="280"/>
      <c r="B637" s="283"/>
      <c r="C637" s="284"/>
      <c r="D637" s="286"/>
      <c r="E637" s="173" t="s">
        <v>1054</v>
      </c>
    </row>
    <row r="638" spans="1:5" x14ac:dyDescent="0.25">
      <c r="A638" s="287" t="s">
        <v>1376</v>
      </c>
      <c r="B638" s="289" t="s">
        <v>1377</v>
      </c>
      <c r="C638" s="290"/>
      <c r="D638" s="293" t="s">
        <v>40</v>
      </c>
      <c r="E638" s="170" t="s">
        <v>1053</v>
      </c>
    </row>
    <row r="639" spans="1:5" x14ac:dyDescent="0.25">
      <c r="A639" s="295"/>
      <c r="B639" s="296"/>
      <c r="C639" s="297"/>
      <c r="D639" s="298"/>
      <c r="E639" s="171" t="s">
        <v>1054</v>
      </c>
    </row>
    <row r="640" spans="1:5" x14ac:dyDescent="0.25">
      <c r="A640" s="279" t="s">
        <v>1378</v>
      </c>
      <c r="B640" s="281" t="s">
        <v>1377</v>
      </c>
      <c r="C640" s="282"/>
      <c r="D640" s="285" t="s">
        <v>40</v>
      </c>
      <c r="E640" s="172" t="s">
        <v>1053</v>
      </c>
    </row>
    <row r="641" spans="1:5" x14ac:dyDescent="0.25">
      <c r="A641" s="280"/>
      <c r="B641" s="283"/>
      <c r="C641" s="284"/>
      <c r="D641" s="286"/>
      <c r="E641" s="173" t="s">
        <v>1054</v>
      </c>
    </row>
    <row r="642" spans="1:5" x14ac:dyDescent="0.25">
      <c r="A642" s="287" t="s">
        <v>1379</v>
      </c>
      <c r="B642" s="289" t="s">
        <v>1377</v>
      </c>
      <c r="C642" s="290"/>
      <c r="D642" s="293" t="s">
        <v>40</v>
      </c>
      <c r="E642" s="170" t="s">
        <v>1053</v>
      </c>
    </row>
    <row r="643" spans="1:5" x14ac:dyDescent="0.25">
      <c r="A643" s="295"/>
      <c r="B643" s="296"/>
      <c r="C643" s="297"/>
      <c r="D643" s="298"/>
      <c r="E643" s="171" t="s">
        <v>1054</v>
      </c>
    </row>
    <row r="644" spans="1:5" x14ac:dyDescent="0.25">
      <c r="A644" s="279" t="s">
        <v>1380</v>
      </c>
      <c r="B644" s="281" t="s">
        <v>1377</v>
      </c>
      <c r="C644" s="282"/>
      <c r="D644" s="285" t="s">
        <v>40</v>
      </c>
      <c r="E644" s="172" t="s">
        <v>1053</v>
      </c>
    </row>
    <row r="645" spans="1:5" x14ac:dyDescent="0.25">
      <c r="A645" s="280"/>
      <c r="B645" s="283"/>
      <c r="C645" s="284"/>
      <c r="D645" s="286"/>
      <c r="E645" s="173" t="s">
        <v>1054</v>
      </c>
    </row>
    <row r="646" spans="1:5" x14ac:dyDescent="0.25">
      <c r="A646" s="287" t="s">
        <v>1381</v>
      </c>
      <c r="B646" s="289" t="s">
        <v>1377</v>
      </c>
      <c r="C646" s="290"/>
      <c r="D646" s="293" t="s">
        <v>40</v>
      </c>
      <c r="E646" s="170" t="s">
        <v>1053</v>
      </c>
    </row>
    <row r="647" spans="1:5" x14ac:dyDescent="0.25">
      <c r="A647" s="295"/>
      <c r="B647" s="296"/>
      <c r="C647" s="297"/>
      <c r="D647" s="298"/>
      <c r="E647" s="171" t="s">
        <v>1054</v>
      </c>
    </row>
    <row r="648" spans="1:5" x14ac:dyDescent="0.25">
      <c r="A648" s="279" t="s">
        <v>1382</v>
      </c>
      <c r="B648" s="281" t="s">
        <v>1377</v>
      </c>
      <c r="C648" s="282"/>
      <c r="D648" s="285" t="s">
        <v>40</v>
      </c>
      <c r="E648" s="172" t="s">
        <v>1053</v>
      </c>
    </row>
    <row r="649" spans="1:5" x14ac:dyDescent="0.25">
      <c r="A649" s="280"/>
      <c r="B649" s="283"/>
      <c r="C649" s="284"/>
      <c r="D649" s="286"/>
      <c r="E649" s="173" t="s">
        <v>1054</v>
      </c>
    </row>
    <row r="650" spans="1:5" x14ac:dyDescent="0.25">
      <c r="A650" s="287" t="s">
        <v>1383</v>
      </c>
      <c r="B650" s="289" t="s">
        <v>1377</v>
      </c>
      <c r="C650" s="290"/>
      <c r="D650" s="293" t="s">
        <v>40</v>
      </c>
      <c r="E650" s="170" t="s">
        <v>1053</v>
      </c>
    </row>
    <row r="651" spans="1:5" x14ac:dyDescent="0.25">
      <c r="A651" s="295"/>
      <c r="B651" s="296"/>
      <c r="C651" s="297"/>
      <c r="D651" s="298"/>
      <c r="E651" s="171" t="s">
        <v>1054</v>
      </c>
    </row>
    <row r="652" spans="1:5" x14ac:dyDescent="0.25">
      <c r="A652" s="279" t="s">
        <v>1384</v>
      </c>
      <c r="B652" s="281" t="s">
        <v>1377</v>
      </c>
      <c r="C652" s="282"/>
      <c r="D652" s="285" t="s">
        <v>40</v>
      </c>
      <c r="E652" s="172" t="s">
        <v>1053</v>
      </c>
    </row>
    <row r="653" spans="1:5" x14ac:dyDescent="0.25">
      <c r="A653" s="280"/>
      <c r="B653" s="283"/>
      <c r="C653" s="284"/>
      <c r="D653" s="286"/>
      <c r="E653" s="173" t="s">
        <v>1054</v>
      </c>
    </row>
    <row r="654" spans="1:5" x14ac:dyDescent="0.25">
      <c r="A654" s="287" t="s">
        <v>1385</v>
      </c>
      <c r="B654" s="289" t="s">
        <v>1386</v>
      </c>
      <c r="C654" s="290"/>
      <c r="D654" s="293" t="s">
        <v>40</v>
      </c>
      <c r="E654" s="170" t="s">
        <v>1053</v>
      </c>
    </row>
    <row r="655" spans="1:5" x14ac:dyDescent="0.25">
      <c r="A655" s="295"/>
      <c r="B655" s="296"/>
      <c r="C655" s="297"/>
      <c r="D655" s="298"/>
      <c r="E655" s="171" t="s">
        <v>1054</v>
      </c>
    </row>
    <row r="656" spans="1:5" x14ac:dyDescent="0.25">
      <c r="A656" s="279" t="s">
        <v>1387</v>
      </c>
      <c r="B656" s="281" t="s">
        <v>1386</v>
      </c>
      <c r="C656" s="282"/>
      <c r="D656" s="285" t="s">
        <v>40</v>
      </c>
      <c r="E656" s="172" t="s">
        <v>1053</v>
      </c>
    </row>
    <row r="657" spans="1:5" x14ac:dyDescent="0.25">
      <c r="A657" s="280"/>
      <c r="B657" s="283"/>
      <c r="C657" s="284"/>
      <c r="D657" s="286"/>
      <c r="E657" s="173" t="s">
        <v>1054</v>
      </c>
    </row>
    <row r="658" spans="1:5" x14ac:dyDescent="0.25">
      <c r="A658" s="287" t="s">
        <v>1388</v>
      </c>
      <c r="B658" s="289" t="s">
        <v>1386</v>
      </c>
      <c r="C658" s="290"/>
      <c r="D658" s="293" t="s">
        <v>40</v>
      </c>
      <c r="E658" s="170" t="s">
        <v>1053</v>
      </c>
    </row>
    <row r="659" spans="1:5" x14ac:dyDescent="0.25">
      <c r="A659" s="295"/>
      <c r="B659" s="296"/>
      <c r="C659" s="297"/>
      <c r="D659" s="298"/>
      <c r="E659" s="171" t="s">
        <v>1054</v>
      </c>
    </row>
    <row r="660" spans="1:5" x14ac:dyDescent="0.25">
      <c r="A660" s="279" t="s">
        <v>1080</v>
      </c>
      <c r="B660" s="281" t="s">
        <v>1386</v>
      </c>
      <c r="C660" s="282"/>
      <c r="D660" s="285" t="s">
        <v>40</v>
      </c>
      <c r="E660" s="172" t="s">
        <v>1053</v>
      </c>
    </row>
    <row r="661" spans="1:5" x14ac:dyDescent="0.25">
      <c r="A661" s="280"/>
      <c r="B661" s="283"/>
      <c r="C661" s="284"/>
      <c r="D661" s="286"/>
      <c r="E661" s="173" t="s">
        <v>1054</v>
      </c>
    </row>
    <row r="662" spans="1:5" x14ac:dyDescent="0.25">
      <c r="A662" s="287" t="s">
        <v>1389</v>
      </c>
      <c r="B662" s="289" t="s">
        <v>1386</v>
      </c>
      <c r="C662" s="290"/>
      <c r="D662" s="293" t="s">
        <v>40</v>
      </c>
      <c r="E662" s="170" t="s">
        <v>1053</v>
      </c>
    </row>
    <row r="663" spans="1:5" x14ac:dyDescent="0.25">
      <c r="A663" s="295"/>
      <c r="B663" s="296"/>
      <c r="C663" s="297"/>
      <c r="D663" s="298"/>
      <c r="E663" s="171" t="s">
        <v>1054</v>
      </c>
    </row>
    <row r="664" spans="1:5" x14ac:dyDescent="0.25">
      <c r="A664" s="279" t="s">
        <v>1390</v>
      </c>
      <c r="B664" s="281" t="s">
        <v>1386</v>
      </c>
      <c r="C664" s="282"/>
      <c r="D664" s="285" t="s">
        <v>40</v>
      </c>
      <c r="E664" s="172" t="s">
        <v>1053</v>
      </c>
    </row>
    <row r="665" spans="1:5" x14ac:dyDescent="0.25">
      <c r="A665" s="280"/>
      <c r="B665" s="283"/>
      <c r="C665" s="284"/>
      <c r="D665" s="286"/>
      <c r="E665" s="173" t="s">
        <v>1054</v>
      </c>
    </row>
    <row r="666" spans="1:5" x14ac:dyDescent="0.25">
      <c r="A666" s="287" t="s">
        <v>1391</v>
      </c>
      <c r="B666" s="289" t="s">
        <v>1386</v>
      </c>
      <c r="C666" s="290"/>
      <c r="D666" s="293" t="s">
        <v>40</v>
      </c>
      <c r="E666" s="170" t="s">
        <v>1053</v>
      </c>
    </row>
    <row r="667" spans="1:5" x14ac:dyDescent="0.25">
      <c r="A667" s="295"/>
      <c r="B667" s="296"/>
      <c r="C667" s="297"/>
      <c r="D667" s="298"/>
      <c r="E667" s="171" t="s">
        <v>1054</v>
      </c>
    </row>
    <row r="668" spans="1:5" x14ac:dyDescent="0.25">
      <c r="A668" s="279" t="s">
        <v>1392</v>
      </c>
      <c r="B668" s="281" t="s">
        <v>1386</v>
      </c>
      <c r="C668" s="282"/>
      <c r="D668" s="285" t="s">
        <v>40</v>
      </c>
      <c r="E668" s="172" t="s">
        <v>1053</v>
      </c>
    </row>
    <row r="669" spans="1:5" x14ac:dyDescent="0.25">
      <c r="A669" s="280"/>
      <c r="B669" s="283"/>
      <c r="C669" s="284"/>
      <c r="D669" s="286"/>
      <c r="E669" s="173" t="s">
        <v>1054</v>
      </c>
    </row>
    <row r="670" spans="1:5" x14ac:dyDescent="0.25">
      <c r="A670" s="287" t="s">
        <v>1393</v>
      </c>
      <c r="B670" s="289" t="s">
        <v>1386</v>
      </c>
      <c r="C670" s="290"/>
      <c r="D670" s="293" t="s">
        <v>40</v>
      </c>
      <c r="E670" s="170" t="s">
        <v>1053</v>
      </c>
    </row>
    <row r="671" spans="1:5" x14ac:dyDescent="0.25">
      <c r="A671" s="295"/>
      <c r="B671" s="296"/>
      <c r="C671" s="297"/>
      <c r="D671" s="298"/>
      <c r="E671" s="171" t="s">
        <v>1054</v>
      </c>
    </row>
    <row r="672" spans="1:5" x14ac:dyDescent="0.25">
      <c r="A672" s="279" t="s">
        <v>1394</v>
      </c>
      <c r="B672" s="281" t="s">
        <v>1386</v>
      </c>
      <c r="C672" s="282"/>
      <c r="D672" s="285" t="s">
        <v>40</v>
      </c>
      <c r="E672" s="172" t="s">
        <v>1053</v>
      </c>
    </row>
    <row r="673" spans="1:5" x14ac:dyDescent="0.25">
      <c r="A673" s="280"/>
      <c r="B673" s="283"/>
      <c r="C673" s="284"/>
      <c r="D673" s="286"/>
      <c r="E673" s="173" t="s">
        <v>1054</v>
      </c>
    </row>
    <row r="674" spans="1:5" x14ac:dyDescent="0.25">
      <c r="A674" s="287" t="s">
        <v>1395</v>
      </c>
      <c r="B674" s="289" t="s">
        <v>1386</v>
      </c>
      <c r="C674" s="290"/>
      <c r="D674" s="293" t="s">
        <v>40</v>
      </c>
      <c r="E674" s="170" t="s">
        <v>1053</v>
      </c>
    </row>
    <row r="675" spans="1:5" x14ac:dyDescent="0.25">
      <c r="A675" s="295"/>
      <c r="B675" s="296"/>
      <c r="C675" s="297"/>
      <c r="D675" s="298"/>
      <c r="E675" s="171" t="s">
        <v>1054</v>
      </c>
    </row>
    <row r="676" spans="1:5" x14ac:dyDescent="0.25">
      <c r="A676" s="279" t="s">
        <v>1396</v>
      </c>
      <c r="B676" s="281" t="s">
        <v>1386</v>
      </c>
      <c r="C676" s="282"/>
      <c r="D676" s="285" t="s">
        <v>40</v>
      </c>
      <c r="E676" s="172" t="s">
        <v>1053</v>
      </c>
    </row>
    <row r="677" spans="1:5" x14ac:dyDescent="0.25">
      <c r="A677" s="280"/>
      <c r="B677" s="283"/>
      <c r="C677" s="284"/>
      <c r="D677" s="286"/>
      <c r="E677" s="173" t="s">
        <v>1054</v>
      </c>
    </row>
    <row r="678" spans="1:5" x14ac:dyDescent="0.25">
      <c r="A678" s="287" t="s">
        <v>1081</v>
      </c>
      <c r="B678" s="289" t="s">
        <v>1386</v>
      </c>
      <c r="C678" s="290"/>
      <c r="D678" s="293" t="s">
        <v>40</v>
      </c>
      <c r="E678" s="170" t="s">
        <v>1053</v>
      </c>
    </row>
    <row r="679" spans="1:5" x14ac:dyDescent="0.25">
      <c r="A679" s="295"/>
      <c r="B679" s="296"/>
      <c r="C679" s="297"/>
      <c r="D679" s="298"/>
      <c r="E679" s="171" t="s">
        <v>1054</v>
      </c>
    </row>
    <row r="680" spans="1:5" x14ac:dyDescent="0.25">
      <c r="A680" s="279" t="s">
        <v>1397</v>
      </c>
      <c r="B680" s="281" t="s">
        <v>1386</v>
      </c>
      <c r="C680" s="282"/>
      <c r="D680" s="285" t="s">
        <v>40</v>
      </c>
      <c r="E680" s="172" t="s">
        <v>1053</v>
      </c>
    </row>
    <row r="681" spans="1:5" x14ac:dyDescent="0.25">
      <c r="A681" s="280"/>
      <c r="B681" s="283"/>
      <c r="C681" s="284"/>
      <c r="D681" s="286"/>
      <c r="E681" s="173" t="s">
        <v>1054</v>
      </c>
    </row>
    <row r="682" spans="1:5" x14ac:dyDescent="0.25">
      <c r="A682" s="287" t="s">
        <v>1398</v>
      </c>
      <c r="B682" s="289" t="s">
        <v>1386</v>
      </c>
      <c r="C682" s="290"/>
      <c r="D682" s="293" t="s">
        <v>40</v>
      </c>
      <c r="E682" s="170" t="s">
        <v>1053</v>
      </c>
    </row>
    <row r="683" spans="1:5" x14ac:dyDescent="0.25">
      <c r="A683" s="295"/>
      <c r="B683" s="296"/>
      <c r="C683" s="297"/>
      <c r="D683" s="298"/>
      <c r="E683" s="171" t="s">
        <v>1054</v>
      </c>
    </row>
    <row r="684" spans="1:5" x14ac:dyDescent="0.25">
      <c r="A684" s="279" t="s">
        <v>1399</v>
      </c>
      <c r="B684" s="281" t="s">
        <v>1386</v>
      </c>
      <c r="C684" s="282"/>
      <c r="D684" s="285" t="s">
        <v>40</v>
      </c>
      <c r="E684" s="172" t="s">
        <v>1053</v>
      </c>
    </row>
    <row r="685" spans="1:5" x14ac:dyDescent="0.25">
      <c r="A685" s="280"/>
      <c r="B685" s="283"/>
      <c r="C685" s="284"/>
      <c r="D685" s="286"/>
      <c r="E685" s="173" t="s">
        <v>1054</v>
      </c>
    </row>
    <row r="686" spans="1:5" x14ac:dyDescent="0.25">
      <c r="A686" s="287" t="s">
        <v>1400</v>
      </c>
      <c r="B686" s="289" t="s">
        <v>1401</v>
      </c>
      <c r="C686" s="290"/>
      <c r="D686" s="293" t="s">
        <v>40</v>
      </c>
      <c r="E686" s="170" t="s">
        <v>1053</v>
      </c>
    </row>
    <row r="687" spans="1:5" x14ac:dyDescent="0.25">
      <c r="A687" s="295"/>
      <c r="B687" s="296"/>
      <c r="C687" s="297"/>
      <c r="D687" s="298"/>
      <c r="E687" s="171" t="s">
        <v>1054</v>
      </c>
    </row>
    <row r="688" spans="1:5" x14ac:dyDescent="0.25">
      <c r="A688" s="279" t="s">
        <v>1402</v>
      </c>
      <c r="B688" s="281" t="s">
        <v>1401</v>
      </c>
      <c r="C688" s="282"/>
      <c r="D688" s="285" t="s">
        <v>40</v>
      </c>
      <c r="E688" s="172" t="s">
        <v>1053</v>
      </c>
    </row>
    <row r="689" spans="1:5" x14ac:dyDescent="0.25">
      <c r="A689" s="280"/>
      <c r="B689" s="283"/>
      <c r="C689" s="284"/>
      <c r="D689" s="286"/>
      <c r="E689" s="173" t="s">
        <v>1054</v>
      </c>
    </row>
    <row r="690" spans="1:5" x14ac:dyDescent="0.25">
      <c r="A690" s="287" t="s">
        <v>1403</v>
      </c>
      <c r="B690" s="289" t="s">
        <v>1404</v>
      </c>
      <c r="C690" s="290"/>
      <c r="D690" s="293" t="s">
        <v>40</v>
      </c>
      <c r="E690" s="170" t="s">
        <v>1053</v>
      </c>
    </row>
    <row r="691" spans="1:5" x14ac:dyDescent="0.25">
      <c r="A691" s="295"/>
      <c r="B691" s="296"/>
      <c r="C691" s="297"/>
      <c r="D691" s="298"/>
      <c r="E691" s="171" t="s">
        <v>1054</v>
      </c>
    </row>
    <row r="692" spans="1:5" x14ac:dyDescent="0.25">
      <c r="A692" s="279" t="s">
        <v>1405</v>
      </c>
      <c r="B692" s="281" t="s">
        <v>1404</v>
      </c>
      <c r="C692" s="282"/>
      <c r="D692" s="285" t="s">
        <v>40</v>
      </c>
      <c r="E692" s="172" t="s">
        <v>1053</v>
      </c>
    </row>
    <row r="693" spans="1:5" x14ac:dyDescent="0.25">
      <c r="A693" s="280"/>
      <c r="B693" s="283"/>
      <c r="C693" s="284"/>
      <c r="D693" s="286"/>
      <c r="E693" s="173" t="s">
        <v>1054</v>
      </c>
    </row>
    <row r="694" spans="1:5" x14ac:dyDescent="0.25">
      <c r="A694" s="287" t="s">
        <v>1406</v>
      </c>
      <c r="B694" s="289" t="s">
        <v>1401</v>
      </c>
      <c r="C694" s="290"/>
      <c r="D694" s="293" t="s">
        <v>40</v>
      </c>
      <c r="E694" s="170" t="s">
        <v>1053</v>
      </c>
    </row>
    <row r="695" spans="1:5" x14ac:dyDescent="0.25">
      <c r="A695" s="295"/>
      <c r="B695" s="296"/>
      <c r="C695" s="297"/>
      <c r="D695" s="298"/>
      <c r="E695" s="171" t="s">
        <v>1054</v>
      </c>
    </row>
    <row r="696" spans="1:5" x14ac:dyDescent="0.25">
      <c r="A696" s="279" t="s">
        <v>1407</v>
      </c>
      <c r="B696" s="281" t="s">
        <v>1401</v>
      </c>
      <c r="C696" s="282"/>
      <c r="D696" s="285" t="s">
        <v>40</v>
      </c>
      <c r="E696" s="172" t="s">
        <v>1053</v>
      </c>
    </row>
    <row r="697" spans="1:5" x14ac:dyDescent="0.25">
      <c r="A697" s="280"/>
      <c r="B697" s="283"/>
      <c r="C697" s="284"/>
      <c r="D697" s="286"/>
      <c r="E697" s="173" t="s">
        <v>1054</v>
      </c>
    </row>
    <row r="698" spans="1:5" x14ac:dyDescent="0.25">
      <c r="A698" s="287" t="s">
        <v>1408</v>
      </c>
      <c r="B698" s="289" t="s">
        <v>1404</v>
      </c>
      <c r="C698" s="290"/>
      <c r="D698" s="293" t="s">
        <v>40</v>
      </c>
      <c r="E698" s="170" t="s">
        <v>1053</v>
      </c>
    </row>
    <row r="699" spans="1:5" x14ac:dyDescent="0.25">
      <c r="A699" s="295"/>
      <c r="B699" s="296"/>
      <c r="C699" s="297"/>
      <c r="D699" s="298"/>
      <c r="E699" s="171" t="s">
        <v>1054</v>
      </c>
    </row>
    <row r="700" spans="1:5" x14ac:dyDescent="0.25">
      <c r="A700" s="279" t="s">
        <v>1409</v>
      </c>
      <c r="B700" s="281" t="s">
        <v>1401</v>
      </c>
      <c r="C700" s="282"/>
      <c r="D700" s="285" t="s">
        <v>40</v>
      </c>
      <c r="E700" s="172" t="s">
        <v>1053</v>
      </c>
    </row>
    <row r="701" spans="1:5" x14ac:dyDescent="0.25">
      <c r="A701" s="280"/>
      <c r="B701" s="283"/>
      <c r="C701" s="284"/>
      <c r="D701" s="286"/>
      <c r="E701" s="173" t="s">
        <v>1054</v>
      </c>
    </row>
    <row r="702" spans="1:5" x14ac:dyDescent="0.25">
      <c r="A702" s="287" t="s">
        <v>1410</v>
      </c>
      <c r="B702" s="289" t="s">
        <v>1404</v>
      </c>
      <c r="C702" s="290"/>
      <c r="D702" s="293" t="s">
        <v>40</v>
      </c>
      <c r="E702" s="170" t="s">
        <v>1053</v>
      </c>
    </row>
    <row r="703" spans="1:5" x14ac:dyDescent="0.25">
      <c r="A703" s="295"/>
      <c r="B703" s="296"/>
      <c r="C703" s="297"/>
      <c r="D703" s="298"/>
      <c r="E703" s="171" t="s">
        <v>1054</v>
      </c>
    </row>
    <row r="704" spans="1:5" x14ac:dyDescent="0.25">
      <c r="A704" s="279" t="s">
        <v>1411</v>
      </c>
      <c r="B704" s="281" t="s">
        <v>1412</v>
      </c>
      <c r="C704" s="282"/>
      <c r="D704" s="285" t="s">
        <v>40</v>
      </c>
      <c r="E704" s="172" t="s">
        <v>1053</v>
      </c>
    </row>
    <row r="705" spans="1:5" x14ac:dyDescent="0.25">
      <c r="A705" s="280"/>
      <c r="B705" s="283"/>
      <c r="C705" s="284"/>
      <c r="D705" s="286"/>
      <c r="E705" s="173" t="s">
        <v>1054</v>
      </c>
    </row>
    <row r="706" spans="1:5" x14ac:dyDescent="0.25">
      <c r="A706" s="287" t="s">
        <v>1413</v>
      </c>
      <c r="B706" s="289" t="s">
        <v>1412</v>
      </c>
      <c r="C706" s="290"/>
      <c r="D706" s="293" t="s">
        <v>40</v>
      </c>
      <c r="E706" s="170" t="s">
        <v>1053</v>
      </c>
    </row>
    <row r="707" spans="1:5" x14ac:dyDescent="0.25">
      <c r="A707" s="295"/>
      <c r="B707" s="296"/>
      <c r="C707" s="297"/>
      <c r="D707" s="298"/>
      <c r="E707" s="171" t="s">
        <v>1054</v>
      </c>
    </row>
    <row r="708" spans="1:5" x14ac:dyDescent="0.25">
      <c r="A708" s="279" t="s">
        <v>1414</v>
      </c>
      <c r="B708" s="281" t="s">
        <v>1412</v>
      </c>
      <c r="C708" s="282"/>
      <c r="D708" s="285" t="s">
        <v>40</v>
      </c>
      <c r="E708" s="172" t="s">
        <v>1053</v>
      </c>
    </row>
    <row r="709" spans="1:5" x14ac:dyDescent="0.25">
      <c r="A709" s="280"/>
      <c r="B709" s="283"/>
      <c r="C709" s="284"/>
      <c r="D709" s="286"/>
      <c r="E709" s="173" t="s">
        <v>1054</v>
      </c>
    </row>
    <row r="710" spans="1:5" x14ac:dyDescent="0.25">
      <c r="A710" s="287" t="s">
        <v>1415</v>
      </c>
      <c r="B710" s="289" t="s">
        <v>1412</v>
      </c>
      <c r="C710" s="290"/>
      <c r="D710" s="293" t="s">
        <v>40</v>
      </c>
      <c r="E710" s="170" t="s">
        <v>1053</v>
      </c>
    </row>
    <row r="711" spans="1:5" x14ac:dyDescent="0.25">
      <c r="A711" s="295"/>
      <c r="B711" s="296"/>
      <c r="C711" s="297"/>
      <c r="D711" s="298"/>
      <c r="E711" s="171" t="s">
        <v>1054</v>
      </c>
    </row>
    <row r="712" spans="1:5" x14ac:dyDescent="0.25">
      <c r="A712" s="279" t="s">
        <v>1416</v>
      </c>
      <c r="B712" s="281" t="s">
        <v>1417</v>
      </c>
      <c r="C712" s="282"/>
      <c r="D712" s="285" t="s">
        <v>40</v>
      </c>
      <c r="E712" s="172" t="s">
        <v>1053</v>
      </c>
    </row>
    <row r="713" spans="1:5" x14ac:dyDescent="0.25">
      <c r="A713" s="280"/>
      <c r="B713" s="283"/>
      <c r="C713" s="284"/>
      <c r="D713" s="286"/>
      <c r="E713" s="173" t="s">
        <v>1054</v>
      </c>
    </row>
    <row r="714" spans="1:5" x14ac:dyDescent="0.25">
      <c r="A714" s="287" t="s">
        <v>1418</v>
      </c>
      <c r="B714" s="289" t="s">
        <v>1417</v>
      </c>
      <c r="C714" s="290"/>
      <c r="D714" s="293" t="s">
        <v>40</v>
      </c>
      <c r="E714" s="170" t="s">
        <v>1053</v>
      </c>
    </row>
    <row r="715" spans="1:5" x14ac:dyDescent="0.25">
      <c r="A715" s="295"/>
      <c r="B715" s="296"/>
      <c r="C715" s="297"/>
      <c r="D715" s="298"/>
      <c r="E715" s="171" t="s">
        <v>1054</v>
      </c>
    </row>
    <row r="716" spans="1:5" x14ac:dyDescent="0.25">
      <c r="A716" s="279" t="s">
        <v>1419</v>
      </c>
      <c r="B716" s="281" t="s">
        <v>1417</v>
      </c>
      <c r="C716" s="282"/>
      <c r="D716" s="285" t="s">
        <v>40</v>
      </c>
      <c r="E716" s="172" t="s">
        <v>1053</v>
      </c>
    </row>
    <row r="717" spans="1:5" x14ac:dyDescent="0.25">
      <c r="A717" s="280"/>
      <c r="B717" s="283"/>
      <c r="C717" s="284"/>
      <c r="D717" s="286"/>
      <c r="E717" s="173" t="s">
        <v>1054</v>
      </c>
    </row>
    <row r="718" spans="1:5" x14ac:dyDescent="0.25">
      <c r="A718" s="287" t="s">
        <v>1420</v>
      </c>
      <c r="B718" s="289" t="s">
        <v>1417</v>
      </c>
      <c r="C718" s="290"/>
      <c r="D718" s="293" t="s">
        <v>40</v>
      </c>
      <c r="E718" s="170" t="s">
        <v>1053</v>
      </c>
    </row>
    <row r="719" spans="1:5" x14ac:dyDescent="0.25">
      <c r="A719" s="295"/>
      <c r="B719" s="296"/>
      <c r="C719" s="297"/>
      <c r="D719" s="298"/>
      <c r="E719" s="171" t="s">
        <v>1054</v>
      </c>
    </row>
    <row r="720" spans="1:5" x14ac:dyDescent="0.25">
      <c r="A720" s="279" t="s">
        <v>1421</v>
      </c>
      <c r="B720" s="281" t="s">
        <v>1417</v>
      </c>
      <c r="C720" s="282"/>
      <c r="D720" s="285" t="s">
        <v>40</v>
      </c>
      <c r="E720" s="172" t="s">
        <v>1053</v>
      </c>
    </row>
    <row r="721" spans="1:5" x14ac:dyDescent="0.25">
      <c r="A721" s="280"/>
      <c r="B721" s="283"/>
      <c r="C721" s="284"/>
      <c r="D721" s="286"/>
      <c r="E721" s="173" t="s">
        <v>1054</v>
      </c>
    </row>
    <row r="722" spans="1:5" x14ac:dyDescent="0.25">
      <c r="A722" s="287" t="s">
        <v>1422</v>
      </c>
      <c r="B722" s="289" t="s">
        <v>1417</v>
      </c>
      <c r="C722" s="290"/>
      <c r="D722" s="293" t="s">
        <v>40</v>
      </c>
      <c r="E722" s="170" t="s">
        <v>1053</v>
      </c>
    </row>
    <row r="723" spans="1:5" x14ac:dyDescent="0.25">
      <c r="A723" s="295"/>
      <c r="B723" s="296"/>
      <c r="C723" s="297"/>
      <c r="D723" s="298"/>
      <c r="E723" s="171" t="s">
        <v>1054</v>
      </c>
    </row>
    <row r="724" spans="1:5" x14ac:dyDescent="0.25">
      <c r="A724" s="279" t="s">
        <v>1423</v>
      </c>
      <c r="B724" s="281" t="s">
        <v>1424</v>
      </c>
      <c r="C724" s="282"/>
      <c r="D724" s="285" t="s">
        <v>40</v>
      </c>
      <c r="E724" s="172" t="s">
        <v>1053</v>
      </c>
    </row>
    <row r="725" spans="1:5" x14ac:dyDescent="0.25">
      <c r="A725" s="280"/>
      <c r="B725" s="283"/>
      <c r="C725" s="284"/>
      <c r="D725" s="286"/>
      <c r="E725" s="173" t="s">
        <v>1054</v>
      </c>
    </row>
    <row r="726" spans="1:5" x14ac:dyDescent="0.25">
      <c r="A726" s="287" t="s">
        <v>1425</v>
      </c>
      <c r="B726" s="289" t="s">
        <v>1424</v>
      </c>
      <c r="C726" s="290"/>
      <c r="D726" s="293" t="s">
        <v>40</v>
      </c>
      <c r="E726" s="170" t="s">
        <v>1053</v>
      </c>
    </row>
    <row r="727" spans="1:5" x14ac:dyDescent="0.25">
      <c r="A727" s="295"/>
      <c r="B727" s="296"/>
      <c r="C727" s="297"/>
      <c r="D727" s="298"/>
      <c r="E727" s="171" t="s">
        <v>1054</v>
      </c>
    </row>
    <row r="728" spans="1:5" x14ac:dyDescent="0.25">
      <c r="A728" s="279" t="s">
        <v>1426</v>
      </c>
      <c r="B728" s="281" t="s">
        <v>1424</v>
      </c>
      <c r="C728" s="282"/>
      <c r="D728" s="285" t="s">
        <v>40</v>
      </c>
      <c r="E728" s="172" t="s">
        <v>1053</v>
      </c>
    </row>
    <row r="729" spans="1:5" x14ac:dyDescent="0.25">
      <c r="A729" s="280"/>
      <c r="B729" s="283"/>
      <c r="C729" s="284"/>
      <c r="D729" s="286"/>
      <c r="E729" s="173" t="s">
        <v>1054</v>
      </c>
    </row>
    <row r="730" spans="1:5" x14ac:dyDescent="0.25">
      <c r="A730" s="287" t="s">
        <v>1427</v>
      </c>
      <c r="B730" s="289" t="s">
        <v>1424</v>
      </c>
      <c r="C730" s="290"/>
      <c r="D730" s="293" t="s">
        <v>40</v>
      </c>
      <c r="E730" s="170" t="s">
        <v>1053</v>
      </c>
    </row>
    <row r="731" spans="1:5" x14ac:dyDescent="0.25">
      <c r="A731" s="295"/>
      <c r="B731" s="296"/>
      <c r="C731" s="297"/>
      <c r="D731" s="298"/>
      <c r="E731" s="171" t="s">
        <v>1054</v>
      </c>
    </row>
    <row r="732" spans="1:5" x14ac:dyDescent="0.25">
      <c r="A732" s="279" t="s">
        <v>1428</v>
      </c>
      <c r="B732" s="281" t="s">
        <v>1424</v>
      </c>
      <c r="C732" s="282"/>
      <c r="D732" s="285" t="s">
        <v>40</v>
      </c>
      <c r="E732" s="172" t="s">
        <v>1053</v>
      </c>
    </row>
    <row r="733" spans="1:5" x14ac:dyDescent="0.25">
      <c r="A733" s="280"/>
      <c r="B733" s="283"/>
      <c r="C733" s="284"/>
      <c r="D733" s="286"/>
      <c r="E733" s="173" t="s">
        <v>1054</v>
      </c>
    </row>
    <row r="734" spans="1:5" x14ac:dyDescent="0.25">
      <c r="A734" s="287" t="s">
        <v>1429</v>
      </c>
      <c r="B734" s="289" t="s">
        <v>1365</v>
      </c>
      <c r="C734" s="290"/>
      <c r="D734" s="293" t="s">
        <v>40</v>
      </c>
      <c r="E734" s="170" t="s">
        <v>1053</v>
      </c>
    </row>
    <row r="735" spans="1:5" x14ac:dyDescent="0.25">
      <c r="A735" s="295"/>
      <c r="B735" s="296"/>
      <c r="C735" s="297"/>
      <c r="D735" s="298"/>
      <c r="E735" s="171" t="s">
        <v>1054</v>
      </c>
    </row>
    <row r="736" spans="1:5" x14ac:dyDescent="0.25">
      <c r="A736" s="279" t="s">
        <v>1306</v>
      </c>
      <c r="B736" s="281"/>
      <c r="C736" s="282"/>
      <c r="D736" s="285" t="s">
        <v>40</v>
      </c>
      <c r="E736" s="172" t="s">
        <v>1053</v>
      </c>
    </row>
    <row r="737" spans="1:5" x14ac:dyDescent="0.25">
      <c r="A737" s="280"/>
      <c r="B737" s="283"/>
      <c r="C737" s="284"/>
      <c r="D737" s="286"/>
      <c r="E737" s="173" t="s">
        <v>1054</v>
      </c>
    </row>
    <row r="738" spans="1:5" x14ac:dyDescent="0.25">
      <c r="A738" s="287" t="s">
        <v>1325</v>
      </c>
      <c r="B738" s="289"/>
      <c r="C738" s="290"/>
      <c r="D738" s="293" t="s">
        <v>40</v>
      </c>
      <c r="E738" s="170" t="s">
        <v>1053</v>
      </c>
    </row>
    <row r="739" spans="1:5" x14ac:dyDescent="0.25">
      <c r="A739" s="295"/>
      <c r="B739" s="296"/>
      <c r="C739" s="297"/>
      <c r="D739" s="298"/>
      <c r="E739" s="171" t="s">
        <v>1054</v>
      </c>
    </row>
    <row r="740" spans="1:5" x14ac:dyDescent="0.25">
      <c r="A740" s="279" t="s">
        <v>1331</v>
      </c>
      <c r="B740" s="281"/>
      <c r="C740" s="282"/>
      <c r="D740" s="285" t="s">
        <v>40</v>
      </c>
      <c r="E740" s="172" t="s">
        <v>1053</v>
      </c>
    </row>
    <row r="741" spans="1:5" x14ac:dyDescent="0.25">
      <c r="A741" s="280"/>
      <c r="B741" s="283"/>
      <c r="C741" s="284"/>
      <c r="D741" s="286"/>
      <c r="E741" s="173" t="s">
        <v>1054</v>
      </c>
    </row>
    <row r="742" spans="1:5" x14ac:dyDescent="0.25">
      <c r="A742" s="287" t="s">
        <v>1344</v>
      </c>
      <c r="B742" s="289"/>
      <c r="C742" s="290"/>
      <c r="D742" s="293" t="s">
        <v>40</v>
      </c>
      <c r="E742" s="170" t="s">
        <v>1053</v>
      </c>
    </row>
    <row r="743" spans="1:5" x14ac:dyDescent="0.25">
      <c r="A743" s="295"/>
      <c r="B743" s="296"/>
      <c r="C743" s="297"/>
      <c r="D743" s="298"/>
      <c r="E743" s="171" t="s">
        <v>1054</v>
      </c>
    </row>
    <row r="744" spans="1:5" x14ac:dyDescent="0.25">
      <c r="A744" s="279" t="s">
        <v>1365</v>
      </c>
      <c r="B744" s="281"/>
      <c r="C744" s="282"/>
      <c r="D744" s="285" t="s">
        <v>40</v>
      </c>
      <c r="E744" s="172" t="s">
        <v>1053</v>
      </c>
    </row>
    <row r="745" spans="1:5" x14ac:dyDescent="0.25">
      <c r="A745" s="280"/>
      <c r="B745" s="283"/>
      <c r="C745" s="284"/>
      <c r="D745" s="286"/>
      <c r="E745" s="173" t="s">
        <v>1054</v>
      </c>
    </row>
    <row r="746" spans="1:5" x14ac:dyDescent="0.25">
      <c r="A746" s="287" t="s">
        <v>1370</v>
      </c>
      <c r="B746" s="289"/>
      <c r="C746" s="290"/>
      <c r="D746" s="293" t="s">
        <v>40</v>
      </c>
      <c r="E746" s="170" t="s">
        <v>1053</v>
      </c>
    </row>
    <row r="747" spans="1:5" x14ac:dyDescent="0.25">
      <c r="A747" s="295"/>
      <c r="B747" s="296"/>
      <c r="C747" s="297"/>
      <c r="D747" s="298"/>
      <c r="E747" s="171" t="s">
        <v>1054</v>
      </c>
    </row>
    <row r="748" spans="1:5" x14ac:dyDescent="0.25">
      <c r="A748" s="279" t="s">
        <v>1377</v>
      </c>
      <c r="B748" s="281"/>
      <c r="C748" s="282"/>
      <c r="D748" s="285" t="s">
        <v>40</v>
      </c>
      <c r="E748" s="172" t="s">
        <v>1053</v>
      </c>
    </row>
    <row r="749" spans="1:5" x14ac:dyDescent="0.25">
      <c r="A749" s="280"/>
      <c r="B749" s="283"/>
      <c r="C749" s="284"/>
      <c r="D749" s="286"/>
      <c r="E749" s="173" t="s">
        <v>1054</v>
      </c>
    </row>
    <row r="750" spans="1:5" x14ac:dyDescent="0.25">
      <c r="A750" s="287" t="s">
        <v>1386</v>
      </c>
      <c r="B750" s="289"/>
      <c r="C750" s="290"/>
      <c r="D750" s="293" t="s">
        <v>40</v>
      </c>
      <c r="E750" s="170" t="s">
        <v>1053</v>
      </c>
    </row>
    <row r="751" spans="1:5" x14ac:dyDescent="0.25">
      <c r="A751" s="295"/>
      <c r="B751" s="296"/>
      <c r="C751" s="297"/>
      <c r="D751" s="298"/>
      <c r="E751" s="171" t="s">
        <v>1054</v>
      </c>
    </row>
    <row r="752" spans="1:5" x14ac:dyDescent="0.25">
      <c r="A752" s="279" t="s">
        <v>1401</v>
      </c>
      <c r="B752" s="281"/>
      <c r="C752" s="282"/>
      <c r="D752" s="285" t="s">
        <v>40</v>
      </c>
      <c r="E752" s="172" t="s">
        <v>1053</v>
      </c>
    </row>
    <row r="753" spans="1:5" x14ac:dyDescent="0.25">
      <c r="A753" s="280"/>
      <c r="B753" s="283"/>
      <c r="C753" s="284"/>
      <c r="D753" s="286"/>
      <c r="E753" s="173" t="s">
        <v>1054</v>
      </c>
    </row>
    <row r="754" spans="1:5" x14ac:dyDescent="0.25">
      <c r="A754" s="287" t="s">
        <v>1412</v>
      </c>
      <c r="B754" s="289"/>
      <c r="C754" s="290"/>
      <c r="D754" s="293" t="s">
        <v>40</v>
      </c>
      <c r="E754" s="170" t="s">
        <v>1053</v>
      </c>
    </row>
    <row r="755" spans="1:5" x14ac:dyDescent="0.25">
      <c r="A755" s="295"/>
      <c r="B755" s="296"/>
      <c r="C755" s="297"/>
      <c r="D755" s="298"/>
      <c r="E755" s="171" t="s">
        <v>1054</v>
      </c>
    </row>
    <row r="756" spans="1:5" x14ac:dyDescent="0.25">
      <c r="A756" s="279" t="s">
        <v>1417</v>
      </c>
      <c r="B756" s="281"/>
      <c r="C756" s="282"/>
      <c r="D756" s="285" t="s">
        <v>40</v>
      </c>
      <c r="E756" s="172" t="s">
        <v>1053</v>
      </c>
    </row>
    <row r="757" spans="1:5" x14ac:dyDescent="0.25">
      <c r="A757" s="280"/>
      <c r="B757" s="283"/>
      <c r="C757" s="284"/>
      <c r="D757" s="286"/>
      <c r="E757" s="173" t="s">
        <v>1054</v>
      </c>
    </row>
    <row r="758" spans="1:5" x14ac:dyDescent="0.25">
      <c r="A758" s="287" t="s">
        <v>1352</v>
      </c>
      <c r="B758" s="289"/>
      <c r="C758" s="290"/>
      <c r="D758" s="293" t="s">
        <v>40</v>
      </c>
      <c r="E758" s="170" t="s">
        <v>1053</v>
      </c>
    </row>
    <row r="759" spans="1:5" x14ac:dyDescent="0.25">
      <c r="A759" s="295"/>
      <c r="B759" s="296"/>
      <c r="C759" s="297"/>
      <c r="D759" s="298"/>
      <c r="E759" s="171" t="s">
        <v>1054</v>
      </c>
    </row>
    <row r="760" spans="1:5" x14ac:dyDescent="0.25">
      <c r="A760" s="279" t="s">
        <v>1430</v>
      </c>
      <c r="B760" s="281" t="s">
        <v>1331</v>
      </c>
      <c r="C760" s="282"/>
      <c r="D760" s="285" t="s">
        <v>40</v>
      </c>
      <c r="E760" s="172" t="s">
        <v>1053</v>
      </c>
    </row>
    <row r="761" spans="1:5" x14ac:dyDescent="0.25">
      <c r="A761" s="280"/>
      <c r="B761" s="283"/>
      <c r="C761" s="284"/>
      <c r="D761" s="286"/>
      <c r="E761" s="173" t="s">
        <v>1054</v>
      </c>
    </row>
    <row r="762" spans="1:5" x14ac:dyDescent="0.25">
      <c r="A762" s="287" t="s">
        <v>1431</v>
      </c>
      <c r="B762" s="289" t="s">
        <v>1344</v>
      </c>
      <c r="C762" s="290"/>
      <c r="D762" s="293" t="s">
        <v>40</v>
      </c>
      <c r="E762" s="170" t="s">
        <v>1053</v>
      </c>
    </row>
    <row r="763" spans="1:5" x14ac:dyDescent="0.25">
      <c r="A763" s="295"/>
      <c r="B763" s="296"/>
      <c r="C763" s="297"/>
      <c r="D763" s="298"/>
      <c r="E763" s="171" t="s">
        <v>1054</v>
      </c>
    </row>
    <row r="764" spans="1:5" x14ac:dyDescent="0.25">
      <c r="A764" s="279" t="s">
        <v>1432</v>
      </c>
      <c r="B764" s="281" t="s">
        <v>1352</v>
      </c>
      <c r="C764" s="282"/>
      <c r="D764" s="285" t="s">
        <v>40</v>
      </c>
      <c r="E764" s="172" t="s">
        <v>1053</v>
      </c>
    </row>
    <row r="765" spans="1:5" x14ac:dyDescent="0.25">
      <c r="A765" s="280"/>
      <c r="B765" s="283"/>
      <c r="C765" s="284"/>
      <c r="D765" s="286"/>
      <c r="E765" s="173" t="s">
        <v>1054</v>
      </c>
    </row>
    <row r="766" spans="1:5" x14ac:dyDescent="0.25">
      <c r="A766" s="287" t="s">
        <v>1433</v>
      </c>
      <c r="B766" s="289" t="s">
        <v>1377</v>
      </c>
      <c r="C766" s="290"/>
      <c r="D766" s="293" t="s">
        <v>40</v>
      </c>
      <c r="E766" s="170" t="s">
        <v>1053</v>
      </c>
    </row>
    <row r="767" spans="1:5" x14ac:dyDescent="0.25">
      <c r="A767" s="295"/>
      <c r="B767" s="296"/>
      <c r="C767" s="297"/>
      <c r="D767" s="298"/>
      <c r="E767" s="171" t="s">
        <v>1054</v>
      </c>
    </row>
    <row r="768" spans="1:5" x14ac:dyDescent="0.25">
      <c r="A768" s="279" t="s">
        <v>1434</v>
      </c>
      <c r="B768" s="281" t="s">
        <v>1386</v>
      </c>
      <c r="C768" s="282"/>
      <c r="D768" s="285" t="s">
        <v>40</v>
      </c>
      <c r="E768" s="172" t="s">
        <v>1053</v>
      </c>
    </row>
    <row r="769" spans="1:5" x14ac:dyDescent="0.25">
      <c r="A769" s="280"/>
      <c r="B769" s="283"/>
      <c r="C769" s="284"/>
      <c r="D769" s="286"/>
      <c r="E769" s="173" t="s">
        <v>1054</v>
      </c>
    </row>
    <row r="770" spans="1:5" x14ac:dyDescent="0.25">
      <c r="A770" s="287" t="s">
        <v>1435</v>
      </c>
      <c r="B770" s="289" t="s">
        <v>1412</v>
      </c>
      <c r="C770" s="290"/>
      <c r="D770" s="293" t="s">
        <v>40</v>
      </c>
      <c r="E770" s="170" t="s">
        <v>1053</v>
      </c>
    </row>
    <row r="771" spans="1:5" x14ac:dyDescent="0.25">
      <c r="A771" s="295"/>
      <c r="B771" s="296"/>
      <c r="C771" s="297"/>
      <c r="D771" s="298"/>
      <c r="E771" s="171" t="s">
        <v>1054</v>
      </c>
    </row>
    <row r="772" spans="1:5" x14ac:dyDescent="0.25">
      <c r="A772" s="279" t="s">
        <v>1436</v>
      </c>
      <c r="B772" s="281" t="s">
        <v>1424</v>
      </c>
      <c r="C772" s="282"/>
      <c r="D772" s="285" t="s">
        <v>40</v>
      </c>
      <c r="E772" s="172" t="s">
        <v>1053</v>
      </c>
    </row>
    <row r="773" spans="1:5" x14ac:dyDescent="0.25">
      <c r="A773" s="280"/>
      <c r="B773" s="283"/>
      <c r="C773" s="284"/>
      <c r="D773" s="286"/>
      <c r="E773" s="173" t="s">
        <v>1054</v>
      </c>
    </row>
    <row r="774" spans="1:5" x14ac:dyDescent="0.25">
      <c r="A774" s="287" t="s">
        <v>1424</v>
      </c>
      <c r="B774" s="289"/>
      <c r="C774" s="290"/>
      <c r="D774" s="293" t="s">
        <v>40</v>
      </c>
      <c r="E774" s="170" t="s">
        <v>1053</v>
      </c>
    </row>
    <row r="775" spans="1:5" x14ac:dyDescent="0.25">
      <c r="A775" s="295"/>
      <c r="B775" s="296"/>
      <c r="C775" s="297"/>
      <c r="D775" s="298"/>
      <c r="E775" s="171" t="s">
        <v>1054</v>
      </c>
    </row>
    <row r="776" spans="1:5" x14ac:dyDescent="0.25">
      <c r="A776" s="168" t="s">
        <v>1437</v>
      </c>
      <c r="B776" s="301"/>
      <c r="C776" s="302"/>
      <c r="D776" s="158" t="s">
        <v>40</v>
      </c>
      <c r="E776" s="169"/>
    </row>
    <row r="777" spans="1:5" x14ac:dyDescent="0.25">
      <c r="A777" s="287" t="s">
        <v>1438</v>
      </c>
      <c r="B777" s="289" t="s">
        <v>1306</v>
      </c>
      <c r="C777" s="290"/>
      <c r="D777" s="293" t="s">
        <v>40</v>
      </c>
      <c r="E777" s="170" t="s">
        <v>1053</v>
      </c>
    </row>
    <row r="778" spans="1:5" x14ac:dyDescent="0.25">
      <c r="A778" s="295"/>
      <c r="B778" s="296"/>
      <c r="C778" s="297"/>
      <c r="D778" s="298"/>
      <c r="E778" s="171" t="s">
        <v>1054</v>
      </c>
    </row>
    <row r="779" spans="1:5" x14ac:dyDescent="0.25">
      <c r="A779" s="279" t="s">
        <v>1439</v>
      </c>
      <c r="B779" s="281" t="s">
        <v>1424</v>
      </c>
      <c r="C779" s="282"/>
      <c r="D779" s="285" t="s">
        <v>40</v>
      </c>
      <c r="E779" s="172" t="s">
        <v>1053</v>
      </c>
    </row>
    <row r="780" spans="1:5" x14ac:dyDescent="0.25">
      <c r="A780" s="280"/>
      <c r="B780" s="283"/>
      <c r="C780" s="284"/>
      <c r="D780" s="286"/>
      <c r="E780" s="173" t="s">
        <v>1054</v>
      </c>
    </row>
    <row r="781" spans="1:5" x14ac:dyDescent="0.25">
      <c r="A781" s="287" t="s">
        <v>1440</v>
      </c>
      <c r="B781" s="289" t="s">
        <v>1404</v>
      </c>
      <c r="C781" s="290"/>
      <c r="D781" s="293" t="s">
        <v>40</v>
      </c>
      <c r="E781" s="170" t="s">
        <v>1053</v>
      </c>
    </row>
    <row r="782" spans="1:5" x14ac:dyDescent="0.25">
      <c r="A782" s="295"/>
      <c r="B782" s="296"/>
      <c r="C782" s="297"/>
      <c r="D782" s="298"/>
      <c r="E782" s="171" t="s">
        <v>1054</v>
      </c>
    </row>
    <row r="783" spans="1:5" x14ac:dyDescent="0.25">
      <c r="A783" s="279" t="s">
        <v>1441</v>
      </c>
      <c r="B783" s="281" t="s">
        <v>1424</v>
      </c>
      <c r="C783" s="282"/>
      <c r="D783" s="285" t="s">
        <v>40</v>
      </c>
      <c r="E783" s="172" t="s">
        <v>1053</v>
      </c>
    </row>
    <row r="784" spans="1:5" x14ac:dyDescent="0.25">
      <c r="A784" s="280"/>
      <c r="B784" s="283"/>
      <c r="C784" s="284"/>
      <c r="D784" s="286"/>
      <c r="E784" s="173" t="s">
        <v>1054</v>
      </c>
    </row>
    <row r="785" spans="1:5" x14ac:dyDescent="0.25">
      <c r="A785" s="287" t="s">
        <v>1442</v>
      </c>
      <c r="B785" s="289" t="s">
        <v>1344</v>
      </c>
      <c r="C785" s="290"/>
      <c r="D785" s="293" t="s">
        <v>40</v>
      </c>
      <c r="E785" s="170" t="s">
        <v>1053</v>
      </c>
    </row>
    <row r="786" spans="1:5" x14ac:dyDescent="0.25">
      <c r="A786" s="295"/>
      <c r="B786" s="296"/>
      <c r="C786" s="297"/>
      <c r="D786" s="298"/>
      <c r="E786" s="171" t="s">
        <v>1054</v>
      </c>
    </row>
    <row r="787" spans="1:5" x14ac:dyDescent="0.25">
      <c r="A787" s="279" t="s">
        <v>1443</v>
      </c>
      <c r="B787" s="281" t="s">
        <v>1344</v>
      </c>
      <c r="C787" s="282"/>
      <c r="D787" s="285" t="s">
        <v>40</v>
      </c>
      <c r="E787" s="172" t="s">
        <v>1053</v>
      </c>
    </row>
    <row r="788" spans="1:5" x14ac:dyDescent="0.25">
      <c r="A788" s="280"/>
      <c r="B788" s="283"/>
      <c r="C788" s="284"/>
      <c r="D788" s="286"/>
      <c r="E788" s="173" t="s">
        <v>1054</v>
      </c>
    </row>
    <row r="789" spans="1:5" x14ac:dyDescent="0.25">
      <c r="A789" s="287" t="s">
        <v>1404</v>
      </c>
      <c r="B789" s="289"/>
      <c r="C789" s="290"/>
      <c r="D789" s="293" t="s">
        <v>40</v>
      </c>
      <c r="E789" s="170" t="s">
        <v>1053</v>
      </c>
    </row>
    <row r="790" spans="1:5" x14ac:dyDescent="0.25">
      <c r="A790" s="295"/>
      <c r="B790" s="296"/>
      <c r="C790" s="297"/>
      <c r="D790" s="298"/>
      <c r="E790" s="171" t="s">
        <v>1054</v>
      </c>
    </row>
    <row r="791" spans="1:5" x14ac:dyDescent="0.25">
      <c r="A791" s="279" t="s">
        <v>1444</v>
      </c>
      <c r="B791" s="281"/>
      <c r="C791" s="282"/>
      <c r="D791" s="285" t="s">
        <v>41</v>
      </c>
      <c r="E791" s="172" t="s">
        <v>1053</v>
      </c>
    </row>
    <row r="792" spans="1:5" x14ac:dyDescent="0.25">
      <c r="A792" s="280"/>
      <c r="B792" s="283"/>
      <c r="C792" s="284"/>
      <c r="D792" s="286"/>
      <c r="E792" s="173" t="s">
        <v>1054</v>
      </c>
    </row>
    <row r="793" spans="1:5" x14ac:dyDescent="0.25">
      <c r="A793" s="287" t="s">
        <v>1445</v>
      </c>
      <c r="B793" s="289"/>
      <c r="C793" s="290"/>
      <c r="D793" s="293" t="s">
        <v>41</v>
      </c>
      <c r="E793" s="170" t="s">
        <v>1053</v>
      </c>
    </row>
    <row r="794" spans="1:5" x14ac:dyDescent="0.25">
      <c r="A794" s="295"/>
      <c r="B794" s="296"/>
      <c r="C794" s="297"/>
      <c r="D794" s="298"/>
      <c r="E794" s="171" t="s">
        <v>1054</v>
      </c>
    </row>
    <row r="795" spans="1:5" x14ac:dyDescent="0.25">
      <c r="A795" s="279" t="s">
        <v>1446</v>
      </c>
      <c r="B795" s="281"/>
      <c r="C795" s="282"/>
      <c r="D795" s="285" t="s">
        <v>41</v>
      </c>
      <c r="E795" s="172" t="s">
        <v>1053</v>
      </c>
    </row>
    <row r="796" spans="1:5" x14ac:dyDescent="0.25">
      <c r="A796" s="280"/>
      <c r="B796" s="283"/>
      <c r="C796" s="284"/>
      <c r="D796" s="286"/>
      <c r="E796" s="173" t="s">
        <v>1054</v>
      </c>
    </row>
    <row r="797" spans="1:5" x14ac:dyDescent="0.25">
      <c r="A797" s="287" t="s">
        <v>1447</v>
      </c>
      <c r="B797" s="289"/>
      <c r="C797" s="290"/>
      <c r="D797" s="293" t="s">
        <v>41</v>
      </c>
      <c r="E797" s="170" t="s">
        <v>1053</v>
      </c>
    </row>
    <row r="798" spans="1:5" x14ac:dyDescent="0.25">
      <c r="A798" s="295"/>
      <c r="B798" s="296"/>
      <c r="C798" s="297"/>
      <c r="D798" s="298"/>
      <c r="E798" s="171" t="s">
        <v>1054</v>
      </c>
    </row>
    <row r="799" spans="1:5" x14ac:dyDescent="0.25">
      <c r="A799" s="279" t="s">
        <v>1448</v>
      </c>
      <c r="B799" s="281"/>
      <c r="C799" s="282"/>
      <c r="D799" s="285" t="s">
        <v>41</v>
      </c>
      <c r="E799" s="172" t="s">
        <v>1053</v>
      </c>
    </row>
    <row r="800" spans="1:5" x14ac:dyDescent="0.25">
      <c r="A800" s="280"/>
      <c r="B800" s="283"/>
      <c r="C800" s="284"/>
      <c r="D800" s="286"/>
      <c r="E800" s="173" t="s">
        <v>1054</v>
      </c>
    </row>
    <row r="801" spans="1:5" x14ac:dyDescent="0.25">
      <c r="A801" s="287" t="s">
        <v>1449</v>
      </c>
      <c r="B801" s="289"/>
      <c r="C801" s="290"/>
      <c r="D801" s="293" t="s">
        <v>41</v>
      </c>
      <c r="E801" s="170" t="s">
        <v>1053</v>
      </c>
    </row>
    <row r="802" spans="1:5" x14ac:dyDescent="0.25">
      <c r="A802" s="295"/>
      <c r="B802" s="296"/>
      <c r="C802" s="297"/>
      <c r="D802" s="298"/>
      <c r="E802" s="171" t="s">
        <v>1054</v>
      </c>
    </row>
    <row r="803" spans="1:5" x14ac:dyDescent="0.25">
      <c r="A803" s="279" t="s">
        <v>1450</v>
      </c>
      <c r="B803" s="281"/>
      <c r="C803" s="282"/>
      <c r="D803" s="285" t="s">
        <v>41</v>
      </c>
      <c r="E803" s="172" t="s">
        <v>1053</v>
      </c>
    </row>
    <row r="804" spans="1:5" x14ac:dyDescent="0.25">
      <c r="A804" s="280"/>
      <c r="B804" s="283"/>
      <c r="C804" s="284"/>
      <c r="D804" s="286"/>
      <c r="E804" s="173" t="s">
        <v>1054</v>
      </c>
    </row>
    <row r="805" spans="1:5" x14ac:dyDescent="0.25">
      <c r="A805" s="287" t="s">
        <v>1451</v>
      </c>
      <c r="B805" s="289"/>
      <c r="C805" s="290"/>
      <c r="D805" s="293" t="s">
        <v>41</v>
      </c>
      <c r="E805" s="170" t="s">
        <v>1053</v>
      </c>
    </row>
    <row r="806" spans="1:5" x14ac:dyDescent="0.25">
      <c r="A806" s="295"/>
      <c r="B806" s="296"/>
      <c r="C806" s="297"/>
      <c r="D806" s="298"/>
      <c r="E806" s="171" t="s">
        <v>1054</v>
      </c>
    </row>
    <row r="807" spans="1:5" x14ac:dyDescent="0.25">
      <c r="A807" s="279" t="s">
        <v>1452</v>
      </c>
      <c r="B807" s="281"/>
      <c r="C807" s="282"/>
      <c r="D807" s="285" t="s">
        <v>41</v>
      </c>
      <c r="E807" s="172" t="s">
        <v>1053</v>
      </c>
    </row>
    <row r="808" spans="1:5" x14ac:dyDescent="0.25">
      <c r="A808" s="280"/>
      <c r="B808" s="283"/>
      <c r="C808" s="284"/>
      <c r="D808" s="286"/>
      <c r="E808" s="173" t="s">
        <v>1054</v>
      </c>
    </row>
    <row r="809" spans="1:5" x14ac:dyDescent="0.25">
      <c r="A809" s="287" t="s">
        <v>1453</v>
      </c>
      <c r="B809" s="289"/>
      <c r="C809" s="290"/>
      <c r="D809" s="293" t="s">
        <v>41</v>
      </c>
      <c r="E809" s="170" t="s">
        <v>1053</v>
      </c>
    </row>
    <row r="810" spans="1:5" x14ac:dyDescent="0.25">
      <c r="A810" s="295"/>
      <c r="B810" s="296"/>
      <c r="C810" s="297"/>
      <c r="D810" s="298"/>
      <c r="E810" s="171" t="s">
        <v>1054</v>
      </c>
    </row>
    <row r="811" spans="1:5" x14ac:dyDescent="0.25">
      <c r="A811" s="279" t="s">
        <v>1454</v>
      </c>
      <c r="B811" s="281"/>
      <c r="C811" s="282"/>
      <c r="D811" s="285" t="s">
        <v>41</v>
      </c>
      <c r="E811" s="172" t="s">
        <v>1053</v>
      </c>
    </row>
    <row r="812" spans="1:5" x14ac:dyDescent="0.25">
      <c r="A812" s="280"/>
      <c r="B812" s="283"/>
      <c r="C812" s="284"/>
      <c r="D812" s="286"/>
      <c r="E812" s="173" t="s">
        <v>1054</v>
      </c>
    </row>
    <row r="813" spans="1:5" x14ac:dyDescent="0.25">
      <c r="A813" s="287" t="s">
        <v>1455</v>
      </c>
      <c r="B813" s="289"/>
      <c r="C813" s="290"/>
      <c r="D813" s="293" t="s">
        <v>41</v>
      </c>
      <c r="E813" s="170" t="s">
        <v>1053</v>
      </c>
    </row>
    <row r="814" spans="1:5" x14ac:dyDescent="0.25">
      <c r="A814" s="295"/>
      <c r="B814" s="296"/>
      <c r="C814" s="297"/>
      <c r="D814" s="298"/>
      <c r="E814" s="171" t="s">
        <v>1054</v>
      </c>
    </row>
    <row r="815" spans="1:5" x14ac:dyDescent="0.25">
      <c r="A815" s="279" t="s">
        <v>1456</v>
      </c>
      <c r="B815" s="281"/>
      <c r="C815" s="282"/>
      <c r="D815" s="285" t="s">
        <v>41</v>
      </c>
      <c r="E815" s="172" t="s">
        <v>1053</v>
      </c>
    </row>
    <row r="816" spans="1:5" x14ac:dyDescent="0.25">
      <c r="A816" s="280"/>
      <c r="B816" s="283"/>
      <c r="C816" s="284"/>
      <c r="D816" s="286"/>
      <c r="E816" s="173" t="s">
        <v>1054</v>
      </c>
    </row>
    <row r="817" spans="1:5" x14ac:dyDescent="0.25">
      <c r="A817" s="287" t="s">
        <v>1457</v>
      </c>
      <c r="B817" s="289"/>
      <c r="C817" s="290"/>
      <c r="D817" s="293" t="s">
        <v>41</v>
      </c>
      <c r="E817" s="170" t="s">
        <v>1053</v>
      </c>
    </row>
    <row r="818" spans="1:5" x14ac:dyDescent="0.25">
      <c r="A818" s="295"/>
      <c r="B818" s="296"/>
      <c r="C818" s="297"/>
      <c r="D818" s="298"/>
      <c r="E818" s="171" t="s">
        <v>1054</v>
      </c>
    </row>
    <row r="819" spans="1:5" x14ac:dyDescent="0.25">
      <c r="A819" s="279" t="s">
        <v>1458</v>
      </c>
      <c r="B819" s="281"/>
      <c r="C819" s="282"/>
      <c r="D819" s="285" t="s">
        <v>41</v>
      </c>
      <c r="E819" s="172" t="s">
        <v>1053</v>
      </c>
    </row>
    <row r="820" spans="1:5" x14ac:dyDescent="0.25">
      <c r="A820" s="280"/>
      <c r="B820" s="283"/>
      <c r="C820" s="284"/>
      <c r="D820" s="286"/>
      <c r="E820" s="173" t="s">
        <v>1054</v>
      </c>
    </row>
    <row r="821" spans="1:5" x14ac:dyDescent="0.25">
      <c r="A821" s="287" t="s">
        <v>1459</v>
      </c>
      <c r="B821" s="289"/>
      <c r="C821" s="290"/>
      <c r="D821" s="293" t="s">
        <v>41</v>
      </c>
      <c r="E821" s="170" t="s">
        <v>1053</v>
      </c>
    </row>
    <row r="822" spans="1:5" x14ac:dyDescent="0.25">
      <c r="A822" s="295"/>
      <c r="B822" s="296"/>
      <c r="C822" s="297"/>
      <c r="D822" s="298"/>
      <c r="E822" s="171" t="s">
        <v>1054</v>
      </c>
    </row>
    <row r="823" spans="1:5" x14ac:dyDescent="0.25">
      <c r="A823" s="279" t="s">
        <v>1460</v>
      </c>
      <c r="B823" s="281"/>
      <c r="C823" s="282"/>
      <c r="D823" s="285" t="s">
        <v>41</v>
      </c>
      <c r="E823" s="172" t="s">
        <v>1053</v>
      </c>
    </row>
    <row r="824" spans="1:5" x14ac:dyDescent="0.25">
      <c r="A824" s="280"/>
      <c r="B824" s="283"/>
      <c r="C824" s="284"/>
      <c r="D824" s="286"/>
      <c r="E824" s="173" t="s">
        <v>1054</v>
      </c>
    </row>
    <row r="825" spans="1:5" x14ac:dyDescent="0.25">
      <c r="A825" s="287" t="s">
        <v>1461</v>
      </c>
      <c r="B825" s="289"/>
      <c r="C825" s="290"/>
      <c r="D825" s="293" t="s">
        <v>41</v>
      </c>
      <c r="E825" s="170" t="s">
        <v>1053</v>
      </c>
    </row>
    <row r="826" spans="1:5" x14ac:dyDescent="0.25">
      <c r="A826" s="295"/>
      <c r="B826" s="296"/>
      <c r="C826" s="297"/>
      <c r="D826" s="298"/>
      <c r="E826" s="171" t="s">
        <v>1054</v>
      </c>
    </row>
    <row r="827" spans="1:5" x14ac:dyDescent="0.25">
      <c r="A827" s="279" t="s">
        <v>1462</v>
      </c>
      <c r="B827" s="281" t="s">
        <v>1463</v>
      </c>
      <c r="C827" s="282"/>
      <c r="D827" s="285" t="s">
        <v>41</v>
      </c>
      <c r="E827" s="172" t="s">
        <v>1053</v>
      </c>
    </row>
    <row r="828" spans="1:5" x14ac:dyDescent="0.25">
      <c r="A828" s="280"/>
      <c r="B828" s="283"/>
      <c r="C828" s="284"/>
      <c r="D828" s="286"/>
      <c r="E828" s="173" t="s">
        <v>1054</v>
      </c>
    </row>
    <row r="829" spans="1:5" x14ac:dyDescent="0.25">
      <c r="A829" s="287" t="s">
        <v>1464</v>
      </c>
      <c r="B829" s="289" t="s">
        <v>1463</v>
      </c>
      <c r="C829" s="290"/>
      <c r="D829" s="293" t="s">
        <v>41</v>
      </c>
      <c r="E829" s="170" t="s">
        <v>1053</v>
      </c>
    </row>
    <row r="830" spans="1:5" x14ac:dyDescent="0.25">
      <c r="A830" s="295"/>
      <c r="B830" s="296"/>
      <c r="C830" s="297"/>
      <c r="D830" s="298"/>
      <c r="E830" s="171" t="s">
        <v>1054</v>
      </c>
    </row>
    <row r="831" spans="1:5" x14ac:dyDescent="0.25">
      <c r="A831" s="279" t="s">
        <v>1465</v>
      </c>
      <c r="B831" s="281" t="s">
        <v>1463</v>
      </c>
      <c r="C831" s="282"/>
      <c r="D831" s="285" t="s">
        <v>41</v>
      </c>
      <c r="E831" s="172" t="s">
        <v>1053</v>
      </c>
    </row>
    <row r="832" spans="1:5" x14ac:dyDescent="0.25">
      <c r="A832" s="280"/>
      <c r="B832" s="283"/>
      <c r="C832" s="284"/>
      <c r="D832" s="286"/>
      <c r="E832" s="173" t="s">
        <v>1054</v>
      </c>
    </row>
    <row r="833" spans="1:5" x14ac:dyDescent="0.25">
      <c r="A833" s="287" t="s">
        <v>1466</v>
      </c>
      <c r="B833" s="289" t="s">
        <v>1463</v>
      </c>
      <c r="C833" s="290"/>
      <c r="D833" s="293" t="s">
        <v>41</v>
      </c>
      <c r="E833" s="170" t="s">
        <v>1053</v>
      </c>
    </row>
    <row r="834" spans="1:5" x14ac:dyDescent="0.25">
      <c r="A834" s="295"/>
      <c r="B834" s="296"/>
      <c r="C834" s="297"/>
      <c r="D834" s="298"/>
      <c r="E834" s="171" t="s">
        <v>1054</v>
      </c>
    </row>
    <row r="835" spans="1:5" x14ac:dyDescent="0.25">
      <c r="A835" s="279" t="s">
        <v>1467</v>
      </c>
      <c r="B835" s="281" t="s">
        <v>1463</v>
      </c>
      <c r="C835" s="282"/>
      <c r="D835" s="285" t="s">
        <v>41</v>
      </c>
      <c r="E835" s="172" t="s">
        <v>1053</v>
      </c>
    </row>
    <row r="836" spans="1:5" x14ac:dyDescent="0.25">
      <c r="A836" s="280"/>
      <c r="B836" s="283"/>
      <c r="C836" s="284"/>
      <c r="D836" s="286"/>
      <c r="E836" s="173" t="s">
        <v>1054</v>
      </c>
    </row>
    <row r="837" spans="1:5" x14ac:dyDescent="0.25">
      <c r="A837" s="287" t="s">
        <v>1468</v>
      </c>
      <c r="B837" s="289" t="s">
        <v>1463</v>
      </c>
      <c r="C837" s="290"/>
      <c r="D837" s="293" t="s">
        <v>41</v>
      </c>
      <c r="E837" s="170" t="s">
        <v>1053</v>
      </c>
    </row>
    <row r="838" spans="1:5" x14ac:dyDescent="0.25">
      <c r="A838" s="295"/>
      <c r="B838" s="296"/>
      <c r="C838" s="297"/>
      <c r="D838" s="298"/>
      <c r="E838" s="171" t="s">
        <v>1054</v>
      </c>
    </row>
    <row r="839" spans="1:5" x14ac:dyDescent="0.25">
      <c r="A839" s="279" t="s">
        <v>1469</v>
      </c>
      <c r="B839" s="281" t="s">
        <v>1463</v>
      </c>
      <c r="C839" s="282"/>
      <c r="D839" s="285" t="s">
        <v>41</v>
      </c>
      <c r="E839" s="172" t="s">
        <v>1053</v>
      </c>
    </row>
    <row r="840" spans="1:5" x14ac:dyDescent="0.25">
      <c r="A840" s="280"/>
      <c r="B840" s="283"/>
      <c r="C840" s="284"/>
      <c r="D840" s="286"/>
      <c r="E840" s="173" t="s">
        <v>1054</v>
      </c>
    </row>
    <row r="841" spans="1:5" x14ac:dyDescent="0.25">
      <c r="A841" s="287" t="s">
        <v>1470</v>
      </c>
      <c r="B841" s="289" t="s">
        <v>1463</v>
      </c>
      <c r="C841" s="290"/>
      <c r="D841" s="293" t="s">
        <v>41</v>
      </c>
      <c r="E841" s="170" t="s">
        <v>1053</v>
      </c>
    </row>
    <row r="842" spans="1:5" x14ac:dyDescent="0.25">
      <c r="A842" s="295"/>
      <c r="B842" s="296"/>
      <c r="C842" s="297"/>
      <c r="D842" s="298"/>
      <c r="E842" s="171" t="s">
        <v>1054</v>
      </c>
    </row>
    <row r="843" spans="1:5" x14ac:dyDescent="0.25">
      <c r="A843" s="279" t="s">
        <v>1471</v>
      </c>
      <c r="B843" s="281" t="s">
        <v>1463</v>
      </c>
      <c r="C843" s="282"/>
      <c r="D843" s="285" t="s">
        <v>41</v>
      </c>
      <c r="E843" s="172" t="s">
        <v>1053</v>
      </c>
    </row>
    <row r="844" spans="1:5" x14ac:dyDescent="0.25">
      <c r="A844" s="280"/>
      <c r="B844" s="283"/>
      <c r="C844" s="284"/>
      <c r="D844" s="286"/>
      <c r="E844" s="173" t="s">
        <v>1054</v>
      </c>
    </row>
    <row r="845" spans="1:5" x14ac:dyDescent="0.25">
      <c r="A845" s="287" t="s">
        <v>1472</v>
      </c>
      <c r="B845" s="289" t="s">
        <v>1463</v>
      </c>
      <c r="C845" s="290"/>
      <c r="D845" s="293" t="s">
        <v>41</v>
      </c>
      <c r="E845" s="170" t="s">
        <v>1053</v>
      </c>
    </row>
    <row r="846" spans="1:5" x14ac:dyDescent="0.25">
      <c r="A846" s="295"/>
      <c r="B846" s="296"/>
      <c r="C846" s="297"/>
      <c r="D846" s="298"/>
      <c r="E846" s="171" t="s">
        <v>1054</v>
      </c>
    </row>
    <row r="847" spans="1:5" x14ac:dyDescent="0.25">
      <c r="A847" s="279" t="s">
        <v>1473</v>
      </c>
      <c r="B847" s="281" t="s">
        <v>1463</v>
      </c>
      <c r="C847" s="282"/>
      <c r="D847" s="285" t="s">
        <v>41</v>
      </c>
      <c r="E847" s="172" t="s">
        <v>1053</v>
      </c>
    </row>
    <row r="848" spans="1:5" x14ac:dyDescent="0.25">
      <c r="A848" s="280"/>
      <c r="B848" s="283"/>
      <c r="C848" s="284"/>
      <c r="D848" s="286"/>
      <c r="E848" s="173" t="s">
        <v>1054</v>
      </c>
    </row>
    <row r="849" spans="1:5" x14ac:dyDescent="0.25">
      <c r="A849" s="287" t="s">
        <v>1474</v>
      </c>
      <c r="B849" s="289" t="s">
        <v>1463</v>
      </c>
      <c r="C849" s="290"/>
      <c r="D849" s="293" t="s">
        <v>41</v>
      </c>
      <c r="E849" s="170" t="s">
        <v>1053</v>
      </c>
    </row>
    <row r="850" spans="1:5" x14ac:dyDescent="0.25">
      <c r="A850" s="295"/>
      <c r="B850" s="296"/>
      <c r="C850" s="297"/>
      <c r="D850" s="298"/>
      <c r="E850" s="171" t="s">
        <v>1054</v>
      </c>
    </row>
    <row r="851" spans="1:5" x14ac:dyDescent="0.25">
      <c r="A851" s="279" t="s">
        <v>1172</v>
      </c>
      <c r="B851" s="281" t="s">
        <v>1463</v>
      </c>
      <c r="C851" s="282"/>
      <c r="D851" s="285" t="s">
        <v>41</v>
      </c>
      <c r="E851" s="172" t="s">
        <v>1053</v>
      </c>
    </row>
    <row r="852" spans="1:5" x14ac:dyDescent="0.25">
      <c r="A852" s="280"/>
      <c r="B852" s="283"/>
      <c r="C852" s="284"/>
      <c r="D852" s="286"/>
      <c r="E852" s="173" t="s">
        <v>1054</v>
      </c>
    </row>
    <row r="853" spans="1:5" x14ac:dyDescent="0.25">
      <c r="A853" s="287" t="s">
        <v>1475</v>
      </c>
      <c r="B853" s="289" t="s">
        <v>1463</v>
      </c>
      <c r="C853" s="290"/>
      <c r="D853" s="293" t="s">
        <v>41</v>
      </c>
      <c r="E853" s="170" t="s">
        <v>1053</v>
      </c>
    </row>
    <row r="854" spans="1:5" x14ac:dyDescent="0.25">
      <c r="A854" s="295"/>
      <c r="B854" s="296"/>
      <c r="C854" s="297"/>
      <c r="D854" s="298"/>
      <c r="E854" s="171" t="s">
        <v>1054</v>
      </c>
    </row>
    <row r="855" spans="1:5" x14ac:dyDescent="0.25">
      <c r="A855" s="279" t="s">
        <v>1476</v>
      </c>
      <c r="B855" s="281" t="s">
        <v>1463</v>
      </c>
      <c r="C855" s="282"/>
      <c r="D855" s="285" t="s">
        <v>41</v>
      </c>
      <c r="E855" s="172" t="s">
        <v>1053</v>
      </c>
    </row>
    <row r="856" spans="1:5" x14ac:dyDescent="0.25">
      <c r="A856" s="280"/>
      <c r="B856" s="283"/>
      <c r="C856" s="284"/>
      <c r="D856" s="286"/>
      <c r="E856" s="173" t="s">
        <v>1054</v>
      </c>
    </row>
    <row r="857" spans="1:5" x14ac:dyDescent="0.25">
      <c r="A857" s="287" t="s">
        <v>1477</v>
      </c>
      <c r="B857" s="289" t="s">
        <v>1463</v>
      </c>
      <c r="C857" s="290"/>
      <c r="D857" s="293" t="s">
        <v>41</v>
      </c>
      <c r="E857" s="170" t="s">
        <v>1053</v>
      </c>
    </row>
    <row r="858" spans="1:5" x14ac:dyDescent="0.25">
      <c r="A858" s="295"/>
      <c r="B858" s="296"/>
      <c r="C858" s="297"/>
      <c r="D858" s="298"/>
      <c r="E858" s="171" t="s">
        <v>1054</v>
      </c>
    </row>
    <row r="859" spans="1:5" x14ac:dyDescent="0.25">
      <c r="A859" s="279" t="s">
        <v>1478</v>
      </c>
      <c r="B859" s="281" t="s">
        <v>1463</v>
      </c>
      <c r="C859" s="282"/>
      <c r="D859" s="285" t="s">
        <v>41</v>
      </c>
      <c r="E859" s="172" t="s">
        <v>1053</v>
      </c>
    </row>
    <row r="860" spans="1:5" x14ac:dyDescent="0.25">
      <c r="A860" s="280"/>
      <c r="B860" s="283"/>
      <c r="C860" s="284"/>
      <c r="D860" s="286"/>
      <c r="E860" s="173" t="s">
        <v>1054</v>
      </c>
    </row>
    <row r="861" spans="1:5" x14ac:dyDescent="0.25">
      <c r="A861" s="287" t="s">
        <v>1479</v>
      </c>
      <c r="B861" s="289" t="s">
        <v>1463</v>
      </c>
      <c r="C861" s="290"/>
      <c r="D861" s="293" t="s">
        <v>41</v>
      </c>
      <c r="E861" s="170" t="s">
        <v>1053</v>
      </c>
    </row>
    <row r="862" spans="1:5" x14ac:dyDescent="0.25">
      <c r="A862" s="295"/>
      <c r="B862" s="296"/>
      <c r="C862" s="297"/>
      <c r="D862" s="298"/>
      <c r="E862" s="171" t="s">
        <v>1054</v>
      </c>
    </row>
    <row r="863" spans="1:5" x14ac:dyDescent="0.25">
      <c r="A863" s="279" t="s">
        <v>1480</v>
      </c>
      <c r="B863" s="281" t="s">
        <v>1463</v>
      </c>
      <c r="C863" s="282"/>
      <c r="D863" s="285" t="s">
        <v>41</v>
      </c>
      <c r="E863" s="172" t="s">
        <v>1053</v>
      </c>
    </row>
    <row r="864" spans="1:5" x14ac:dyDescent="0.25">
      <c r="A864" s="280"/>
      <c r="B864" s="283"/>
      <c r="C864" s="284"/>
      <c r="D864" s="286"/>
      <c r="E864" s="173" t="s">
        <v>1054</v>
      </c>
    </row>
    <row r="865" spans="1:5" x14ac:dyDescent="0.25">
      <c r="A865" s="287" t="s">
        <v>1481</v>
      </c>
      <c r="B865" s="289" t="s">
        <v>1463</v>
      </c>
      <c r="C865" s="290"/>
      <c r="D865" s="293" t="s">
        <v>41</v>
      </c>
      <c r="E865" s="170" t="s">
        <v>1053</v>
      </c>
    </row>
    <row r="866" spans="1:5" x14ac:dyDescent="0.25">
      <c r="A866" s="295"/>
      <c r="B866" s="296"/>
      <c r="C866" s="297"/>
      <c r="D866" s="298"/>
      <c r="E866" s="171" t="s">
        <v>1054</v>
      </c>
    </row>
    <row r="867" spans="1:5" x14ac:dyDescent="0.25">
      <c r="A867" s="279" t="s">
        <v>1482</v>
      </c>
      <c r="B867" s="281" t="s">
        <v>1463</v>
      </c>
      <c r="C867" s="282"/>
      <c r="D867" s="285" t="s">
        <v>41</v>
      </c>
      <c r="E867" s="172" t="s">
        <v>1053</v>
      </c>
    </row>
    <row r="868" spans="1:5" x14ac:dyDescent="0.25">
      <c r="A868" s="280"/>
      <c r="B868" s="283"/>
      <c r="C868" s="284"/>
      <c r="D868" s="286"/>
      <c r="E868" s="173" t="s">
        <v>1054</v>
      </c>
    </row>
    <row r="869" spans="1:5" x14ac:dyDescent="0.25">
      <c r="A869" s="287" t="s">
        <v>1483</v>
      </c>
      <c r="B869" s="289" t="s">
        <v>1463</v>
      </c>
      <c r="C869" s="290"/>
      <c r="D869" s="293" t="s">
        <v>41</v>
      </c>
      <c r="E869" s="170" t="s">
        <v>1053</v>
      </c>
    </row>
    <row r="870" spans="1:5" x14ac:dyDescent="0.25">
      <c r="A870" s="295"/>
      <c r="B870" s="296"/>
      <c r="C870" s="297"/>
      <c r="D870" s="298"/>
      <c r="E870" s="171" t="s">
        <v>1054</v>
      </c>
    </row>
    <row r="871" spans="1:5" x14ac:dyDescent="0.25">
      <c r="A871" s="279" t="s">
        <v>1484</v>
      </c>
      <c r="B871" s="281" t="s">
        <v>1485</v>
      </c>
      <c r="C871" s="282"/>
      <c r="D871" s="285" t="s">
        <v>41</v>
      </c>
      <c r="E871" s="172" t="s">
        <v>1053</v>
      </c>
    </row>
    <row r="872" spans="1:5" x14ac:dyDescent="0.25">
      <c r="A872" s="280"/>
      <c r="B872" s="283"/>
      <c r="C872" s="284"/>
      <c r="D872" s="286"/>
      <c r="E872" s="173" t="s">
        <v>1054</v>
      </c>
    </row>
    <row r="873" spans="1:5" x14ac:dyDescent="0.25">
      <c r="A873" s="287" t="s">
        <v>1486</v>
      </c>
      <c r="B873" s="289" t="s">
        <v>1485</v>
      </c>
      <c r="C873" s="290"/>
      <c r="D873" s="293" t="s">
        <v>41</v>
      </c>
      <c r="E873" s="170" t="s">
        <v>1053</v>
      </c>
    </row>
    <row r="874" spans="1:5" x14ac:dyDescent="0.25">
      <c r="A874" s="295"/>
      <c r="B874" s="296"/>
      <c r="C874" s="297"/>
      <c r="D874" s="298"/>
      <c r="E874" s="171" t="s">
        <v>1054</v>
      </c>
    </row>
    <row r="875" spans="1:5" x14ac:dyDescent="0.25">
      <c r="A875" s="279" t="s">
        <v>1487</v>
      </c>
      <c r="B875" s="281" t="s">
        <v>1485</v>
      </c>
      <c r="C875" s="282"/>
      <c r="D875" s="285" t="s">
        <v>41</v>
      </c>
      <c r="E875" s="172" t="s">
        <v>1053</v>
      </c>
    </row>
    <row r="876" spans="1:5" x14ac:dyDescent="0.25">
      <c r="A876" s="280"/>
      <c r="B876" s="283"/>
      <c r="C876" s="284"/>
      <c r="D876" s="286"/>
      <c r="E876" s="173" t="s">
        <v>1054</v>
      </c>
    </row>
    <row r="877" spans="1:5" x14ac:dyDescent="0.25">
      <c r="A877" s="287" t="s">
        <v>1488</v>
      </c>
      <c r="B877" s="289" t="s">
        <v>1485</v>
      </c>
      <c r="C877" s="290"/>
      <c r="D877" s="293" t="s">
        <v>41</v>
      </c>
      <c r="E877" s="170" t="s">
        <v>1053</v>
      </c>
    </row>
    <row r="878" spans="1:5" x14ac:dyDescent="0.25">
      <c r="A878" s="295"/>
      <c r="B878" s="296"/>
      <c r="C878" s="297"/>
      <c r="D878" s="298"/>
      <c r="E878" s="171" t="s">
        <v>1054</v>
      </c>
    </row>
    <row r="879" spans="1:5" x14ac:dyDescent="0.25">
      <c r="A879" s="279" t="s">
        <v>1489</v>
      </c>
      <c r="B879" s="281" t="s">
        <v>1485</v>
      </c>
      <c r="C879" s="282"/>
      <c r="D879" s="285" t="s">
        <v>41</v>
      </c>
      <c r="E879" s="172" t="s">
        <v>1053</v>
      </c>
    </row>
    <row r="880" spans="1:5" x14ac:dyDescent="0.25">
      <c r="A880" s="280"/>
      <c r="B880" s="283"/>
      <c r="C880" s="284"/>
      <c r="D880" s="286"/>
      <c r="E880" s="173" t="s">
        <v>1054</v>
      </c>
    </row>
    <row r="881" spans="1:5" x14ac:dyDescent="0.25">
      <c r="A881" s="287" t="s">
        <v>1490</v>
      </c>
      <c r="B881" s="289" t="s">
        <v>1491</v>
      </c>
      <c r="C881" s="290"/>
      <c r="D881" s="293" t="s">
        <v>41</v>
      </c>
      <c r="E881" s="170" t="s">
        <v>1053</v>
      </c>
    </row>
    <row r="882" spans="1:5" x14ac:dyDescent="0.25">
      <c r="A882" s="295"/>
      <c r="B882" s="296"/>
      <c r="C882" s="297"/>
      <c r="D882" s="298"/>
      <c r="E882" s="171" t="s">
        <v>1054</v>
      </c>
    </row>
    <row r="883" spans="1:5" x14ac:dyDescent="0.25">
      <c r="A883" s="279" t="s">
        <v>1492</v>
      </c>
      <c r="B883" s="281" t="s">
        <v>1491</v>
      </c>
      <c r="C883" s="282"/>
      <c r="D883" s="285" t="s">
        <v>41</v>
      </c>
      <c r="E883" s="172" t="s">
        <v>1053</v>
      </c>
    </row>
    <row r="884" spans="1:5" x14ac:dyDescent="0.25">
      <c r="A884" s="280"/>
      <c r="B884" s="283"/>
      <c r="C884" s="284"/>
      <c r="D884" s="286"/>
      <c r="E884" s="173" t="s">
        <v>1054</v>
      </c>
    </row>
    <row r="885" spans="1:5" x14ac:dyDescent="0.25">
      <c r="A885" s="287" t="s">
        <v>1493</v>
      </c>
      <c r="B885" s="289" t="s">
        <v>1491</v>
      </c>
      <c r="C885" s="290"/>
      <c r="D885" s="293" t="s">
        <v>41</v>
      </c>
      <c r="E885" s="170" t="s">
        <v>1053</v>
      </c>
    </row>
    <row r="886" spans="1:5" x14ac:dyDescent="0.25">
      <c r="A886" s="295"/>
      <c r="B886" s="296"/>
      <c r="C886" s="297"/>
      <c r="D886" s="298"/>
      <c r="E886" s="171" t="s">
        <v>1054</v>
      </c>
    </row>
    <row r="887" spans="1:5" x14ac:dyDescent="0.25">
      <c r="A887" s="279" t="s">
        <v>1494</v>
      </c>
      <c r="B887" s="281" t="s">
        <v>1491</v>
      </c>
      <c r="C887" s="282"/>
      <c r="D887" s="285" t="s">
        <v>41</v>
      </c>
      <c r="E887" s="172" t="s">
        <v>1053</v>
      </c>
    </row>
    <row r="888" spans="1:5" x14ac:dyDescent="0.25">
      <c r="A888" s="280"/>
      <c r="B888" s="283"/>
      <c r="C888" s="284"/>
      <c r="D888" s="286"/>
      <c r="E888" s="173" t="s">
        <v>1054</v>
      </c>
    </row>
    <row r="889" spans="1:5" x14ac:dyDescent="0.25">
      <c r="A889" s="287" t="s">
        <v>1495</v>
      </c>
      <c r="B889" s="289" t="s">
        <v>1496</v>
      </c>
      <c r="C889" s="290"/>
      <c r="D889" s="293" t="s">
        <v>41</v>
      </c>
      <c r="E889" s="170" t="s">
        <v>1053</v>
      </c>
    </row>
    <row r="890" spans="1:5" x14ac:dyDescent="0.25">
      <c r="A890" s="295"/>
      <c r="B890" s="296"/>
      <c r="C890" s="297"/>
      <c r="D890" s="298"/>
      <c r="E890" s="171" t="s">
        <v>1054</v>
      </c>
    </row>
    <row r="891" spans="1:5" x14ac:dyDescent="0.25">
      <c r="A891" s="279" t="s">
        <v>1497</v>
      </c>
      <c r="B891" s="281" t="s">
        <v>1496</v>
      </c>
      <c r="C891" s="282"/>
      <c r="D891" s="285" t="s">
        <v>41</v>
      </c>
      <c r="E891" s="172" t="s">
        <v>1053</v>
      </c>
    </row>
    <row r="892" spans="1:5" x14ac:dyDescent="0.25">
      <c r="A892" s="280"/>
      <c r="B892" s="283"/>
      <c r="C892" s="284"/>
      <c r="D892" s="286"/>
      <c r="E892" s="173" t="s">
        <v>1054</v>
      </c>
    </row>
    <row r="893" spans="1:5" x14ac:dyDescent="0.25">
      <c r="A893" s="287" t="s">
        <v>1498</v>
      </c>
      <c r="B893" s="289" t="s">
        <v>1496</v>
      </c>
      <c r="C893" s="290"/>
      <c r="D893" s="293" t="s">
        <v>41</v>
      </c>
      <c r="E893" s="170" t="s">
        <v>1053</v>
      </c>
    </row>
    <row r="894" spans="1:5" x14ac:dyDescent="0.25">
      <c r="A894" s="295"/>
      <c r="B894" s="296"/>
      <c r="C894" s="297"/>
      <c r="D894" s="298"/>
      <c r="E894" s="171" t="s">
        <v>1054</v>
      </c>
    </row>
    <row r="895" spans="1:5" x14ac:dyDescent="0.25">
      <c r="A895" s="279" t="s">
        <v>1499</v>
      </c>
      <c r="B895" s="281" t="s">
        <v>1496</v>
      </c>
      <c r="C895" s="282"/>
      <c r="D895" s="285" t="s">
        <v>41</v>
      </c>
      <c r="E895" s="172" t="s">
        <v>1053</v>
      </c>
    </row>
    <row r="896" spans="1:5" x14ac:dyDescent="0.25">
      <c r="A896" s="280"/>
      <c r="B896" s="283"/>
      <c r="C896" s="284"/>
      <c r="D896" s="286"/>
      <c r="E896" s="173" t="s">
        <v>1054</v>
      </c>
    </row>
    <row r="897" spans="1:5" x14ac:dyDescent="0.25">
      <c r="A897" s="287" t="s">
        <v>1500</v>
      </c>
      <c r="B897" s="289" t="s">
        <v>1496</v>
      </c>
      <c r="C897" s="290"/>
      <c r="D897" s="293" t="s">
        <v>41</v>
      </c>
      <c r="E897" s="170" t="s">
        <v>1053</v>
      </c>
    </row>
    <row r="898" spans="1:5" x14ac:dyDescent="0.25">
      <c r="A898" s="295"/>
      <c r="B898" s="296"/>
      <c r="C898" s="297"/>
      <c r="D898" s="298"/>
      <c r="E898" s="171" t="s">
        <v>1054</v>
      </c>
    </row>
    <row r="899" spans="1:5" x14ac:dyDescent="0.25">
      <c r="A899" s="279" t="s">
        <v>1501</v>
      </c>
      <c r="B899" s="281" t="s">
        <v>1496</v>
      </c>
      <c r="C899" s="282"/>
      <c r="D899" s="285" t="s">
        <v>41</v>
      </c>
      <c r="E899" s="172" t="s">
        <v>1053</v>
      </c>
    </row>
    <row r="900" spans="1:5" x14ac:dyDescent="0.25">
      <c r="A900" s="280"/>
      <c r="B900" s="283"/>
      <c r="C900" s="284"/>
      <c r="D900" s="286"/>
      <c r="E900" s="173" t="s">
        <v>1054</v>
      </c>
    </row>
    <row r="901" spans="1:5" x14ac:dyDescent="0.25">
      <c r="A901" s="287" t="s">
        <v>1502</v>
      </c>
      <c r="B901" s="289" t="s">
        <v>1496</v>
      </c>
      <c r="C901" s="290"/>
      <c r="D901" s="293" t="s">
        <v>41</v>
      </c>
      <c r="E901" s="170" t="s">
        <v>1053</v>
      </c>
    </row>
    <row r="902" spans="1:5" x14ac:dyDescent="0.25">
      <c r="A902" s="295"/>
      <c r="B902" s="296"/>
      <c r="C902" s="297"/>
      <c r="D902" s="298"/>
      <c r="E902" s="171" t="s">
        <v>1054</v>
      </c>
    </row>
    <row r="903" spans="1:5" x14ac:dyDescent="0.25">
      <c r="A903" s="279" t="s">
        <v>1162</v>
      </c>
      <c r="B903" s="281" t="s">
        <v>1496</v>
      </c>
      <c r="C903" s="282"/>
      <c r="D903" s="285" t="s">
        <v>41</v>
      </c>
      <c r="E903" s="172" t="s">
        <v>1053</v>
      </c>
    </row>
    <row r="904" spans="1:5" x14ac:dyDescent="0.25">
      <c r="A904" s="280"/>
      <c r="B904" s="283"/>
      <c r="C904" s="284"/>
      <c r="D904" s="286"/>
      <c r="E904" s="173" t="s">
        <v>1054</v>
      </c>
    </row>
    <row r="905" spans="1:5" x14ac:dyDescent="0.25">
      <c r="A905" s="287" t="s">
        <v>1503</v>
      </c>
      <c r="B905" s="289" t="s">
        <v>1496</v>
      </c>
      <c r="C905" s="290"/>
      <c r="D905" s="293" t="s">
        <v>41</v>
      </c>
      <c r="E905" s="170" t="s">
        <v>1053</v>
      </c>
    </row>
    <row r="906" spans="1:5" x14ac:dyDescent="0.25">
      <c r="A906" s="295"/>
      <c r="B906" s="296"/>
      <c r="C906" s="297"/>
      <c r="D906" s="298"/>
      <c r="E906" s="171" t="s">
        <v>1054</v>
      </c>
    </row>
    <row r="907" spans="1:5" x14ac:dyDescent="0.25">
      <c r="A907" s="279" t="s">
        <v>1504</v>
      </c>
      <c r="B907" s="281" t="s">
        <v>1496</v>
      </c>
      <c r="C907" s="282"/>
      <c r="D907" s="285" t="s">
        <v>41</v>
      </c>
      <c r="E907" s="172" t="s">
        <v>1053</v>
      </c>
    </row>
    <row r="908" spans="1:5" x14ac:dyDescent="0.25">
      <c r="A908" s="280"/>
      <c r="B908" s="283"/>
      <c r="C908" s="284"/>
      <c r="D908" s="286"/>
      <c r="E908" s="173" t="s">
        <v>1054</v>
      </c>
    </row>
    <row r="909" spans="1:5" x14ac:dyDescent="0.25">
      <c r="A909" s="287" t="s">
        <v>1505</v>
      </c>
      <c r="B909" s="289" t="s">
        <v>1496</v>
      </c>
      <c r="C909" s="290"/>
      <c r="D909" s="293" t="s">
        <v>41</v>
      </c>
      <c r="E909" s="170" t="s">
        <v>1053</v>
      </c>
    </row>
    <row r="910" spans="1:5" x14ac:dyDescent="0.25">
      <c r="A910" s="295"/>
      <c r="B910" s="296"/>
      <c r="C910" s="297"/>
      <c r="D910" s="298"/>
      <c r="E910" s="171" t="s">
        <v>1054</v>
      </c>
    </row>
    <row r="911" spans="1:5" x14ac:dyDescent="0.25">
      <c r="A911" s="279" t="s">
        <v>1474</v>
      </c>
      <c r="B911" s="281" t="s">
        <v>1496</v>
      </c>
      <c r="C911" s="282"/>
      <c r="D911" s="285" t="s">
        <v>41</v>
      </c>
      <c r="E911" s="172" t="s">
        <v>1053</v>
      </c>
    </row>
    <row r="912" spans="1:5" x14ac:dyDescent="0.25">
      <c r="A912" s="280"/>
      <c r="B912" s="283"/>
      <c r="C912" s="284"/>
      <c r="D912" s="286"/>
      <c r="E912" s="173" t="s">
        <v>1054</v>
      </c>
    </row>
    <row r="913" spans="1:5" x14ac:dyDescent="0.25">
      <c r="A913" s="287" t="s">
        <v>1506</v>
      </c>
      <c r="B913" s="289" t="s">
        <v>1507</v>
      </c>
      <c r="C913" s="290"/>
      <c r="D913" s="293" t="s">
        <v>41</v>
      </c>
      <c r="E913" s="170" t="s">
        <v>1053</v>
      </c>
    </row>
    <row r="914" spans="1:5" x14ac:dyDescent="0.25">
      <c r="A914" s="295"/>
      <c r="B914" s="296"/>
      <c r="C914" s="297"/>
      <c r="D914" s="298"/>
      <c r="E914" s="171" t="s">
        <v>1054</v>
      </c>
    </row>
    <row r="915" spans="1:5" x14ac:dyDescent="0.25">
      <c r="A915" s="279" t="s">
        <v>1508</v>
      </c>
      <c r="B915" s="281" t="s">
        <v>1507</v>
      </c>
      <c r="C915" s="282"/>
      <c r="D915" s="285" t="s">
        <v>41</v>
      </c>
      <c r="E915" s="172" t="s">
        <v>1053</v>
      </c>
    </row>
    <row r="916" spans="1:5" x14ac:dyDescent="0.25">
      <c r="A916" s="280"/>
      <c r="B916" s="283"/>
      <c r="C916" s="284"/>
      <c r="D916" s="286"/>
      <c r="E916" s="173" t="s">
        <v>1054</v>
      </c>
    </row>
    <row r="917" spans="1:5" x14ac:dyDescent="0.25">
      <c r="A917" s="287" t="s">
        <v>1509</v>
      </c>
      <c r="B917" s="289" t="s">
        <v>1507</v>
      </c>
      <c r="C917" s="290"/>
      <c r="D917" s="293" t="s">
        <v>41</v>
      </c>
      <c r="E917" s="170" t="s">
        <v>1053</v>
      </c>
    </row>
    <row r="918" spans="1:5" x14ac:dyDescent="0.25">
      <c r="A918" s="295"/>
      <c r="B918" s="296"/>
      <c r="C918" s="297"/>
      <c r="D918" s="298"/>
      <c r="E918" s="171" t="s">
        <v>1054</v>
      </c>
    </row>
    <row r="919" spans="1:5" x14ac:dyDescent="0.25">
      <c r="A919" s="279" t="s">
        <v>1510</v>
      </c>
      <c r="B919" s="281" t="s">
        <v>1507</v>
      </c>
      <c r="C919" s="282"/>
      <c r="D919" s="285" t="s">
        <v>41</v>
      </c>
      <c r="E919" s="172" t="s">
        <v>1053</v>
      </c>
    </row>
    <row r="920" spans="1:5" x14ac:dyDescent="0.25">
      <c r="A920" s="280"/>
      <c r="B920" s="283"/>
      <c r="C920" s="284"/>
      <c r="D920" s="286"/>
      <c r="E920" s="173" t="s">
        <v>1054</v>
      </c>
    </row>
    <row r="921" spans="1:5" x14ac:dyDescent="0.25">
      <c r="A921" s="287" t="s">
        <v>1511</v>
      </c>
      <c r="B921" s="289" t="s">
        <v>1507</v>
      </c>
      <c r="C921" s="290"/>
      <c r="D921" s="293" t="s">
        <v>41</v>
      </c>
      <c r="E921" s="170" t="s">
        <v>1053</v>
      </c>
    </row>
    <row r="922" spans="1:5" x14ac:dyDescent="0.25">
      <c r="A922" s="295"/>
      <c r="B922" s="296"/>
      <c r="C922" s="297"/>
      <c r="D922" s="298"/>
      <c r="E922" s="171" t="s">
        <v>1054</v>
      </c>
    </row>
    <row r="923" spans="1:5" x14ac:dyDescent="0.25">
      <c r="A923" s="279" t="s">
        <v>1512</v>
      </c>
      <c r="B923" s="281" t="s">
        <v>1507</v>
      </c>
      <c r="C923" s="282"/>
      <c r="D923" s="285" t="s">
        <v>41</v>
      </c>
      <c r="E923" s="172" t="s">
        <v>1053</v>
      </c>
    </row>
    <row r="924" spans="1:5" x14ac:dyDescent="0.25">
      <c r="A924" s="280"/>
      <c r="B924" s="283"/>
      <c r="C924" s="284"/>
      <c r="D924" s="286"/>
      <c r="E924" s="173" t="s">
        <v>1054</v>
      </c>
    </row>
    <row r="925" spans="1:5" x14ac:dyDescent="0.25">
      <c r="A925" s="287" t="s">
        <v>1513</v>
      </c>
      <c r="B925" s="289" t="s">
        <v>1514</v>
      </c>
      <c r="C925" s="290"/>
      <c r="D925" s="293" t="s">
        <v>41</v>
      </c>
      <c r="E925" s="170" t="s">
        <v>1053</v>
      </c>
    </row>
    <row r="926" spans="1:5" x14ac:dyDescent="0.25">
      <c r="A926" s="295"/>
      <c r="B926" s="296"/>
      <c r="C926" s="297"/>
      <c r="D926" s="298"/>
      <c r="E926" s="171" t="s">
        <v>1054</v>
      </c>
    </row>
    <row r="927" spans="1:5" x14ac:dyDescent="0.25">
      <c r="A927" s="279" t="s">
        <v>1515</v>
      </c>
      <c r="B927" s="281" t="s">
        <v>1514</v>
      </c>
      <c r="C927" s="282"/>
      <c r="D927" s="285" t="s">
        <v>41</v>
      </c>
      <c r="E927" s="172" t="s">
        <v>1053</v>
      </c>
    </row>
    <row r="928" spans="1:5" x14ac:dyDescent="0.25">
      <c r="A928" s="280"/>
      <c r="B928" s="283"/>
      <c r="C928" s="284"/>
      <c r="D928" s="286"/>
      <c r="E928" s="173" t="s">
        <v>1054</v>
      </c>
    </row>
    <row r="929" spans="1:5" x14ac:dyDescent="0.25">
      <c r="A929" s="287" t="s">
        <v>1516</v>
      </c>
      <c r="B929" s="289" t="s">
        <v>1514</v>
      </c>
      <c r="C929" s="290"/>
      <c r="D929" s="293" t="s">
        <v>41</v>
      </c>
      <c r="E929" s="170" t="s">
        <v>1053</v>
      </c>
    </row>
    <row r="930" spans="1:5" x14ac:dyDescent="0.25">
      <c r="A930" s="295"/>
      <c r="B930" s="296"/>
      <c r="C930" s="297"/>
      <c r="D930" s="298"/>
      <c r="E930" s="171" t="s">
        <v>1054</v>
      </c>
    </row>
    <row r="931" spans="1:5" x14ac:dyDescent="0.25">
      <c r="A931" s="279" t="s">
        <v>1517</v>
      </c>
      <c r="B931" s="281" t="s">
        <v>1514</v>
      </c>
      <c r="C931" s="282"/>
      <c r="D931" s="285" t="s">
        <v>41</v>
      </c>
      <c r="E931" s="172" t="s">
        <v>1053</v>
      </c>
    </row>
    <row r="932" spans="1:5" x14ac:dyDescent="0.25">
      <c r="A932" s="280"/>
      <c r="B932" s="283"/>
      <c r="C932" s="284"/>
      <c r="D932" s="286"/>
      <c r="E932" s="173" t="s">
        <v>1054</v>
      </c>
    </row>
    <row r="933" spans="1:5" x14ac:dyDescent="0.25">
      <c r="A933" s="287" t="s">
        <v>1518</v>
      </c>
      <c r="B933" s="289" t="s">
        <v>1514</v>
      </c>
      <c r="C933" s="290"/>
      <c r="D933" s="293" t="s">
        <v>41</v>
      </c>
      <c r="E933" s="170" t="s">
        <v>1053</v>
      </c>
    </row>
    <row r="934" spans="1:5" x14ac:dyDescent="0.25">
      <c r="A934" s="295"/>
      <c r="B934" s="296"/>
      <c r="C934" s="297"/>
      <c r="D934" s="298"/>
      <c r="E934" s="171" t="s">
        <v>1054</v>
      </c>
    </row>
    <row r="935" spans="1:5" x14ac:dyDescent="0.25">
      <c r="A935" s="279" t="s">
        <v>1519</v>
      </c>
      <c r="B935" s="281" t="s">
        <v>1514</v>
      </c>
      <c r="C935" s="282"/>
      <c r="D935" s="285" t="s">
        <v>41</v>
      </c>
      <c r="E935" s="172" t="s">
        <v>1053</v>
      </c>
    </row>
    <row r="936" spans="1:5" x14ac:dyDescent="0.25">
      <c r="A936" s="280"/>
      <c r="B936" s="283"/>
      <c r="C936" s="284"/>
      <c r="D936" s="286"/>
      <c r="E936" s="173" t="s">
        <v>1054</v>
      </c>
    </row>
    <row r="937" spans="1:5" x14ac:dyDescent="0.25">
      <c r="A937" s="287" t="s">
        <v>1520</v>
      </c>
      <c r="B937" s="289" t="s">
        <v>1514</v>
      </c>
      <c r="C937" s="290"/>
      <c r="D937" s="293" t="s">
        <v>41</v>
      </c>
      <c r="E937" s="170" t="s">
        <v>1053</v>
      </c>
    </row>
    <row r="938" spans="1:5" x14ac:dyDescent="0.25">
      <c r="A938" s="295"/>
      <c r="B938" s="296"/>
      <c r="C938" s="297"/>
      <c r="D938" s="298"/>
      <c r="E938" s="171" t="s">
        <v>1054</v>
      </c>
    </row>
    <row r="939" spans="1:5" x14ac:dyDescent="0.25">
      <c r="A939" s="279" t="s">
        <v>1521</v>
      </c>
      <c r="B939" s="281" t="s">
        <v>1514</v>
      </c>
      <c r="C939" s="282"/>
      <c r="D939" s="285" t="s">
        <v>41</v>
      </c>
      <c r="E939" s="172" t="s">
        <v>1053</v>
      </c>
    </row>
    <row r="940" spans="1:5" x14ac:dyDescent="0.25">
      <c r="A940" s="280"/>
      <c r="B940" s="283"/>
      <c r="C940" s="284"/>
      <c r="D940" s="286"/>
      <c r="E940" s="173" t="s">
        <v>1054</v>
      </c>
    </row>
    <row r="941" spans="1:5" x14ac:dyDescent="0.25">
      <c r="A941" s="287" t="s">
        <v>1172</v>
      </c>
      <c r="B941" s="289" t="s">
        <v>1522</v>
      </c>
      <c r="C941" s="290"/>
      <c r="D941" s="293" t="s">
        <v>41</v>
      </c>
      <c r="E941" s="170" t="s">
        <v>1053</v>
      </c>
    </row>
    <row r="942" spans="1:5" x14ac:dyDescent="0.25">
      <c r="A942" s="295"/>
      <c r="B942" s="296"/>
      <c r="C942" s="297"/>
      <c r="D942" s="298"/>
      <c r="E942" s="171" t="s">
        <v>1054</v>
      </c>
    </row>
    <row r="943" spans="1:5" x14ac:dyDescent="0.25">
      <c r="A943" s="279" t="s">
        <v>1523</v>
      </c>
      <c r="B943" s="281" t="s">
        <v>1522</v>
      </c>
      <c r="C943" s="282"/>
      <c r="D943" s="285" t="s">
        <v>41</v>
      </c>
      <c r="E943" s="172" t="s">
        <v>1053</v>
      </c>
    </row>
    <row r="944" spans="1:5" x14ac:dyDescent="0.25">
      <c r="A944" s="280"/>
      <c r="B944" s="283"/>
      <c r="C944" s="284"/>
      <c r="D944" s="286"/>
      <c r="E944" s="173" t="s">
        <v>1054</v>
      </c>
    </row>
    <row r="945" spans="1:5" x14ac:dyDescent="0.25">
      <c r="A945" s="287" t="s">
        <v>1524</v>
      </c>
      <c r="B945" s="289" t="s">
        <v>1522</v>
      </c>
      <c r="C945" s="290"/>
      <c r="D945" s="293" t="s">
        <v>41</v>
      </c>
      <c r="E945" s="170" t="s">
        <v>1053</v>
      </c>
    </row>
    <row r="946" spans="1:5" x14ac:dyDescent="0.25">
      <c r="A946" s="295"/>
      <c r="B946" s="296"/>
      <c r="C946" s="297"/>
      <c r="D946" s="298"/>
      <c r="E946" s="171" t="s">
        <v>1054</v>
      </c>
    </row>
    <row r="947" spans="1:5" x14ac:dyDescent="0.25">
      <c r="A947" s="279" t="s">
        <v>1525</v>
      </c>
      <c r="B947" s="281" t="s">
        <v>1526</v>
      </c>
      <c r="C947" s="282"/>
      <c r="D947" s="285" t="s">
        <v>41</v>
      </c>
      <c r="E947" s="172" t="s">
        <v>1053</v>
      </c>
    </row>
    <row r="948" spans="1:5" x14ac:dyDescent="0.25">
      <c r="A948" s="280"/>
      <c r="B948" s="283"/>
      <c r="C948" s="284"/>
      <c r="D948" s="286"/>
      <c r="E948" s="173" t="s">
        <v>1054</v>
      </c>
    </row>
    <row r="949" spans="1:5" x14ac:dyDescent="0.25">
      <c r="A949" s="287" t="s">
        <v>1527</v>
      </c>
      <c r="B949" s="289" t="s">
        <v>1526</v>
      </c>
      <c r="C949" s="290"/>
      <c r="D949" s="293" t="s">
        <v>41</v>
      </c>
      <c r="E949" s="170" t="s">
        <v>1053</v>
      </c>
    </row>
    <row r="950" spans="1:5" x14ac:dyDescent="0.25">
      <c r="A950" s="295"/>
      <c r="B950" s="296"/>
      <c r="C950" s="297"/>
      <c r="D950" s="298"/>
      <c r="E950" s="171" t="s">
        <v>1054</v>
      </c>
    </row>
    <row r="951" spans="1:5" x14ac:dyDescent="0.25">
      <c r="A951" s="279" t="s">
        <v>1528</v>
      </c>
      <c r="B951" s="281" t="s">
        <v>1526</v>
      </c>
      <c r="C951" s="282"/>
      <c r="D951" s="285" t="s">
        <v>41</v>
      </c>
      <c r="E951" s="172" t="s">
        <v>1053</v>
      </c>
    </row>
    <row r="952" spans="1:5" x14ac:dyDescent="0.25">
      <c r="A952" s="280"/>
      <c r="B952" s="283"/>
      <c r="C952" s="284"/>
      <c r="D952" s="286"/>
      <c r="E952" s="173" t="s">
        <v>1054</v>
      </c>
    </row>
    <row r="953" spans="1:5" x14ac:dyDescent="0.25">
      <c r="A953" s="287" t="s">
        <v>1529</v>
      </c>
      <c r="B953" s="289" t="s">
        <v>1526</v>
      </c>
      <c r="C953" s="290"/>
      <c r="D953" s="293" t="s">
        <v>41</v>
      </c>
      <c r="E953" s="170" t="s">
        <v>1053</v>
      </c>
    </row>
    <row r="954" spans="1:5" x14ac:dyDescent="0.25">
      <c r="A954" s="295"/>
      <c r="B954" s="296"/>
      <c r="C954" s="297"/>
      <c r="D954" s="298"/>
      <c r="E954" s="171" t="s">
        <v>1054</v>
      </c>
    </row>
    <row r="955" spans="1:5" x14ac:dyDescent="0.25">
      <c r="A955" s="279" t="s">
        <v>1530</v>
      </c>
      <c r="B955" s="281" t="s">
        <v>1526</v>
      </c>
      <c r="C955" s="282"/>
      <c r="D955" s="285" t="s">
        <v>41</v>
      </c>
      <c r="E955" s="172" t="s">
        <v>1053</v>
      </c>
    </row>
    <row r="956" spans="1:5" x14ac:dyDescent="0.25">
      <c r="A956" s="280"/>
      <c r="B956" s="283"/>
      <c r="C956" s="284"/>
      <c r="D956" s="286"/>
      <c r="E956" s="173" t="s">
        <v>1054</v>
      </c>
    </row>
    <row r="957" spans="1:5" x14ac:dyDescent="0.25">
      <c r="A957" s="287" t="s">
        <v>1531</v>
      </c>
      <c r="B957" s="289" t="s">
        <v>1526</v>
      </c>
      <c r="C957" s="290"/>
      <c r="D957" s="293" t="s">
        <v>41</v>
      </c>
      <c r="E957" s="170" t="s">
        <v>1053</v>
      </c>
    </row>
    <row r="958" spans="1:5" x14ac:dyDescent="0.25">
      <c r="A958" s="295"/>
      <c r="B958" s="296"/>
      <c r="C958" s="297"/>
      <c r="D958" s="298"/>
      <c r="E958" s="171" t="s">
        <v>1054</v>
      </c>
    </row>
    <row r="959" spans="1:5" x14ac:dyDescent="0.25">
      <c r="A959" s="279" t="s">
        <v>1532</v>
      </c>
      <c r="B959" s="281" t="s">
        <v>1526</v>
      </c>
      <c r="C959" s="282"/>
      <c r="D959" s="285" t="s">
        <v>41</v>
      </c>
      <c r="E959" s="172" t="s">
        <v>1053</v>
      </c>
    </row>
    <row r="960" spans="1:5" x14ac:dyDescent="0.25">
      <c r="A960" s="280"/>
      <c r="B960" s="283"/>
      <c r="C960" s="284"/>
      <c r="D960" s="286"/>
      <c r="E960" s="173" t="s">
        <v>1054</v>
      </c>
    </row>
    <row r="961" spans="1:5" x14ac:dyDescent="0.25">
      <c r="A961" s="287" t="s">
        <v>1533</v>
      </c>
      <c r="B961" s="289" t="s">
        <v>1526</v>
      </c>
      <c r="C961" s="290"/>
      <c r="D961" s="293" t="s">
        <v>41</v>
      </c>
      <c r="E961" s="170" t="s">
        <v>1053</v>
      </c>
    </row>
    <row r="962" spans="1:5" x14ac:dyDescent="0.25">
      <c r="A962" s="295"/>
      <c r="B962" s="296"/>
      <c r="C962" s="297"/>
      <c r="D962" s="298"/>
      <c r="E962" s="171" t="s">
        <v>1054</v>
      </c>
    </row>
    <row r="963" spans="1:5" x14ac:dyDescent="0.25">
      <c r="A963" s="279" t="s">
        <v>1534</v>
      </c>
      <c r="B963" s="281" t="s">
        <v>1526</v>
      </c>
      <c r="C963" s="282"/>
      <c r="D963" s="285" t="s">
        <v>41</v>
      </c>
      <c r="E963" s="172" t="s">
        <v>1053</v>
      </c>
    </row>
    <row r="964" spans="1:5" x14ac:dyDescent="0.25">
      <c r="A964" s="280"/>
      <c r="B964" s="283"/>
      <c r="C964" s="284"/>
      <c r="D964" s="286"/>
      <c r="E964" s="173" t="s">
        <v>1054</v>
      </c>
    </row>
    <row r="965" spans="1:5" x14ac:dyDescent="0.25">
      <c r="A965" s="287" t="s">
        <v>1535</v>
      </c>
      <c r="B965" s="289" t="s">
        <v>1526</v>
      </c>
      <c r="C965" s="290"/>
      <c r="D965" s="293" t="s">
        <v>41</v>
      </c>
      <c r="E965" s="170" t="s">
        <v>1053</v>
      </c>
    </row>
    <row r="966" spans="1:5" x14ac:dyDescent="0.25">
      <c r="A966" s="295"/>
      <c r="B966" s="296"/>
      <c r="C966" s="297"/>
      <c r="D966" s="298"/>
      <c r="E966" s="171" t="s">
        <v>1054</v>
      </c>
    </row>
    <row r="967" spans="1:5" x14ac:dyDescent="0.25">
      <c r="A967" s="279" t="s">
        <v>1536</v>
      </c>
      <c r="B967" s="281" t="s">
        <v>1526</v>
      </c>
      <c r="C967" s="282"/>
      <c r="D967" s="285" t="s">
        <v>41</v>
      </c>
      <c r="E967" s="172" t="s">
        <v>1053</v>
      </c>
    </row>
    <row r="968" spans="1:5" x14ac:dyDescent="0.25">
      <c r="A968" s="280"/>
      <c r="B968" s="283"/>
      <c r="C968" s="284"/>
      <c r="D968" s="286"/>
      <c r="E968" s="173" t="s">
        <v>1054</v>
      </c>
    </row>
    <row r="969" spans="1:5" x14ac:dyDescent="0.25">
      <c r="A969" s="287" t="s">
        <v>1537</v>
      </c>
      <c r="B969" s="289" t="s">
        <v>1526</v>
      </c>
      <c r="C969" s="290"/>
      <c r="D969" s="293" t="s">
        <v>41</v>
      </c>
      <c r="E969" s="170" t="s">
        <v>1053</v>
      </c>
    </row>
    <row r="970" spans="1:5" x14ac:dyDescent="0.25">
      <c r="A970" s="295"/>
      <c r="B970" s="296"/>
      <c r="C970" s="297"/>
      <c r="D970" s="298"/>
      <c r="E970" s="171" t="s">
        <v>1054</v>
      </c>
    </row>
    <row r="971" spans="1:5" x14ac:dyDescent="0.25">
      <c r="A971" s="279" t="s">
        <v>1172</v>
      </c>
      <c r="B971" s="281" t="s">
        <v>1526</v>
      </c>
      <c r="C971" s="282"/>
      <c r="D971" s="285" t="s">
        <v>41</v>
      </c>
      <c r="E971" s="172" t="s">
        <v>1053</v>
      </c>
    </row>
    <row r="972" spans="1:5" x14ac:dyDescent="0.25">
      <c r="A972" s="280"/>
      <c r="B972" s="283"/>
      <c r="C972" s="284"/>
      <c r="D972" s="286"/>
      <c r="E972" s="173" t="s">
        <v>1054</v>
      </c>
    </row>
    <row r="973" spans="1:5" x14ac:dyDescent="0.25">
      <c r="A973" s="287" t="s">
        <v>1538</v>
      </c>
      <c r="B973" s="289" t="s">
        <v>1526</v>
      </c>
      <c r="C973" s="290"/>
      <c r="D973" s="293" t="s">
        <v>41</v>
      </c>
      <c r="E973" s="170" t="s">
        <v>1053</v>
      </c>
    </row>
    <row r="974" spans="1:5" x14ac:dyDescent="0.25">
      <c r="A974" s="295"/>
      <c r="B974" s="296"/>
      <c r="C974" s="297"/>
      <c r="D974" s="298"/>
      <c r="E974" s="171" t="s">
        <v>1054</v>
      </c>
    </row>
    <row r="975" spans="1:5" x14ac:dyDescent="0.25">
      <c r="A975" s="279" t="s">
        <v>1539</v>
      </c>
      <c r="B975" s="281" t="s">
        <v>1526</v>
      </c>
      <c r="C975" s="282"/>
      <c r="D975" s="285" t="s">
        <v>41</v>
      </c>
      <c r="E975" s="172" t="s">
        <v>1053</v>
      </c>
    </row>
    <row r="976" spans="1:5" x14ac:dyDescent="0.25">
      <c r="A976" s="280"/>
      <c r="B976" s="283"/>
      <c r="C976" s="284"/>
      <c r="D976" s="286"/>
      <c r="E976" s="173" t="s">
        <v>1054</v>
      </c>
    </row>
    <row r="977" spans="1:5" x14ac:dyDescent="0.25">
      <c r="A977" s="287" t="s">
        <v>1540</v>
      </c>
      <c r="B977" s="289" t="s">
        <v>1526</v>
      </c>
      <c r="C977" s="290"/>
      <c r="D977" s="293" t="s">
        <v>41</v>
      </c>
      <c r="E977" s="170" t="s">
        <v>1053</v>
      </c>
    </row>
    <row r="978" spans="1:5" x14ac:dyDescent="0.25">
      <c r="A978" s="295"/>
      <c r="B978" s="296"/>
      <c r="C978" s="297"/>
      <c r="D978" s="298"/>
      <c r="E978" s="171" t="s">
        <v>1054</v>
      </c>
    </row>
    <row r="979" spans="1:5" x14ac:dyDescent="0.25">
      <c r="A979" s="279" t="s">
        <v>1541</v>
      </c>
      <c r="B979" s="281" t="s">
        <v>1542</v>
      </c>
      <c r="C979" s="282"/>
      <c r="D979" s="285" t="s">
        <v>41</v>
      </c>
      <c r="E979" s="172" t="s">
        <v>1053</v>
      </c>
    </row>
    <row r="980" spans="1:5" x14ac:dyDescent="0.25">
      <c r="A980" s="280"/>
      <c r="B980" s="283"/>
      <c r="C980" s="284"/>
      <c r="D980" s="286"/>
      <c r="E980" s="173" t="s">
        <v>1054</v>
      </c>
    </row>
    <row r="981" spans="1:5" x14ac:dyDescent="0.25">
      <c r="A981" s="287" t="s">
        <v>1543</v>
      </c>
      <c r="B981" s="289" t="s">
        <v>1542</v>
      </c>
      <c r="C981" s="290"/>
      <c r="D981" s="293" t="s">
        <v>41</v>
      </c>
      <c r="E981" s="170" t="s">
        <v>1053</v>
      </c>
    </row>
    <row r="982" spans="1:5" x14ac:dyDescent="0.25">
      <c r="A982" s="295"/>
      <c r="B982" s="296"/>
      <c r="C982" s="297"/>
      <c r="D982" s="298"/>
      <c r="E982" s="171" t="s">
        <v>1054</v>
      </c>
    </row>
    <row r="983" spans="1:5" x14ac:dyDescent="0.25">
      <c r="A983" s="279" t="s">
        <v>1544</v>
      </c>
      <c r="B983" s="281" t="s">
        <v>1542</v>
      </c>
      <c r="C983" s="282"/>
      <c r="D983" s="285" t="s">
        <v>41</v>
      </c>
      <c r="E983" s="172" t="s">
        <v>1053</v>
      </c>
    </row>
    <row r="984" spans="1:5" x14ac:dyDescent="0.25">
      <c r="A984" s="280"/>
      <c r="B984" s="283"/>
      <c r="C984" s="284"/>
      <c r="D984" s="286"/>
      <c r="E984" s="173" t="s">
        <v>1054</v>
      </c>
    </row>
    <row r="985" spans="1:5" x14ac:dyDescent="0.25">
      <c r="A985" s="287" t="s">
        <v>1545</v>
      </c>
      <c r="B985" s="289" t="s">
        <v>1542</v>
      </c>
      <c r="C985" s="290"/>
      <c r="D985" s="293" t="s">
        <v>41</v>
      </c>
      <c r="E985" s="170" t="s">
        <v>1053</v>
      </c>
    </row>
    <row r="986" spans="1:5" x14ac:dyDescent="0.25">
      <c r="A986" s="295"/>
      <c r="B986" s="296"/>
      <c r="C986" s="297"/>
      <c r="D986" s="298"/>
      <c r="E986" s="171" t="s">
        <v>1054</v>
      </c>
    </row>
    <row r="987" spans="1:5" x14ac:dyDescent="0.25">
      <c r="A987" s="279" t="s">
        <v>1546</v>
      </c>
      <c r="B987" s="281" t="s">
        <v>1542</v>
      </c>
      <c r="C987" s="282"/>
      <c r="D987" s="285" t="s">
        <v>41</v>
      </c>
      <c r="E987" s="172" t="s">
        <v>1053</v>
      </c>
    </row>
    <row r="988" spans="1:5" x14ac:dyDescent="0.25">
      <c r="A988" s="280"/>
      <c r="B988" s="283"/>
      <c r="C988" s="284"/>
      <c r="D988" s="286"/>
      <c r="E988" s="173" t="s">
        <v>1054</v>
      </c>
    </row>
    <row r="989" spans="1:5" x14ac:dyDescent="0.25">
      <c r="A989" s="287" t="s">
        <v>1547</v>
      </c>
      <c r="B989" s="289" t="s">
        <v>1548</v>
      </c>
      <c r="C989" s="290"/>
      <c r="D989" s="293" t="s">
        <v>41</v>
      </c>
      <c r="E989" s="170" t="s">
        <v>1053</v>
      </c>
    </row>
    <row r="990" spans="1:5" x14ac:dyDescent="0.25">
      <c r="A990" s="295"/>
      <c r="B990" s="296"/>
      <c r="C990" s="297"/>
      <c r="D990" s="298"/>
      <c r="E990" s="171" t="s">
        <v>1054</v>
      </c>
    </row>
    <row r="991" spans="1:5" x14ac:dyDescent="0.25">
      <c r="A991" s="279" t="s">
        <v>1549</v>
      </c>
      <c r="B991" s="281" t="s">
        <v>1548</v>
      </c>
      <c r="C991" s="282"/>
      <c r="D991" s="285" t="s">
        <v>41</v>
      </c>
      <c r="E991" s="172" t="s">
        <v>1053</v>
      </c>
    </row>
    <row r="992" spans="1:5" x14ac:dyDescent="0.25">
      <c r="A992" s="280"/>
      <c r="B992" s="283"/>
      <c r="C992" s="284"/>
      <c r="D992" s="286"/>
      <c r="E992" s="173" t="s">
        <v>1054</v>
      </c>
    </row>
    <row r="993" spans="1:5" x14ac:dyDescent="0.25">
      <c r="A993" s="287" t="s">
        <v>1550</v>
      </c>
      <c r="B993" s="289" t="s">
        <v>1548</v>
      </c>
      <c r="C993" s="290"/>
      <c r="D993" s="293" t="s">
        <v>41</v>
      </c>
      <c r="E993" s="170" t="s">
        <v>1053</v>
      </c>
    </row>
    <row r="994" spans="1:5" x14ac:dyDescent="0.25">
      <c r="A994" s="295"/>
      <c r="B994" s="296"/>
      <c r="C994" s="297"/>
      <c r="D994" s="298"/>
      <c r="E994" s="171" t="s">
        <v>1054</v>
      </c>
    </row>
    <row r="995" spans="1:5" x14ac:dyDescent="0.25">
      <c r="A995" s="279" t="s">
        <v>1551</v>
      </c>
      <c r="B995" s="281" t="s">
        <v>1548</v>
      </c>
      <c r="C995" s="282"/>
      <c r="D995" s="285" t="s">
        <v>41</v>
      </c>
      <c r="E995" s="172" t="s">
        <v>1053</v>
      </c>
    </row>
    <row r="996" spans="1:5" x14ac:dyDescent="0.25">
      <c r="A996" s="280"/>
      <c r="B996" s="283"/>
      <c r="C996" s="284"/>
      <c r="D996" s="286"/>
      <c r="E996" s="173" t="s">
        <v>1054</v>
      </c>
    </row>
    <row r="997" spans="1:5" x14ac:dyDescent="0.25">
      <c r="A997" s="287" t="s">
        <v>1552</v>
      </c>
      <c r="B997" s="289" t="s">
        <v>1548</v>
      </c>
      <c r="C997" s="290"/>
      <c r="D997" s="293" t="s">
        <v>41</v>
      </c>
      <c r="E997" s="170" t="s">
        <v>1053</v>
      </c>
    </row>
    <row r="998" spans="1:5" x14ac:dyDescent="0.25">
      <c r="A998" s="295"/>
      <c r="B998" s="296"/>
      <c r="C998" s="297"/>
      <c r="D998" s="298"/>
      <c r="E998" s="171" t="s">
        <v>1054</v>
      </c>
    </row>
    <row r="999" spans="1:5" x14ac:dyDescent="0.25">
      <c r="A999" s="279" t="s">
        <v>1553</v>
      </c>
      <c r="B999" s="281" t="s">
        <v>1548</v>
      </c>
      <c r="C999" s="282"/>
      <c r="D999" s="285" t="s">
        <v>41</v>
      </c>
      <c r="E999" s="172" t="s">
        <v>1053</v>
      </c>
    </row>
    <row r="1000" spans="1:5" x14ac:dyDescent="0.25">
      <c r="A1000" s="280"/>
      <c r="B1000" s="283"/>
      <c r="C1000" s="284"/>
      <c r="D1000" s="286"/>
      <c r="E1000" s="173" t="s">
        <v>1054</v>
      </c>
    </row>
    <row r="1001" spans="1:5" x14ac:dyDescent="0.25">
      <c r="A1001" s="287" t="s">
        <v>1554</v>
      </c>
      <c r="B1001" s="289" t="s">
        <v>1548</v>
      </c>
      <c r="C1001" s="290"/>
      <c r="D1001" s="293" t="s">
        <v>41</v>
      </c>
      <c r="E1001" s="170" t="s">
        <v>1053</v>
      </c>
    </row>
    <row r="1002" spans="1:5" x14ac:dyDescent="0.25">
      <c r="A1002" s="295"/>
      <c r="B1002" s="296"/>
      <c r="C1002" s="297"/>
      <c r="D1002" s="298"/>
      <c r="E1002" s="171" t="s">
        <v>1054</v>
      </c>
    </row>
    <row r="1003" spans="1:5" x14ac:dyDescent="0.25">
      <c r="A1003" s="279" t="s">
        <v>1555</v>
      </c>
      <c r="B1003" s="281" t="s">
        <v>1548</v>
      </c>
      <c r="C1003" s="282"/>
      <c r="D1003" s="285" t="s">
        <v>41</v>
      </c>
      <c r="E1003" s="172" t="s">
        <v>1053</v>
      </c>
    </row>
    <row r="1004" spans="1:5" x14ac:dyDescent="0.25">
      <c r="A1004" s="280"/>
      <c r="B1004" s="283"/>
      <c r="C1004" s="284"/>
      <c r="D1004" s="286"/>
      <c r="E1004" s="173" t="s">
        <v>1054</v>
      </c>
    </row>
    <row r="1005" spans="1:5" x14ac:dyDescent="0.25">
      <c r="A1005" s="287" t="s">
        <v>1556</v>
      </c>
      <c r="B1005" s="289" t="s">
        <v>1557</v>
      </c>
      <c r="C1005" s="290"/>
      <c r="D1005" s="293" t="s">
        <v>41</v>
      </c>
      <c r="E1005" s="170" t="s">
        <v>1053</v>
      </c>
    </row>
    <row r="1006" spans="1:5" x14ac:dyDescent="0.25">
      <c r="A1006" s="295"/>
      <c r="B1006" s="296"/>
      <c r="C1006" s="297"/>
      <c r="D1006" s="298"/>
      <c r="E1006" s="171" t="s">
        <v>1054</v>
      </c>
    </row>
    <row r="1007" spans="1:5" x14ac:dyDescent="0.25">
      <c r="A1007" s="279" t="s">
        <v>1065</v>
      </c>
      <c r="B1007" s="281" t="s">
        <v>1557</v>
      </c>
      <c r="C1007" s="282"/>
      <c r="D1007" s="285" t="s">
        <v>41</v>
      </c>
      <c r="E1007" s="172" t="s">
        <v>1053</v>
      </c>
    </row>
    <row r="1008" spans="1:5" x14ac:dyDescent="0.25">
      <c r="A1008" s="280"/>
      <c r="B1008" s="283"/>
      <c r="C1008" s="284"/>
      <c r="D1008" s="286"/>
      <c r="E1008" s="173" t="s">
        <v>1054</v>
      </c>
    </row>
    <row r="1009" spans="1:5" x14ac:dyDescent="0.25">
      <c r="A1009" s="287" t="s">
        <v>1558</v>
      </c>
      <c r="B1009" s="289" t="s">
        <v>1557</v>
      </c>
      <c r="C1009" s="290"/>
      <c r="D1009" s="293" t="s">
        <v>41</v>
      </c>
      <c r="E1009" s="170" t="s">
        <v>1053</v>
      </c>
    </row>
    <row r="1010" spans="1:5" x14ac:dyDescent="0.25">
      <c r="A1010" s="295"/>
      <c r="B1010" s="296"/>
      <c r="C1010" s="297"/>
      <c r="D1010" s="298"/>
      <c r="E1010" s="171" t="s">
        <v>1054</v>
      </c>
    </row>
    <row r="1011" spans="1:5" x14ac:dyDescent="0.25">
      <c r="A1011" s="279" t="s">
        <v>1559</v>
      </c>
      <c r="B1011" s="281" t="s">
        <v>1557</v>
      </c>
      <c r="C1011" s="282"/>
      <c r="D1011" s="285" t="s">
        <v>41</v>
      </c>
      <c r="E1011" s="172" t="s">
        <v>1053</v>
      </c>
    </row>
    <row r="1012" spans="1:5" x14ac:dyDescent="0.25">
      <c r="A1012" s="280"/>
      <c r="B1012" s="283"/>
      <c r="C1012" s="284"/>
      <c r="D1012" s="286"/>
      <c r="E1012" s="173" t="s">
        <v>1054</v>
      </c>
    </row>
    <row r="1013" spans="1:5" x14ac:dyDescent="0.25">
      <c r="A1013" s="287" t="s">
        <v>1560</v>
      </c>
      <c r="B1013" s="289" t="s">
        <v>1557</v>
      </c>
      <c r="C1013" s="290"/>
      <c r="D1013" s="293" t="s">
        <v>41</v>
      </c>
      <c r="E1013" s="170" t="s">
        <v>1053</v>
      </c>
    </row>
    <row r="1014" spans="1:5" x14ac:dyDescent="0.25">
      <c r="A1014" s="295"/>
      <c r="B1014" s="296"/>
      <c r="C1014" s="297"/>
      <c r="D1014" s="298"/>
      <c r="E1014" s="171" t="s">
        <v>1054</v>
      </c>
    </row>
    <row r="1015" spans="1:5" x14ac:dyDescent="0.25">
      <c r="A1015" s="279" t="s">
        <v>1561</v>
      </c>
      <c r="B1015" s="281" t="s">
        <v>1557</v>
      </c>
      <c r="C1015" s="282"/>
      <c r="D1015" s="285" t="s">
        <v>41</v>
      </c>
      <c r="E1015" s="172" t="s">
        <v>1053</v>
      </c>
    </row>
    <row r="1016" spans="1:5" x14ac:dyDescent="0.25">
      <c r="A1016" s="280"/>
      <c r="B1016" s="283"/>
      <c r="C1016" s="284"/>
      <c r="D1016" s="286"/>
      <c r="E1016" s="173" t="s">
        <v>1054</v>
      </c>
    </row>
    <row r="1017" spans="1:5" x14ac:dyDescent="0.25">
      <c r="A1017" s="287" t="s">
        <v>1562</v>
      </c>
      <c r="B1017" s="289" t="s">
        <v>1557</v>
      </c>
      <c r="C1017" s="290"/>
      <c r="D1017" s="293" t="s">
        <v>41</v>
      </c>
      <c r="E1017" s="170" t="s">
        <v>1053</v>
      </c>
    </row>
    <row r="1018" spans="1:5" x14ac:dyDescent="0.25">
      <c r="A1018" s="295"/>
      <c r="B1018" s="296"/>
      <c r="C1018" s="297"/>
      <c r="D1018" s="298"/>
      <c r="E1018" s="171" t="s">
        <v>1054</v>
      </c>
    </row>
    <row r="1019" spans="1:5" x14ac:dyDescent="0.25">
      <c r="A1019" s="279" t="s">
        <v>1563</v>
      </c>
      <c r="B1019" s="281" t="s">
        <v>1557</v>
      </c>
      <c r="C1019" s="282"/>
      <c r="D1019" s="285" t="s">
        <v>41</v>
      </c>
      <c r="E1019" s="172" t="s">
        <v>1053</v>
      </c>
    </row>
    <row r="1020" spans="1:5" x14ac:dyDescent="0.25">
      <c r="A1020" s="280"/>
      <c r="B1020" s="283"/>
      <c r="C1020" s="284"/>
      <c r="D1020" s="286"/>
      <c r="E1020" s="173" t="s">
        <v>1054</v>
      </c>
    </row>
    <row r="1021" spans="1:5" x14ac:dyDescent="0.25">
      <c r="A1021" s="287" t="s">
        <v>1564</v>
      </c>
      <c r="B1021" s="289" t="s">
        <v>1557</v>
      </c>
      <c r="C1021" s="290"/>
      <c r="D1021" s="293" t="s">
        <v>41</v>
      </c>
      <c r="E1021" s="170" t="s">
        <v>1053</v>
      </c>
    </row>
    <row r="1022" spans="1:5" x14ac:dyDescent="0.25">
      <c r="A1022" s="295"/>
      <c r="B1022" s="296"/>
      <c r="C1022" s="297"/>
      <c r="D1022" s="298"/>
      <c r="E1022" s="171" t="s">
        <v>1054</v>
      </c>
    </row>
    <row r="1023" spans="1:5" x14ac:dyDescent="0.25">
      <c r="A1023" s="279" t="s">
        <v>1565</v>
      </c>
      <c r="B1023" s="281" t="s">
        <v>1557</v>
      </c>
      <c r="C1023" s="282"/>
      <c r="D1023" s="285" t="s">
        <v>41</v>
      </c>
      <c r="E1023" s="172" t="s">
        <v>1053</v>
      </c>
    </row>
    <row r="1024" spans="1:5" x14ac:dyDescent="0.25">
      <c r="A1024" s="280"/>
      <c r="B1024" s="283"/>
      <c r="C1024" s="284"/>
      <c r="D1024" s="286"/>
      <c r="E1024" s="173" t="s">
        <v>1054</v>
      </c>
    </row>
    <row r="1025" spans="1:5" x14ac:dyDescent="0.25">
      <c r="A1025" s="287" t="s">
        <v>1566</v>
      </c>
      <c r="B1025" s="289" t="s">
        <v>1567</v>
      </c>
      <c r="C1025" s="290"/>
      <c r="D1025" s="293" t="s">
        <v>41</v>
      </c>
      <c r="E1025" s="170" t="s">
        <v>1053</v>
      </c>
    </row>
    <row r="1026" spans="1:5" x14ac:dyDescent="0.25">
      <c r="A1026" s="295"/>
      <c r="B1026" s="296"/>
      <c r="C1026" s="297"/>
      <c r="D1026" s="298"/>
      <c r="E1026" s="171" t="s">
        <v>1054</v>
      </c>
    </row>
    <row r="1027" spans="1:5" x14ac:dyDescent="0.25">
      <c r="A1027" s="279" t="s">
        <v>1568</v>
      </c>
      <c r="B1027" s="281" t="s">
        <v>1567</v>
      </c>
      <c r="C1027" s="282"/>
      <c r="D1027" s="285" t="s">
        <v>41</v>
      </c>
      <c r="E1027" s="172" t="s">
        <v>1053</v>
      </c>
    </row>
    <row r="1028" spans="1:5" x14ac:dyDescent="0.25">
      <c r="A1028" s="280"/>
      <c r="B1028" s="283"/>
      <c r="C1028" s="284"/>
      <c r="D1028" s="286"/>
      <c r="E1028" s="173" t="s">
        <v>1054</v>
      </c>
    </row>
    <row r="1029" spans="1:5" x14ac:dyDescent="0.25">
      <c r="A1029" s="287" t="s">
        <v>1569</v>
      </c>
      <c r="B1029" s="289" t="s">
        <v>1567</v>
      </c>
      <c r="C1029" s="290"/>
      <c r="D1029" s="293" t="s">
        <v>41</v>
      </c>
      <c r="E1029" s="170" t="s">
        <v>1053</v>
      </c>
    </row>
    <row r="1030" spans="1:5" x14ac:dyDescent="0.25">
      <c r="A1030" s="295"/>
      <c r="B1030" s="296"/>
      <c r="C1030" s="297"/>
      <c r="D1030" s="298"/>
      <c r="E1030" s="171" t="s">
        <v>1054</v>
      </c>
    </row>
    <row r="1031" spans="1:5" x14ac:dyDescent="0.25">
      <c r="A1031" s="279" t="s">
        <v>1570</v>
      </c>
      <c r="B1031" s="281" t="s">
        <v>1567</v>
      </c>
      <c r="C1031" s="282"/>
      <c r="D1031" s="285" t="s">
        <v>41</v>
      </c>
      <c r="E1031" s="172" t="s">
        <v>1053</v>
      </c>
    </row>
    <row r="1032" spans="1:5" x14ac:dyDescent="0.25">
      <c r="A1032" s="280"/>
      <c r="B1032" s="283"/>
      <c r="C1032" s="284"/>
      <c r="D1032" s="286"/>
      <c r="E1032" s="173" t="s">
        <v>1054</v>
      </c>
    </row>
    <row r="1033" spans="1:5" x14ac:dyDescent="0.25">
      <c r="A1033" s="287" t="s">
        <v>1571</v>
      </c>
      <c r="B1033" s="289" t="s">
        <v>1567</v>
      </c>
      <c r="C1033" s="290"/>
      <c r="D1033" s="293" t="s">
        <v>41</v>
      </c>
      <c r="E1033" s="170" t="s">
        <v>1053</v>
      </c>
    </row>
    <row r="1034" spans="1:5" x14ac:dyDescent="0.25">
      <c r="A1034" s="295"/>
      <c r="B1034" s="296"/>
      <c r="C1034" s="297"/>
      <c r="D1034" s="298"/>
      <c r="E1034" s="171" t="s">
        <v>1054</v>
      </c>
    </row>
    <row r="1035" spans="1:5" x14ac:dyDescent="0.25">
      <c r="A1035" s="279" t="s">
        <v>1572</v>
      </c>
      <c r="B1035" s="281" t="s">
        <v>1567</v>
      </c>
      <c r="C1035" s="282"/>
      <c r="D1035" s="285" t="s">
        <v>41</v>
      </c>
      <c r="E1035" s="172" t="s">
        <v>1053</v>
      </c>
    </row>
    <row r="1036" spans="1:5" x14ac:dyDescent="0.25">
      <c r="A1036" s="280"/>
      <c r="B1036" s="283"/>
      <c r="C1036" s="284"/>
      <c r="D1036" s="286"/>
      <c r="E1036" s="173" t="s">
        <v>1054</v>
      </c>
    </row>
    <row r="1037" spans="1:5" x14ac:dyDescent="0.25">
      <c r="A1037" s="287" t="s">
        <v>1573</v>
      </c>
      <c r="B1037" s="289" t="s">
        <v>1567</v>
      </c>
      <c r="C1037" s="290"/>
      <c r="D1037" s="293" t="s">
        <v>41</v>
      </c>
      <c r="E1037" s="170" t="s">
        <v>1053</v>
      </c>
    </row>
    <row r="1038" spans="1:5" x14ac:dyDescent="0.25">
      <c r="A1038" s="295"/>
      <c r="B1038" s="296"/>
      <c r="C1038" s="297"/>
      <c r="D1038" s="298"/>
      <c r="E1038" s="171" t="s">
        <v>1054</v>
      </c>
    </row>
    <row r="1039" spans="1:5" x14ac:dyDescent="0.25">
      <c r="A1039" s="279" t="s">
        <v>1574</v>
      </c>
      <c r="B1039" s="281" t="s">
        <v>1567</v>
      </c>
      <c r="C1039" s="282"/>
      <c r="D1039" s="285" t="s">
        <v>41</v>
      </c>
      <c r="E1039" s="172" t="s">
        <v>1053</v>
      </c>
    </row>
    <row r="1040" spans="1:5" x14ac:dyDescent="0.25">
      <c r="A1040" s="280"/>
      <c r="B1040" s="283"/>
      <c r="C1040" s="284"/>
      <c r="D1040" s="286"/>
      <c r="E1040" s="173" t="s">
        <v>1054</v>
      </c>
    </row>
    <row r="1041" spans="1:5" x14ac:dyDescent="0.25">
      <c r="A1041" s="287" t="s">
        <v>1575</v>
      </c>
      <c r="B1041" s="289" t="s">
        <v>1567</v>
      </c>
      <c r="C1041" s="290"/>
      <c r="D1041" s="293" t="s">
        <v>41</v>
      </c>
      <c r="E1041" s="170" t="s">
        <v>1053</v>
      </c>
    </row>
    <row r="1042" spans="1:5" x14ac:dyDescent="0.25">
      <c r="A1042" s="295"/>
      <c r="B1042" s="296"/>
      <c r="C1042" s="297"/>
      <c r="D1042" s="298"/>
      <c r="E1042" s="171" t="s">
        <v>1054</v>
      </c>
    </row>
    <row r="1043" spans="1:5" x14ac:dyDescent="0.25">
      <c r="A1043" s="279" t="s">
        <v>1576</v>
      </c>
      <c r="B1043" s="281" t="s">
        <v>1567</v>
      </c>
      <c r="C1043" s="282"/>
      <c r="D1043" s="285" t="s">
        <v>41</v>
      </c>
      <c r="E1043" s="172" t="s">
        <v>1053</v>
      </c>
    </row>
    <row r="1044" spans="1:5" x14ac:dyDescent="0.25">
      <c r="A1044" s="280"/>
      <c r="B1044" s="283"/>
      <c r="C1044" s="284"/>
      <c r="D1044" s="286"/>
      <c r="E1044" s="173" t="s">
        <v>1054</v>
      </c>
    </row>
    <row r="1045" spans="1:5" x14ac:dyDescent="0.25">
      <c r="A1045" s="287" t="s">
        <v>1577</v>
      </c>
      <c r="B1045" s="289" t="s">
        <v>1567</v>
      </c>
      <c r="C1045" s="290"/>
      <c r="D1045" s="293" t="s">
        <v>41</v>
      </c>
      <c r="E1045" s="170" t="s">
        <v>1053</v>
      </c>
    </row>
    <row r="1046" spans="1:5" x14ac:dyDescent="0.25">
      <c r="A1046" s="295"/>
      <c r="B1046" s="296"/>
      <c r="C1046" s="297"/>
      <c r="D1046" s="298"/>
      <c r="E1046" s="171" t="s">
        <v>1054</v>
      </c>
    </row>
    <row r="1047" spans="1:5" x14ac:dyDescent="0.25">
      <c r="A1047" s="279" t="s">
        <v>1578</v>
      </c>
      <c r="B1047" s="281" t="s">
        <v>1567</v>
      </c>
      <c r="C1047" s="282"/>
      <c r="D1047" s="285" t="s">
        <v>41</v>
      </c>
      <c r="E1047" s="172" t="s">
        <v>1053</v>
      </c>
    </row>
    <row r="1048" spans="1:5" x14ac:dyDescent="0.25">
      <c r="A1048" s="280"/>
      <c r="B1048" s="283"/>
      <c r="C1048" s="284"/>
      <c r="D1048" s="286"/>
      <c r="E1048" s="173" t="s">
        <v>1054</v>
      </c>
    </row>
    <row r="1049" spans="1:5" x14ac:dyDescent="0.25">
      <c r="A1049" s="287" t="s">
        <v>1579</v>
      </c>
      <c r="B1049" s="289" t="s">
        <v>1567</v>
      </c>
      <c r="C1049" s="290"/>
      <c r="D1049" s="293" t="s">
        <v>41</v>
      </c>
      <c r="E1049" s="170" t="s">
        <v>1053</v>
      </c>
    </row>
    <row r="1050" spans="1:5" x14ac:dyDescent="0.25">
      <c r="A1050" s="295"/>
      <c r="B1050" s="296"/>
      <c r="C1050" s="297"/>
      <c r="D1050" s="298"/>
      <c r="E1050" s="171" t="s">
        <v>1054</v>
      </c>
    </row>
    <row r="1051" spans="1:5" x14ac:dyDescent="0.25">
      <c r="A1051" s="279" t="s">
        <v>1580</v>
      </c>
      <c r="B1051" s="281" t="s">
        <v>1567</v>
      </c>
      <c r="C1051" s="282"/>
      <c r="D1051" s="285" t="s">
        <v>41</v>
      </c>
      <c r="E1051" s="172" t="s">
        <v>1053</v>
      </c>
    </row>
    <row r="1052" spans="1:5" x14ac:dyDescent="0.25">
      <c r="A1052" s="280"/>
      <c r="B1052" s="283"/>
      <c r="C1052" s="284"/>
      <c r="D1052" s="286"/>
      <c r="E1052" s="173" t="s">
        <v>1054</v>
      </c>
    </row>
    <row r="1053" spans="1:5" x14ac:dyDescent="0.25">
      <c r="A1053" s="287" t="s">
        <v>1581</v>
      </c>
      <c r="B1053" s="289" t="s">
        <v>1567</v>
      </c>
      <c r="C1053" s="290"/>
      <c r="D1053" s="293" t="s">
        <v>41</v>
      </c>
      <c r="E1053" s="170" t="s">
        <v>1053</v>
      </c>
    </row>
    <row r="1054" spans="1:5" x14ac:dyDescent="0.25">
      <c r="A1054" s="295"/>
      <c r="B1054" s="296"/>
      <c r="C1054" s="297"/>
      <c r="D1054" s="298"/>
      <c r="E1054" s="171" t="s">
        <v>1054</v>
      </c>
    </row>
    <row r="1055" spans="1:5" x14ac:dyDescent="0.25">
      <c r="A1055" s="279" t="s">
        <v>1582</v>
      </c>
      <c r="B1055" s="281" t="s">
        <v>1567</v>
      </c>
      <c r="C1055" s="282"/>
      <c r="D1055" s="285" t="s">
        <v>41</v>
      </c>
      <c r="E1055" s="172" t="s">
        <v>1053</v>
      </c>
    </row>
    <row r="1056" spans="1:5" x14ac:dyDescent="0.25">
      <c r="A1056" s="280"/>
      <c r="B1056" s="283"/>
      <c r="C1056" s="284"/>
      <c r="D1056" s="286"/>
      <c r="E1056" s="173" t="s">
        <v>1054</v>
      </c>
    </row>
    <row r="1057" spans="1:5" x14ac:dyDescent="0.25">
      <c r="A1057" s="287" t="s">
        <v>1583</v>
      </c>
      <c r="B1057" s="289" t="s">
        <v>1567</v>
      </c>
      <c r="C1057" s="290"/>
      <c r="D1057" s="293" t="s">
        <v>41</v>
      </c>
      <c r="E1057" s="170" t="s">
        <v>1053</v>
      </c>
    </row>
    <row r="1058" spans="1:5" x14ac:dyDescent="0.25">
      <c r="A1058" s="295"/>
      <c r="B1058" s="296"/>
      <c r="C1058" s="297"/>
      <c r="D1058" s="298"/>
      <c r="E1058" s="171" t="s">
        <v>1054</v>
      </c>
    </row>
    <row r="1059" spans="1:5" x14ac:dyDescent="0.25">
      <c r="A1059" s="279" t="s">
        <v>1584</v>
      </c>
      <c r="B1059" s="281" t="s">
        <v>1567</v>
      </c>
      <c r="C1059" s="282"/>
      <c r="D1059" s="285" t="s">
        <v>41</v>
      </c>
      <c r="E1059" s="172" t="s">
        <v>1053</v>
      </c>
    </row>
    <row r="1060" spans="1:5" x14ac:dyDescent="0.25">
      <c r="A1060" s="280"/>
      <c r="B1060" s="283"/>
      <c r="C1060" s="284"/>
      <c r="D1060" s="286"/>
      <c r="E1060" s="173" t="s">
        <v>1054</v>
      </c>
    </row>
    <row r="1061" spans="1:5" x14ac:dyDescent="0.25">
      <c r="A1061" s="287" t="s">
        <v>1585</v>
      </c>
      <c r="B1061" s="289" t="s">
        <v>1567</v>
      </c>
      <c r="C1061" s="290"/>
      <c r="D1061" s="293" t="s">
        <v>41</v>
      </c>
      <c r="E1061" s="170" t="s">
        <v>1053</v>
      </c>
    </row>
    <row r="1062" spans="1:5" x14ac:dyDescent="0.25">
      <c r="A1062" s="295"/>
      <c r="B1062" s="296"/>
      <c r="C1062" s="297"/>
      <c r="D1062" s="298"/>
      <c r="E1062" s="171" t="s">
        <v>1054</v>
      </c>
    </row>
    <row r="1063" spans="1:5" x14ac:dyDescent="0.25">
      <c r="A1063" s="279" t="s">
        <v>1586</v>
      </c>
      <c r="B1063" s="281" t="s">
        <v>1587</v>
      </c>
      <c r="C1063" s="282"/>
      <c r="D1063" s="285" t="s">
        <v>41</v>
      </c>
      <c r="E1063" s="172" t="s">
        <v>1053</v>
      </c>
    </row>
    <row r="1064" spans="1:5" x14ac:dyDescent="0.25">
      <c r="A1064" s="280"/>
      <c r="B1064" s="283"/>
      <c r="C1064" s="284"/>
      <c r="D1064" s="286"/>
      <c r="E1064" s="173" t="s">
        <v>1054</v>
      </c>
    </row>
    <row r="1065" spans="1:5" x14ac:dyDescent="0.25">
      <c r="A1065" s="287" t="s">
        <v>1588</v>
      </c>
      <c r="B1065" s="289" t="s">
        <v>1587</v>
      </c>
      <c r="C1065" s="290"/>
      <c r="D1065" s="293" t="s">
        <v>41</v>
      </c>
      <c r="E1065" s="170" t="s">
        <v>1053</v>
      </c>
    </row>
    <row r="1066" spans="1:5" x14ac:dyDescent="0.25">
      <c r="A1066" s="295"/>
      <c r="B1066" s="296"/>
      <c r="C1066" s="297"/>
      <c r="D1066" s="298"/>
      <c r="E1066" s="171" t="s">
        <v>1054</v>
      </c>
    </row>
    <row r="1067" spans="1:5" x14ac:dyDescent="0.25">
      <c r="A1067" s="279" t="s">
        <v>1589</v>
      </c>
      <c r="B1067" s="281" t="s">
        <v>1587</v>
      </c>
      <c r="C1067" s="282"/>
      <c r="D1067" s="285" t="s">
        <v>41</v>
      </c>
      <c r="E1067" s="172" t="s">
        <v>1053</v>
      </c>
    </row>
    <row r="1068" spans="1:5" x14ac:dyDescent="0.25">
      <c r="A1068" s="280"/>
      <c r="B1068" s="283"/>
      <c r="C1068" s="284"/>
      <c r="D1068" s="286"/>
      <c r="E1068" s="173" t="s">
        <v>1054</v>
      </c>
    </row>
    <row r="1069" spans="1:5" x14ac:dyDescent="0.25">
      <c r="A1069" s="287" t="s">
        <v>1540</v>
      </c>
      <c r="B1069" s="289" t="s">
        <v>1587</v>
      </c>
      <c r="C1069" s="290"/>
      <c r="D1069" s="293" t="s">
        <v>41</v>
      </c>
      <c r="E1069" s="170" t="s">
        <v>1053</v>
      </c>
    </row>
    <row r="1070" spans="1:5" x14ac:dyDescent="0.25">
      <c r="A1070" s="295"/>
      <c r="B1070" s="296"/>
      <c r="C1070" s="297"/>
      <c r="D1070" s="298"/>
      <c r="E1070" s="171" t="s">
        <v>1054</v>
      </c>
    </row>
    <row r="1071" spans="1:5" x14ac:dyDescent="0.25">
      <c r="A1071" s="279" t="s">
        <v>1590</v>
      </c>
      <c r="B1071" s="281" t="s">
        <v>1591</v>
      </c>
      <c r="C1071" s="282"/>
      <c r="D1071" s="285" t="s">
        <v>41</v>
      </c>
      <c r="E1071" s="172" t="s">
        <v>1053</v>
      </c>
    </row>
    <row r="1072" spans="1:5" x14ac:dyDescent="0.25">
      <c r="A1072" s="280"/>
      <c r="B1072" s="283"/>
      <c r="C1072" s="284"/>
      <c r="D1072" s="286"/>
      <c r="E1072" s="173" t="s">
        <v>1054</v>
      </c>
    </row>
    <row r="1073" spans="1:5" x14ac:dyDescent="0.25">
      <c r="A1073" s="287" t="s">
        <v>1592</v>
      </c>
      <c r="B1073" s="289" t="s">
        <v>1591</v>
      </c>
      <c r="C1073" s="290"/>
      <c r="D1073" s="293" t="s">
        <v>41</v>
      </c>
      <c r="E1073" s="170" t="s">
        <v>1053</v>
      </c>
    </row>
    <row r="1074" spans="1:5" x14ac:dyDescent="0.25">
      <c r="A1074" s="295"/>
      <c r="B1074" s="296"/>
      <c r="C1074" s="297"/>
      <c r="D1074" s="298"/>
      <c r="E1074" s="171" t="s">
        <v>1054</v>
      </c>
    </row>
    <row r="1075" spans="1:5" x14ac:dyDescent="0.25">
      <c r="A1075" s="279" t="s">
        <v>1593</v>
      </c>
      <c r="B1075" s="281" t="s">
        <v>1591</v>
      </c>
      <c r="C1075" s="282"/>
      <c r="D1075" s="285" t="s">
        <v>41</v>
      </c>
      <c r="E1075" s="172" t="s">
        <v>1053</v>
      </c>
    </row>
    <row r="1076" spans="1:5" x14ac:dyDescent="0.25">
      <c r="A1076" s="280"/>
      <c r="B1076" s="283"/>
      <c r="C1076" s="284"/>
      <c r="D1076" s="286"/>
      <c r="E1076" s="173" t="s">
        <v>1054</v>
      </c>
    </row>
    <row r="1077" spans="1:5" x14ac:dyDescent="0.25">
      <c r="A1077" s="287" t="s">
        <v>1594</v>
      </c>
      <c r="B1077" s="289" t="s">
        <v>1591</v>
      </c>
      <c r="C1077" s="290"/>
      <c r="D1077" s="293" t="s">
        <v>41</v>
      </c>
      <c r="E1077" s="170" t="s">
        <v>1053</v>
      </c>
    </row>
    <row r="1078" spans="1:5" x14ac:dyDescent="0.25">
      <c r="A1078" s="295"/>
      <c r="B1078" s="296"/>
      <c r="C1078" s="297"/>
      <c r="D1078" s="298"/>
      <c r="E1078" s="171" t="s">
        <v>1054</v>
      </c>
    </row>
    <row r="1079" spans="1:5" x14ac:dyDescent="0.25">
      <c r="A1079" s="279" t="s">
        <v>1595</v>
      </c>
      <c r="B1079" s="281" t="s">
        <v>1596</v>
      </c>
      <c r="C1079" s="282"/>
      <c r="D1079" s="285" t="s">
        <v>41</v>
      </c>
      <c r="E1079" s="172" t="s">
        <v>1053</v>
      </c>
    </row>
    <row r="1080" spans="1:5" x14ac:dyDescent="0.25">
      <c r="A1080" s="280"/>
      <c r="B1080" s="283"/>
      <c r="C1080" s="284"/>
      <c r="D1080" s="286"/>
      <c r="E1080" s="173" t="s">
        <v>1054</v>
      </c>
    </row>
    <row r="1081" spans="1:5" x14ac:dyDescent="0.25">
      <c r="A1081" s="287" t="s">
        <v>1597</v>
      </c>
      <c r="B1081" s="289" t="s">
        <v>1596</v>
      </c>
      <c r="C1081" s="290"/>
      <c r="D1081" s="293" t="s">
        <v>41</v>
      </c>
      <c r="E1081" s="170" t="s">
        <v>1053</v>
      </c>
    </row>
    <row r="1082" spans="1:5" x14ac:dyDescent="0.25">
      <c r="A1082" s="295"/>
      <c r="B1082" s="296"/>
      <c r="C1082" s="297"/>
      <c r="D1082" s="298"/>
      <c r="E1082" s="171" t="s">
        <v>1054</v>
      </c>
    </row>
    <row r="1083" spans="1:5" x14ac:dyDescent="0.25">
      <c r="A1083" s="279" t="s">
        <v>1598</v>
      </c>
      <c r="B1083" s="281" t="s">
        <v>1596</v>
      </c>
      <c r="C1083" s="282"/>
      <c r="D1083" s="285" t="s">
        <v>41</v>
      </c>
      <c r="E1083" s="172" t="s">
        <v>1053</v>
      </c>
    </row>
    <row r="1084" spans="1:5" x14ac:dyDescent="0.25">
      <c r="A1084" s="280"/>
      <c r="B1084" s="283"/>
      <c r="C1084" s="284"/>
      <c r="D1084" s="286"/>
      <c r="E1084" s="173" t="s">
        <v>1054</v>
      </c>
    </row>
    <row r="1085" spans="1:5" x14ac:dyDescent="0.25">
      <c r="A1085" s="287" t="s">
        <v>1599</v>
      </c>
      <c r="B1085" s="289" t="s">
        <v>1596</v>
      </c>
      <c r="C1085" s="290"/>
      <c r="D1085" s="293" t="s">
        <v>41</v>
      </c>
      <c r="E1085" s="170" t="s">
        <v>1053</v>
      </c>
    </row>
    <row r="1086" spans="1:5" x14ac:dyDescent="0.25">
      <c r="A1086" s="295"/>
      <c r="B1086" s="296"/>
      <c r="C1086" s="297"/>
      <c r="D1086" s="298"/>
      <c r="E1086" s="171" t="s">
        <v>1054</v>
      </c>
    </row>
    <row r="1087" spans="1:5" x14ac:dyDescent="0.25">
      <c r="A1087" s="279" t="s">
        <v>1600</v>
      </c>
      <c r="B1087" s="281" t="s">
        <v>1596</v>
      </c>
      <c r="C1087" s="282"/>
      <c r="D1087" s="285" t="s">
        <v>41</v>
      </c>
      <c r="E1087" s="172" t="s">
        <v>1053</v>
      </c>
    </row>
    <row r="1088" spans="1:5" x14ac:dyDescent="0.25">
      <c r="A1088" s="280"/>
      <c r="B1088" s="283"/>
      <c r="C1088" s="284"/>
      <c r="D1088" s="286"/>
      <c r="E1088" s="173" t="s">
        <v>1054</v>
      </c>
    </row>
    <row r="1089" spans="1:5" x14ac:dyDescent="0.25">
      <c r="A1089" s="287" t="s">
        <v>1601</v>
      </c>
      <c r="B1089" s="289" t="s">
        <v>1602</v>
      </c>
      <c r="C1089" s="290"/>
      <c r="D1089" s="293" t="s">
        <v>41</v>
      </c>
      <c r="E1089" s="170" t="s">
        <v>1053</v>
      </c>
    </row>
    <row r="1090" spans="1:5" x14ac:dyDescent="0.25">
      <c r="A1090" s="295"/>
      <c r="B1090" s="296"/>
      <c r="C1090" s="297"/>
      <c r="D1090" s="298"/>
      <c r="E1090" s="171" t="s">
        <v>1054</v>
      </c>
    </row>
    <row r="1091" spans="1:5" x14ac:dyDescent="0.25">
      <c r="A1091" s="279" t="s">
        <v>1171</v>
      </c>
      <c r="B1091" s="281" t="s">
        <v>1602</v>
      </c>
      <c r="C1091" s="282"/>
      <c r="D1091" s="285" t="s">
        <v>41</v>
      </c>
      <c r="E1091" s="172" t="s">
        <v>1053</v>
      </c>
    </row>
    <row r="1092" spans="1:5" x14ac:dyDescent="0.25">
      <c r="A1092" s="280"/>
      <c r="B1092" s="283"/>
      <c r="C1092" s="284"/>
      <c r="D1092" s="286"/>
      <c r="E1092" s="173" t="s">
        <v>1054</v>
      </c>
    </row>
    <row r="1093" spans="1:5" x14ac:dyDescent="0.25">
      <c r="A1093" s="287" t="s">
        <v>1603</v>
      </c>
      <c r="B1093" s="289" t="s">
        <v>1602</v>
      </c>
      <c r="C1093" s="290"/>
      <c r="D1093" s="293" t="s">
        <v>41</v>
      </c>
      <c r="E1093" s="170" t="s">
        <v>1053</v>
      </c>
    </row>
    <row r="1094" spans="1:5" x14ac:dyDescent="0.25">
      <c r="A1094" s="295"/>
      <c r="B1094" s="296"/>
      <c r="C1094" s="297"/>
      <c r="D1094" s="298"/>
      <c r="E1094" s="171" t="s">
        <v>1054</v>
      </c>
    </row>
    <row r="1095" spans="1:5" x14ac:dyDescent="0.25">
      <c r="A1095" s="279" t="s">
        <v>1604</v>
      </c>
      <c r="B1095" s="281" t="s">
        <v>1602</v>
      </c>
      <c r="C1095" s="282"/>
      <c r="D1095" s="285" t="s">
        <v>41</v>
      </c>
      <c r="E1095" s="172" t="s">
        <v>1053</v>
      </c>
    </row>
    <row r="1096" spans="1:5" x14ac:dyDescent="0.25">
      <c r="A1096" s="280"/>
      <c r="B1096" s="283"/>
      <c r="C1096" s="284"/>
      <c r="D1096" s="286"/>
      <c r="E1096" s="173" t="s">
        <v>1054</v>
      </c>
    </row>
    <row r="1097" spans="1:5" x14ac:dyDescent="0.25">
      <c r="A1097" s="287" t="s">
        <v>1605</v>
      </c>
      <c r="B1097" s="289" t="s">
        <v>1602</v>
      </c>
      <c r="C1097" s="290"/>
      <c r="D1097" s="293" t="s">
        <v>41</v>
      </c>
      <c r="E1097" s="170" t="s">
        <v>1053</v>
      </c>
    </row>
    <row r="1098" spans="1:5" x14ac:dyDescent="0.25">
      <c r="A1098" s="295"/>
      <c r="B1098" s="296"/>
      <c r="C1098" s="297"/>
      <c r="D1098" s="298"/>
      <c r="E1098" s="171" t="s">
        <v>1054</v>
      </c>
    </row>
    <row r="1099" spans="1:5" x14ac:dyDescent="0.25">
      <c r="A1099" s="279" t="s">
        <v>1606</v>
      </c>
      <c r="B1099" s="281" t="s">
        <v>1602</v>
      </c>
      <c r="C1099" s="282"/>
      <c r="D1099" s="285" t="s">
        <v>41</v>
      </c>
      <c r="E1099" s="172" t="s">
        <v>1053</v>
      </c>
    </row>
    <row r="1100" spans="1:5" x14ac:dyDescent="0.25">
      <c r="A1100" s="280"/>
      <c r="B1100" s="283"/>
      <c r="C1100" s="284"/>
      <c r="D1100" s="286"/>
      <c r="E1100" s="173" t="s">
        <v>1054</v>
      </c>
    </row>
    <row r="1101" spans="1:5" x14ac:dyDescent="0.25">
      <c r="A1101" s="287" t="s">
        <v>1607</v>
      </c>
      <c r="B1101" s="289" t="s">
        <v>1608</v>
      </c>
      <c r="C1101" s="290"/>
      <c r="D1101" s="293" t="s">
        <v>41</v>
      </c>
      <c r="E1101" s="170" t="s">
        <v>1053</v>
      </c>
    </row>
    <row r="1102" spans="1:5" x14ac:dyDescent="0.25">
      <c r="A1102" s="295"/>
      <c r="B1102" s="296"/>
      <c r="C1102" s="297"/>
      <c r="D1102" s="298"/>
      <c r="E1102" s="171" t="s">
        <v>1054</v>
      </c>
    </row>
    <row r="1103" spans="1:5" x14ac:dyDescent="0.25">
      <c r="A1103" s="279" t="s">
        <v>1609</v>
      </c>
      <c r="B1103" s="281" t="s">
        <v>1608</v>
      </c>
      <c r="C1103" s="282"/>
      <c r="D1103" s="285" t="s">
        <v>41</v>
      </c>
      <c r="E1103" s="172" t="s">
        <v>1053</v>
      </c>
    </row>
    <row r="1104" spans="1:5" x14ac:dyDescent="0.25">
      <c r="A1104" s="280"/>
      <c r="B1104" s="283"/>
      <c r="C1104" s="284"/>
      <c r="D1104" s="286"/>
      <c r="E1104" s="173" t="s">
        <v>1054</v>
      </c>
    </row>
    <row r="1105" spans="1:5" x14ac:dyDescent="0.25">
      <c r="A1105" s="287" t="s">
        <v>1610</v>
      </c>
      <c r="B1105" s="289" t="s">
        <v>1608</v>
      </c>
      <c r="C1105" s="290"/>
      <c r="D1105" s="293" t="s">
        <v>41</v>
      </c>
      <c r="E1105" s="170" t="s">
        <v>1053</v>
      </c>
    </row>
    <row r="1106" spans="1:5" x14ac:dyDescent="0.25">
      <c r="A1106" s="295"/>
      <c r="B1106" s="296"/>
      <c r="C1106" s="297"/>
      <c r="D1106" s="298"/>
      <c r="E1106" s="171" t="s">
        <v>1054</v>
      </c>
    </row>
    <row r="1107" spans="1:5" x14ac:dyDescent="0.25">
      <c r="A1107" s="279" t="s">
        <v>1611</v>
      </c>
      <c r="B1107" s="281" t="s">
        <v>1608</v>
      </c>
      <c r="C1107" s="282"/>
      <c r="D1107" s="285" t="s">
        <v>41</v>
      </c>
      <c r="E1107" s="172" t="s">
        <v>1053</v>
      </c>
    </row>
    <row r="1108" spans="1:5" x14ac:dyDescent="0.25">
      <c r="A1108" s="280"/>
      <c r="B1108" s="283"/>
      <c r="C1108" s="284"/>
      <c r="D1108" s="286"/>
      <c r="E1108" s="173" t="s">
        <v>1054</v>
      </c>
    </row>
    <row r="1109" spans="1:5" x14ac:dyDescent="0.25">
      <c r="A1109" s="287" t="s">
        <v>1612</v>
      </c>
      <c r="B1109" s="289" t="s">
        <v>1608</v>
      </c>
      <c r="C1109" s="290"/>
      <c r="D1109" s="293" t="s">
        <v>41</v>
      </c>
      <c r="E1109" s="170" t="s">
        <v>1053</v>
      </c>
    </row>
    <row r="1110" spans="1:5" x14ac:dyDescent="0.25">
      <c r="A1110" s="295"/>
      <c r="B1110" s="296"/>
      <c r="C1110" s="297"/>
      <c r="D1110" s="298"/>
      <c r="E1110" s="171" t="s">
        <v>1054</v>
      </c>
    </row>
    <row r="1111" spans="1:5" x14ac:dyDescent="0.25">
      <c r="A1111" s="279" t="s">
        <v>1613</v>
      </c>
      <c r="B1111" s="281" t="s">
        <v>1608</v>
      </c>
      <c r="C1111" s="282"/>
      <c r="D1111" s="285" t="s">
        <v>41</v>
      </c>
      <c r="E1111" s="172" t="s">
        <v>1053</v>
      </c>
    </row>
    <row r="1112" spans="1:5" x14ac:dyDescent="0.25">
      <c r="A1112" s="280"/>
      <c r="B1112" s="283"/>
      <c r="C1112" s="284"/>
      <c r="D1112" s="286"/>
      <c r="E1112" s="173" t="s">
        <v>1054</v>
      </c>
    </row>
    <row r="1113" spans="1:5" x14ac:dyDescent="0.25">
      <c r="A1113" s="287" t="s">
        <v>1614</v>
      </c>
      <c r="B1113" s="289" t="s">
        <v>1608</v>
      </c>
      <c r="C1113" s="290"/>
      <c r="D1113" s="293" t="s">
        <v>41</v>
      </c>
      <c r="E1113" s="170" t="s">
        <v>1053</v>
      </c>
    </row>
    <row r="1114" spans="1:5" x14ac:dyDescent="0.25">
      <c r="A1114" s="295"/>
      <c r="B1114" s="296"/>
      <c r="C1114" s="297"/>
      <c r="D1114" s="298"/>
      <c r="E1114" s="171" t="s">
        <v>1054</v>
      </c>
    </row>
    <row r="1115" spans="1:5" x14ac:dyDescent="0.25">
      <c r="A1115" s="279" t="s">
        <v>1615</v>
      </c>
      <c r="B1115" s="281" t="s">
        <v>1616</v>
      </c>
      <c r="C1115" s="282"/>
      <c r="D1115" s="285" t="s">
        <v>41</v>
      </c>
      <c r="E1115" s="172" t="s">
        <v>1053</v>
      </c>
    </row>
    <row r="1116" spans="1:5" x14ac:dyDescent="0.25">
      <c r="A1116" s="280"/>
      <c r="B1116" s="283"/>
      <c r="C1116" s="284"/>
      <c r="D1116" s="286"/>
      <c r="E1116" s="173" t="s">
        <v>1054</v>
      </c>
    </row>
    <row r="1117" spans="1:5" x14ac:dyDescent="0.25">
      <c r="A1117" s="287" t="s">
        <v>1617</v>
      </c>
      <c r="B1117" s="289" t="s">
        <v>1616</v>
      </c>
      <c r="C1117" s="290"/>
      <c r="D1117" s="293" t="s">
        <v>41</v>
      </c>
      <c r="E1117" s="170" t="s">
        <v>1053</v>
      </c>
    </row>
    <row r="1118" spans="1:5" x14ac:dyDescent="0.25">
      <c r="A1118" s="295"/>
      <c r="B1118" s="296"/>
      <c r="C1118" s="297"/>
      <c r="D1118" s="298"/>
      <c r="E1118" s="171" t="s">
        <v>1054</v>
      </c>
    </row>
    <row r="1119" spans="1:5" x14ac:dyDescent="0.25">
      <c r="A1119" s="279" t="s">
        <v>1618</v>
      </c>
      <c r="B1119" s="281" t="s">
        <v>1616</v>
      </c>
      <c r="C1119" s="282"/>
      <c r="D1119" s="285" t="s">
        <v>41</v>
      </c>
      <c r="E1119" s="172" t="s">
        <v>1053</v>
      </c>
    </row>
    <row r="1120" spans="1:5" x14ac:dyDescent="0.25">
      <c r="A1120" s="280"/>
      <c r="B1120" s="283"/>
      <c r="C1120" s="284"/>
      <c r="D1120" s="286"/>
      <c r="E1120" s="173" t="s">
        <v>1054</v>
      </c>
    </row>
    <row r="1121" spans="1:5" x14ac:dyDescent="0.25">
      <c r="A1121" s="287" t="s">
        <v>1619</v>
      </c>
      <c r="B1121" s="289" t="s">
        <v>1616</v>
      </c>
      <c r="C1121" s="290"/>
      <c r="D1121" s="293" t="s">
        <v>41</v>
      </c>
      <c r="E1121" s="170" t="s">
        <v>1053</v>
      </c>
    </row>
    <row r="1122" spans="1:5" x14ac:dyDescent="0.25">
      <c r="A1122" s="295"/>
      <c r="B1122" s="296"/>
      <c r="C1122" s="297"/>
      <c r="D1122" s="298"/>
      <c r="E1122" s="171" t="s">
        <v>1054</v>
      </c>
    </row>
    <row r="1123" spans="1:5" x14ac:dyDescent="0.25">
      <c r="A1123" s="279" t="s">
        <v>1620</v>
      </c>
      <c r="B1123" s="281" t="s">
        <v>1616</v>
      </c>
      <c r="C1123" s="282"/>
      <c r="D1123" s="285" t="s">
        <v>41</v>
      </c>
      <c r="E1123" s="172" t="s">
        <v>1053</v>
      </c>
    </row>
    <row r="1124" spans="1:5" x14ac:dyDescent="0.25">
      <c r="A1124" s="280"/>
      <c r="B1124" s="283"/>
      <c r="C1124" s="284"/>
      <c r="D1124" s="286"/>
      <c r="E1124" s="173" t="s">
        <v>1054</v>
      </c>
    </row>
    <row r="1125" spans="1:5" x14ac:dyDescent="0.25">
      <c r="A1125" s="287" t="s">
        <v>1621</v>
      </c>
      <c r="B1125" s="289" t="s">
        <v>1616</v>
      </c>
      <c r="C1125" s="290"/>
      <c r="D1125" s="293" t="s">
        <v>41</v>
      </c>
      <c r="E1125" s="170" t="s">
        <v>1053</v>
      </c>
    </row>
    <row r="1126" spans="1:5" x14ac:dyDescent="0.25">
      <c r="A1126" s="295"/>
      <c r="B1126" s="296"/>
      <c r="C1126" s="297"/>
      <c r="D1126" s="298"/>
      <c r="E1126" s="171" t="s">
        <v>1054</v>
      </c>
    </row>
    <row r="1127" spans="1:5" x14ac:dyDescent="0.25">
      <c r="A1127" s="279" t="s">
        <v>1622</v>
      </c>
      <c r="B1127" s="281" t="s">
        <v>1616</v>
      </c>
      <c r="C1127" s="282"/>
      <c r="D1127" s="285" t="s">
        <v>41</v>
      </c>
      <c r="E1127" s="172" t="s">
        <v>1053</v>
      </c>
    </row>
    <row r="1128" spans="1:5" x14ac:dyDescent="0.25">
      <c r="A1128" s="280"/>
      <c r="B1128" s="283"/>
      <c r="C1128" s="284"/>
      <c r="D1128" s="286"/>
      <c r="E1128" s="173" t="s">
        <v>1054</v>
      </c>
    </row>
    <row r="1129" spans="1:5" x14ac:dyDescent="0.25">
      <c r="A1129" s="287" t="s">
        <v>1623</v>
      </c>
      <c r="B1129" s="289" t="s">
        <v>1616</v>
      </c>
      <c r="C1129" s="290"/>
      <c r="D1129" s="293" t="s">
        <v>41</v>
      </c>
      <c r="E1129" s="170" t="s">
        <v>1053</v>
      </c>
    </row>
    <row r="1130" spans="1:5" x14ac:dyDescent="0.25">
      <c r="A1130" s="295"/>
      <c r="B1130" s="296"/>
      <c r="C1130" s="297"/>
      <c r="D1130" s="298"/>
      <c r="E1130" s="171" t="s">
        <v>1054</v>
      </c>
    </row>
    <row r="1131" spans="1:5" x14ac:dyDescent="0.25">
      <c r="A1131" s="279" t="s">
        <v>1463</v>
      </c>
      <c r="B1131" s="281"/>
      <c r="C1131" s="282"/>
      <c r="D1131" s="285" t="s">
        <v>41</v>
      </c>
      <c r="E1131" s="172" t="s">
        <v>1053</v>
      </c>
    </row>
    <row r="1132" spans="1:5" x14ac:dyDescent="0.25">
      <c r="A1132" s="280"/>
      <c r="B1132" s="283"/>
      <c r="C1132" s="284"/>
      <c r="D1132" s="286"/>
      <c r="E1132" s="173" t="s">
        <v>1054</v>
      </c>
    </row>
    <row r="1133" spans="1:5" x14ac:dyDescent="0.25">
      <c r="A1133" s="287" t="s">
        <v>1485</v>
      </c>
      <c r="B1133" s="289"/>
      <c r="C1133" s="290"/>
      <c r="D1133" s="293" t="s">
        <v>41</v>
      </c>
      <c r="E1133" s="170" t="s">
        <v>1053</v>
      </c>
    </row>
    <row r="1134" spans="1:5" x14ac:dyDescent="0.25">
      <c r="A1134" s="295"/>
      <c r="B1134" s="296"/>
      <c r="C1134" s="297"/>
      <c r="D1134" s="298"/>
      <c r="E1134" s="171" t="s">
        <v>1054</v>
      </c>
    </row>
    <row r="1135" spans="1:5" x14ac:dyDescent="0.25">
      <c r="A1135" s="279" t="s">
        <v>1491</v>
      </c>
      <c r="B1135" s="281"/>
      <c r="C1135" s="282"/>
      <c r="D1135" s="285" t="s">
        <v>41</v>
      </c>
      <c r="E1135" s="172" t="s">
        <v>1053</v>
      </c>
    </row>
    <row r="1136" spans="1:5" x14ac:dyDescent="0.25">
      <c r="A1136" s="280"/>
      <c r="B1136" s="283"/>
      <c r="C1136" s="284"/>
      <c r="D1136" s="286"/>
      <c r="E1136" s="173" t="s">
        <v>1054</v>
      </c>
    </row>
    <row r="1137" spans="1:5" x14ac:dyDescent="0.25">
      <c r="A1137" s="287" t="s">
        <v>1496</v>
      </c>
      <c r="B1137" s="289"/>
      <c r="C1137" s="290"/>
      <c r="D1137" s="293" t="s">
        <v>41</v>
      </c>
      <c r="E1137" s="170" t="s">
        <v>1053</v>
      </c>
    </row>
    <row r="1138" spans="1:5" x14ac:dyDescent="0.25">
      <c r="A1138" s="295"/>
      <c r="B1138" s="296"/>
      <c r="C1138" s="297"/>
      <c r="D1138" s="298"/>
      <c r="E1138" s="171" t="s">
        <v>1054</v>
      </c>
    </row>
    <row r="1139" spans="1:5" x14ac:dyDescent="0.25">
      <c r="A1139" s="279" t="s">
        <v>1507</v>
      </c>
      <c r="B1139" s="281"/>
      <c r="C1139" s="282"/>
      <c r="D1139" s="285" t="s">
        <v>41</v>
      </c>
      <c r="E1139" s="172" t="s">
        <v>1053</v>
      </c>
    </row>
    <row r="1140" spans="1:5" x14ac:dyDescent="0.25">
      <c r="A1140" s="280"/>
      <c r="B1140" s="283"/>
      <c r="C1140" s="284"/>
      <c r="D1140" s="286"/>
      <c r="E1140" s="173" t="s">
        <v>1054</v>
      </c>
    </row>
    <row r="1141" spans="1:5" x14ac:dyDescent="0.25">
      <c r="A1141" s="287" t="s">
        <v>1514</v>
      </c>
      <c r="B1141" s="289"/>
      <c r="C1141" s="290"/>
      <c r="D1141" s="293" t="s">
        <v>41</v>
      </c>
      <c r="E1141" s="170" t="s">
        <v>1053</v>
      </c>
    </row>
    <row r="1142" spans="1:5" x14ac:dyDescent="0.25">
      <c r="A1142" s="295"/>
      <c r="B1142" s="296"/>
      <c r="C1142" s="297"/>
      <c r="D1142" s="298"/>
      <c r="E1142" s="171" t="s">
        <v>1054</v>
      </c>
    </row>
    <row r="1143" spans="1:5" x14ac:dyDescent="0.25">
      <c r="A1143" s="279" t="s">
        <v>1522</v>
      </c>
      <c r="B1143" s="281"/>
      <c r="C1143" s="282"/>
      <c r="D1143" s="285" t="s">
        <v>41</v>
      </c>
      <c r="E1143" s="172" t="s">
        <v>1053</v>
      </c>
    </row>
    <row r="1144" spans="1:5" x14ac:dyDescent="0.25">
      <c r="A1144" s="280"/>
      <c r="B1144" s="283"/>
      <c r="C1144" s="284"/>
      <c r="D1144" s="286"/>
      <c r="E1144" s="173" t="s">
        <v>1054</v>
      </c>
    </row>
    <row r="1145" spans="1:5" x14ac:dyDescent="0.25">
      <c r="A1145" s="287" t="s">
        <v>1526</v>
      </c>
      <c r="B1145" s="289"/>
      <c r="C1145" s="290"/>
      <c r="D1145" s="293" t="s">
        <v>41</v>
      </c>
      <c r="E1145" s="170" t="s">
        <v>1053</v>
      </c>
    </row>
    <row r="1146" spans="1:5" x14ac:dyDescent="0.25">
      <c r="A1146" s="295"/>
      <c r="B1146" s="296"/>
      <c r="C1146" s="297"/>
      <c r="D1146" s="298"/>
      <c r="E1146" s="171" t="s">
        <v>1054</v>
      </c>
    </row>
    <row r="1147" spans="1:5" x14ac:dyDescent="0.25">
      <c r="A1147" s="279" t="s">
        <v>1542</v>
      </c>
      <c r="B1147" s="281"/>
      <c r="C1147" s="282"/>
      <c r="D1147" s="285" t="s">
        <v>41</v>
      </c>
      <c r="E1147" s="172" t="s">
        <v>1053</v>
      </c>
    </row>
    <row r="1148" spans="1:5" x14ac:dyDescent="0.25">
      <c r="A1148" s="280"/>
      <c r="B1148" s="283"/>
      <c r="C1148" s="284"/>
      <c r="D1148" s="286"/>
      <c r="E1148" s="173" t="s">
        <v>1054</v>
      </c>
    </row>
    <row r="1149" spans="1:5" x14ac:dyDescent="0.25">
      <c r="A1149" s="287" t="s">
        <v>1548</v>
      </c>
      <c r="B1149" s="289"/>
      <c r="C1149" s="290"/>
      <c r="D1149" s="293" t="s">
        <v>41</v>
      </c>
      <c r="E1149" s="170" t="s">
        <v>1053</v>
      </c>
    </row>
    <row r="1150" spans="1:5" x14ac:dyDescent="0.25">
      <c r="A1150" s="295"/>
      <c r="B1150" s="296"/>
      <c r="C1150" s="297"/>
      <c r="D1150" s="298"/>
      <c r="E1150" s="171" t="s">
        <v>1054</v>
      </c>
    </row>
    <row r="1151" spans="1:5" x14ac:dyDescent="0.25">
      <c r="A1151" s="279" t="s">
        <v>1557</v>
      </c>
      <c r="B1151" s="281"/>
      <c r="C1151" s="282"/>
      <c r="D1151" s="285" t="s">
        <v>41</v>
      </c>
      <c r="E1151" s="172" t="s">
        <v>1053</v>
      </c>
    </row>
    <row r="1152" spans="1:5" x14ac:dyDescent="0.25">
      <c r="A1152" s="280"/>
      <c r="B1152" s="283"/>
      <c r="C1152" s="284"/>
      <c r="D1152" s="286"/>
      <c r="E1152" s="173" t="s">
        <v>1054</v>
      </c>
    </row>
    <row r="1153" spans="1:5" x14ac:dyDescent="0.25">
      <c r="A1153" s="287" t="s">
        <v>1587</v>
      </c>
      <c r="B1153" s="289"/>
      <c r="C1153" s="290"/>
      <c r="D1153" s="293" t="s">
        <v>41</v>
      </c>
      <c r="E1153" s="170" t="s">
        <v>1053</v>
      </c>
    </row>
    <row r="1154" spans="1:5" x14ac:dyDescent="0.25">
      <c r="A1154" s="295"/>
      <c r="B1154" s="296"/>
      <c r="C1154" s="297"/>
      <c r="D1154" s="298"/>
      <c r="E1154" s="171" t="s">
        <v>1054</v>
      </c>
    </row>
    <row r="1155" spans="1:5" x14ac:dyDescent="0.25">
      <c r="A1155" s="279" t="s">
        <v>1591</v>
      </c>
      <c r="B1155" s="281"/>
      <c r="C1155" s="282"/>
      <c r="D1155" s="285" t="s">
        <v>41</v>
      </c>
      <c r="E1155" s="172" t="s">
        <v>1053</v>
      </c>
    </row>
    <row r="1156" spans="1:5" x14ac:dyDescent="0.25">
      <c r="A1156" s="280"/>
      <c r="B1156" s="283"/>
      <c r="C1156" s="284"/>
      <c r="D1156" s="286"/>
      <c r="E1156" s="173" t="s">
        <v>1054</v>
      </c>
    </row>
    <row r="1157" spans="1:5" x14ac:dyDescent="0.25">
      <c r="A1157" s="287" t="s">
        <v>1596</v>
      </c>
      <c r="B1157" s="289"/>
      <c r="C1157" s="290"/>
      <c r="D1157" s="293" t="s">
        <v>41</v>
      </c>
      <c r="E1157" s="170" t="s">
        <v>1053</v>
      </c>
    </row>
    <row r="1158" spans="1:5" x14ac:dyDescent="0.25">
      <c r="A1158" s="295"/>
      <c r="B1158" s="296"/>
      <c r="C1158" s="297"/>
      <c r="D1158" s="298"/>
      <c r="E1158" s="171" t="s">
        <v>1054</v>
      </c>
    </row>
    <row r="1159" spans="1:5" x14ac:dyDescent="0.25">
      <c r="A1159" s="279" t="s">
        <v>1602</v>
      </c>
      <c r="B1159" s="281"/>
      <c r="C1159" s="282"/>
      <c r="D1159" s="285" t="s">
        <v>41</v>
      </c>
      <c r="E1159" s="172" t="s">
        <v>1053</v>
      </c>
    </row>
    <row r="1160" spans="1:5" x14ac:dyDescent="0.25">
      <c r="A1160" s="280"/>
      <c r="B1160" s="283"/>
      <c r="C1160" s="284"/>
      <c r="D1160" s="286"/>
      <c r="E1160" s="173" t="s">
        <v>1054</v>
      </c>
    </row>
    <row r="1161" spans="1:5" x14ac:dyDescent="0.25">
      <c r="A1161" s="287" t="s">
        <v>1608</v>
      </c>
      <c r="B1161" s="289"/>
      <c r="C1161" s="290"/>
      <c r="D1161" s="293" t="s">
        <v>41</v>
      </c>
      <c r="E1161" s="170" t="s">
        <v>1053</v>
      </c>
    </row>
    <row r="1162" spans="1:5" x14ac:dyDescent="0.25">
      <c r="A1162" s="295"/>
      <c r="B1162" s="296"/>
      <c r="C1162" s="297"/>
      <c r="D1162" s="298"/>
      <c r="E1162" s="171" t="s">
        <v>1054</v>
      </c>
    </row>
    <row r="1163" spans="1:5" x14ac:dyDescent="0.25">
      <c r="A1163" s="279" t="s">
        <v>1567</v>
      </c>
      <c r="B1163" s="281"/>
      <c r="C1163" s="282"/>
      <c r="D1163" s="285" t="s">
        <v>41</v>
      </c>
      <c r="E1163" s="172" t="s">
        <v>1053</v>
      </c>
    </row>
    <row r="1164" spans="1:5" x14ac:dyDescent="0.25">
      <c r="A1164" s="280"/>
      <c r="B1164" s="283"/>
      <c r="C1164" s="284"/>
      <c r="D1164" s="286"/>
      <c r="E1164" s="173" t="s">
        <v>1054</v>
      </c>
    </row>
    <row r="1165" spans="1:5" x14ac:dyDescent="0.25">
      <c r="A1165" s="287" t="s">
        <v>1573</v>
      </c>
      <c r="B1165" s="289" t="s">
        <v>1522</v>
      </c>
      <c r="C1165" s="290"/>
      <c r="D1165" s="293" t="s">
        <v>41</v>
      </c>
      <c r="E1165" s="170" t="s">
        <v>1053</v>
      </c>
    </row>
    <row r="1166" spans="1:5" x14ac:dyDescent="0.25">
      <c r="A1166" s="295"/>
      <c r="B1166" s="296"/>
      <c r="C1166" s="297"/>
      <c r="D1166" s="298"/>
      <c r="E1166" s="171" t="s">
        <v>1054</v>
      </c>
    </row>
    <row r="1167" spans="1:5" x14ac:dyDescent="0.25">
      <c r="A1167" s="279" t="s">
        <v>1624</v>
      </c>
      <c r="B1167" s="281" t="s">
        <v>1463</v>
      </c>
      <c r="C1167" s="282"/>
      <c r="D1167" s="285" t="s">
        <v>41</v>
      </c>
      <c r="E1167" s="172" t="s">
        <v>1053</v>
      </c>
    </row>
    <row r="1168" spans="1:5" x14ac:dyDescent="0.25">
      <c r="A1168" s="280"/>
      <c r="B1168" s="283"/>
      <c r="C1168" s="284"/>
      <c r="D1168" s="286"/>
      <c r="E1168" s="173" t="s">
        <v>1054</v>
      </c>
    </row>
    <row r="1169" spans="1:5" x14ac:dyDescent="0.25">
      <c r="A1169" s="287" t="s">
        <v>1625</v>
      </c>
      <c r="B1169" s="289" t="s">
        <v>1485</v>
      </c>
      <c r="C1169" s="290"/>
      <c r="D1169" s="293" t="s">
        <v>41</v>
      </c>
      <c r="E1169" s="170" t="s">
        <v>1053</v>
      </c>
    </row>
    <row r="1170" spans="1:5" x14ac:dyDescent="0.25">
      <c r="A1170" s="295"/>
      <c r="B1170" s="296"/>
      <c r="C1170" s="297"/>
      <c r="D1170" s="298"/>
      <c r="E1170" s="171" t="s">
        <v>1054</v>
      </c>
    </row>
    <row r="1171" spans="1:5" x14ac:dyDescent="0.25">
      <c r="A1171" s="279" t="s">
        <v>1373</v>
      </c>
      <c r="B1171" s="281" t="s">
        <v>1491</v>
      </c>
      <c r="C1171" s="282"/>
      <c r="D1171" s="285" t="s">
        <v>41</v>
      </c>
      <c r="E1171" s="172" t="s">
        <v>1053</v>
      </c>
    </row>
    <row r="1172" spans="1:5" x14ac:dyDescent="0.25">
      <c r="A1172" s="280"/>
      <c r="B1172" s="283"/>
      <c r="C1172" s="284"/>
      <c r="D1172" s="286"/>
      <c r="E1172" s="173" t="s">
        <v>1054</v>
      </c>
    </row>
    <row r="1173" spans="1:5" x14ac:dyDescent="0.25">
      <c r="A1173" s="287" t="s">
        <v>1626</v>
      </c>
      <c r="B1173" s="289" t="s">
        <v>1496</v>
      </c>
      <c r="C1173" s="290"/>
      <c r="D1173" s="293" t="s">
        <v>41</v>
      </c>
      <c r="E1173" s="170" t="s">
        <v>1053</v>
      </c>
    </row>
    <row r="1174" spans="1:5" x14ac:dyDescent="0.25">
      <c r="A1174" s="295"/>
      <c r="B1174" s="296"/>
      <c r="C1174" s="297"/>
      <c r="D1174" s="298"/>
      <c r="E1174" s="171" t="s">
        <v>1054</v>
      </c>
    </row>
    <row r="1175" spans="1:5" x14ac:dyDescent="0.25">
      <c r="A1175" s="279" t="s">
        <v>1183</v>
      </c>
      <c r="B1175" s="281" t="s">
        <v>1507</v>
      </c>
      <c r="C1175" s="282"/>
      <c r="D1175" s="285" t="s">
        <v>41</v>
      </c>
      <c r="E1175" s="172" t="s">
        <v>1053</v>
      </c>
    </row>
    <row r="1176" spans="1:5" x14ac:dyDescent="0.25">
      <c r="A1176" s="280"/>
      <c r="B1176" s="283"/>
      <c r="C1176" s="284"/>
      <c r="D1176" s="286"/>
      <c r="E1176" s="173" t="s">
        <v>1054</v>
      </c>
    </row>
    <row r="1177" spans="1:5" x14ac:dyDescent="0.25">
      <c r="A1177" s="287" t="s">
        <v>1627</v>
      </c>
      <c r="B1177" s="289" t="s">
        <v>1526</v>
      </c>
      <c r="C1177" s="290"/>
      <c r="D1177" s="293" t="s">
        <v>41</v>
      </c>
      <c r="E1177" s="170" t="s">
        <v>1053</v>
      </c>
    </row>
    <row r="1178" spans="1:5" x14ac:dyDescent="0.25">
      <c r="A1178" s="295"/>
      <c r="B1178" s="296"/>
      <c r="C1178" s="297"/>
      <c r="D1178" s="298"/>
      <c r="E1178" s="171" t="s">
        <v>1054</v>
      </c>
    </row>
    <row r="1179" spans="1:5" x14ac:dyDescent="0.25">
      <c r="A1179" s="279" t="s">
        <v>1628</v>
      </c>
      <c r="B1179" s="281" t="s">
        <v>1526</v>
      </c>
      <c r="C1179" s="282"/>
      <c r="D1179" s="285" t="s">
        <v>41</v>
      </c>
      <c r="E1179" s="172" t="s">
        <v>1053</v>
      </c>
    </row>
    <row r="1180" spans="1:5" x14ac:dyDescent="0.25">
      <c r="A1180" s="280"/>
      <c r="B1180" s="283"/>
      <c r="C1180" s="284"/>
      <c r="D1180" s="286"/>
      <c r="E1180" s="173" t="s">
        <v>1054</v>
      </c>
    </row>
    <row r="1181" spans="1:5" x14ac:dyDescent="0.25">
      <c r="A1181" s="287" t="s">
        <v>1629</v>
      </c>
      <c r="B1181" s="289" t="s">
        <v>1542</v>
      </c>
      <c r="C1181" s="290"/>
      <c r="D1181" s="293" t="s">
        <v>41</v>
      </c>
      <c r="E1181" s="170" t="s">
        <v>1053</v>
      </c>
    </row>
    <row r="1182" spans="1:5" x14ac:dyDescent="0.25">
      <c r="A1182" s="295"/>
      <c r="B1182" s="296"/>
      <c r="C1182" s="297"/>
      <c r="D1182" s="298"/>
      <c r="E1182" s="171" t="s">
        <v>1054</v>
      </c>
    </row>
    <row r="1183" spans="1:5" x14ac:dyDescent="0.25">
      <c r="A1183" s="279" t="s">
        <v>1630</v>
      </c>
      <c r="B1183" s="281" t="s">
        <v>1557</v>
      </c>
      <c r="C1183" s="282"/>
      <c r="D1183" s="285" t="s">
        <v>41</v>
      </c>
      <c r="E1183" s="172" t="s">
        <v>1053</v>
      </c>
    </row>
    <row r="1184" spans="1:5" x14ac:dyDescent="0.25">
      <c r="A1184" s="280"/>
      <c r="B1184" s="283"/>
      <c r="C1184" s="284"/>
      <c r="D1184" s="286"/>
      <c r="E1184" s="173" t="s">
        <v>1054</v>
      </c>
    </row>
    <row r="1185" spans="1:5" x14ac:dyDescent="0.25">
      <c r="A1185" s="287" t="s">
        <v>1631</v>
      </c>
      <c r="B1185" s="289" t="s">
        <v>1567</v>
      </c>
      <c r="C1185" s="290"/>
      <c r="D1185" s="293" t="s">
        <v>41</v>
      </c>
      <c r="E1185" s="170" t="s">
        <v>1053</v>
      </c>
    </row>
    <row r="1186" spans="1:5" x14ac:dyDescent="0.25">
      <c r="A1186" s="295"/>
      <c r="B1186" s="296"/>
      <c r="C1186" s="297"/>
      <c r="D1186" s="298"/>
      <c r="E1186" s="171" t="s">
        <v>1054</v>
      </c>
    </row>
    <row r="1187" spans="1:5" x14ac:dyDescent="0.25">
      <c r="A1187" s="279" t="s">
        <v>1632</v>
      </c>
      <c r="B1187" s="281" t="s">
        <v>1463</v>
      </c>
      <c r="C1187" s="282"/>
      <c r="D1187" s="285" t="s">
        <v>41</v>
      </c>
      <c r="E1187" s="172" t="s">
        <v>1053</v>
      </c>
    </row>
    <row r="1188" spans="1:5" x14ac:dyDescent="0.25">
      <c r="A1188" s="280"/>
      <c r="B1188" s="283"/>
      <c r="C1188" s="284"/>
      <c r="D1188" s="286"/>
      <c r="E1188" s="173" t="s">
        <v>1054</v>
      </c>
    </row>
    <row r="1189" spans="1:5" x14ac:dyDescent="0.25">
      <c r="A1189" s="287" t="s">
        <v>1633</v>
      </c>
      <c r="B1189" s="289" t="s">
        <v>1514</v>
      </c>
      <c r="C1189" s="290"/>
      <c r="D1189" s="293" t="s">
        <v>41</v>
      </c>
      <c r="E1189" s="170" t="s">
        <v>1053</v>
      </c>
    </row>
    <row r="1190" spans="1:5" x14ac:dyDescent="0.25">
      <c r="A1190" s="295"/>
      <c r="B1190" s="296"/>
      <c r="C1190" s="297"/>
      <c r="D1190" s="298"/>
      <c r="E1190" s="171" t="s">
        <v>1054</v>
      </c>
    </row>
    <row r="1191" spans="1:5" x14ac:dyDescent="0.25">
      <c r="A1191" s="279" t="s">
        <v>1634</v>
      </c>
      <c r="B1191" s="281" t="s">
        <v>1548</v>
      </c>
      <c r="C1191" s="282"/>
      <c r="D1191" s="285" t="s">
        <v>41</v>
      </c>
      <c r="E1191" s="172" t="s">
        <v>1053</v>
      </c>
    </row>
    <row r="1192" spans="1:5" x14ac:dyDescent="0.25">
      <c r="A1192" s="280"/>
      <c r="B1192" s="283"/>
      <c r="C1192" s="284"/>
      <c r="D1192" s="286"/>
      <c r="E1192" s="173" t="s">
        <v>1054</v>
      </c>
    </row>
    <row r="1193" spans="1:5" x14ac:dyDescent="0.25">
      <c r="A1193" s="287" t="s">
        <v>1635</v>
      </c>
      <c r="B1193" s="289" t="s">
        <v>1548</v>
      </c>
      <c r="C1193" s="290"/>
      <c r="D1193" s="293" t="s">
        <v>41</v>
      </c>
      <c r="E1193" s="170" t="s">
        <v>1053</v>
      </c>
    </row>
    <row r="1194" spans="1:5" x14ac:dyDescent="0.25">
      <c r="A1194" s="295"/>
      <c r="B1194" s="296"/>
      <c r="C1194" s="297"/>
      <c r="D1194" s="298"/>
      <c r="E1194" s="171" t="s">
        <v>1054</v>
      </c>
    </row>
    <row r="1195" spans="1:5" x14ac:dyDescent="0.25">
      <c r="A1195" s="279" t="s">
        <v>1616</v>
      </c>
      <c r="B1195" s="281"/>
      <c r="C1195" s="282"/>
      <c r="D1195" s="285" t="s">
        <v>41</v>
      </c>
      <c r="E1195" s="172" t="s">
        <v>1053</v>
      </c>
    </row>
    <row r="1196" spans="1:5" x14ac:dyDescent="0.25">
      <c r="A1196" s="280"/>
      <c r="B1196" s="283"/>
      <c r="C1196" s="284"/>
      <c r="D1196" s="286"/>
      <c r="E1196" s="173" t="s">
        <v>1054</v>
      </c>
    </row>
    <row r="1197" spans="1:5" x14ac:dyDescent="0.25">
      <c r="A1197" s="287" t="s">
        <v>1636</v>
      </c>
      <c r="B1197" s="289" t="s">
        <v>1463</v>
      </c>
      <c r="C1197" s="290"/>
      <c r="D1197" s="293" t="s">
        <v>41</v>
      </c>
      <c r="E1197" s="170" t="s">
        <v>1053</v>
      </c>
    </row>
    <row r="1198" spans="1:5" x14ac:dyDescent="0.25">
      <c r="A1198" s="295"/>
      <c r="B1198" s="296"/>
      <c r="C1198" s="297"/>
      <c r="D1198" s="298"/>
      <c r="E1198" s="171" t="s">
        <v>1054</v>
      </c>
    </row>
    <row r="1199" spans="1:5" x14ac:dyDescent="0.25">
      <c r="A1199" s="279" t="s">
        <v>1637</v>
      </c>
      <c r="B1199" s="281" t="s">
        <v>1463</v>
      </c>
      <c r="C1199" s="282"/>
      <c r="D1199" s="285" t="s">
        <v>41</v>
      </c>
      <c r="E1199" s="172" t="s">
        <v>1053</v>
      </c>
    </row>
    <row r="1200" spans="1:5" x14ac:dyDescent="0.25">
      <c r="A1200" s="280"/>
      <c r="B1200" s="283"/>
      <c r="C1200" s="284"/>
      <c r="D1200" s="286"/>
      <c r="E1200" s="173" t="s">
        <v>1054</v>
      </c>
    </row>
    <row r="1201" spans="1:5" x14ac:dyDescent="0.25">
      <c r="A1201" s="287" t="s">
        <v>1638</v>
      </c>
      <c r="B1201" s="289" t="s">
        <v>1463</v>
      </c>
      <c r="C1201" s="290"/>
      <c r="D1201" s="293" t="s">
        <v>41</v>
      </c>
      <c r="E1201" s="170" t="s">
        <v>1053</v>
      </c>
    </row>
    <row r="1202" spans="1:5" x14ac:dyDescent="0.25">
      <c r="A1202" s="295"/>
      <c r="B1202" s="296"/>
      <c r="C1202" s="297"/>
      <c r="D1202" s="298"/>
      <c r="E1202" s="171" t="s">
        <v>1054</v>
      </c>
    </row>
    <row r="1203" spans="1:5" x14ac:dyDescent="0.25">
      <c r="A1203" s="279" t="s">
        <v>1639</v>
      </c>
      <c r="B1203" s="281" t="s">
        <v>1496</v>
      </c>
      <c r="C1203" s="282"/>
      <c r="D1203" s="285" t="s">
        <v>41</v>
      </c>
      <c r="E1203" s="172" t="s">
        <v>1053</v>
      </c>
    </row>
    <row r="1204" spans="1:5" x14ac:dyDescent="0.25">
      <c r="A1204" s="280"/>
      <c r="B1204" s="283"/>
      <c r="C1204" s="284"/>
      <c r="D1204" s="286"/>
      <c r="E1204" s="173" t="s">
        <v>1054</v>
      </c>
    </row>
    <row r="1205" spans="1:5" x14ac:dyDescent="0.25">
      <c r="A1205" s="287" t="s">
        <v>1640</v>
      </c>
      <c r="B1205" s="289"/>
      <c r="C1205" s="290"/>
      <c r="D1205" s="293" t="s">
        <v>42</v>
      </c>
      <c r="E1205" s="170" t="s">
        <v>1053</v>
      </c>
    </row>
    <row r="1206" spans="1:5" x14ac:dyDescent="0.25">
      <c r="A1206" s="295"/>
      <c r="B1206" s="296"/>
      <c r="C1206" s="297"/>
      <c r="D1206" s="298"/>
      <c r="E1206" s="171" t="s">
        <v>1054</v>
      </c>
    </row>
    <row r="1207" spans="1:5" x14ac:dyDescent="0.25">
      <c r="A1207" s="279" t="s">
        <v>1641</v>
      </c>
      <c r="B1207" s="281"/>
      <c r="C1207" s="282"/>
      <c r="D1207" s="285" t="s">
        <v>42</v>
      </c>
      <c r="E1207" s="172" t="s">
        <v>1053</v>
      </c>
    </row>
    <row r="1208" spans="1:5" x14ac:dyDescent="0.25">
      <c r="A1208" s="280"/>
      <c r="B1208" s="283"/>
      <c r="C1208" s="284"/>
      <c r="D1208" s="286"/>
      <c r="E1208" s="173" t="s">
        <v>1054</v>
      </c>
    </row>
    <row r="1209" spans="1:5" x14ac:dyDescent="0.25">
      <c r="A1209" s="287" t="s">
        <v>1642</v>
      </c>
      <c r="B1209" s="289"/>
      <c r="C1209" s="290"/>
      <c r="D1209" s="293" t="s">
        <v>42</v>
      </c>
      <c r="E1209" s="170" t="s">
        <v>1053</v>
      </c>
    </row>
    <row r="1210" spans="1:5" x14ac:dyDescent="0.25">
      <c r="A1210" s="295"/>
      <c r="B1210" s="296"/>
      <c r="C1210" s="297"/>
      <c r="D1210" s="298"/>
      <c r="E1210" s="171" t="s">
        <v>1054</v>
      </c>
    </row>
    <row r="1211" spans="1:5" x14ac:dyDescent="0.25">
      <c r="A1211" s="279" t="s">
        <v>1643</v>
      </c>
      <c r="B1211" s="281"/>
      <c r="C1211" s="282"/>
      <c r="D1211" s="285" t="s">
        <v>42</v>
      </c>
      <c r="E1211" s="172" t="s">
        <v>1053</v>
      </c>
    </row>
    <row r="1212" spans="1:5" x14ac:dyDescent="0.25">
      <c r="A1212" s="280"/>
      <c r="B1212" s="283"/>
      <c r="C1212" s="284"/>
      <c r="D1212" s="286"/>
      <c r="E1212" s="173" t="s">
        <v>1054</v>
      </c>
    </row>
    <row r="1213" spans="1:5" x14ac:dyDescent="0.25">
      <c r="A1213" s="287" t="s">
        <v>1644</v>
      </c>
      <c r="B1213" s="289"/>
      <c r="C1213" s="290"/>
      <c r="D1213" s="293" t="s">
        <v>42</v>
      </c>
      <c r="E1213" s="170" t="s">
        <v>1053</v>
      </c>
    </row>
    <row r="1214" spans="1:5" x14ac:dyDescent="0.25">
      <c r="A1214" s="295"/>
      <c r="B1214" s="296"/>
      <c r="C1214" s="297"/>
      <c r="D1214" s="298"/>
      <c r="E1214" s="171" t="s">
        <v>1054</v>
      </c>
    </row>
    <row r="1215" spans="1:5" x14ac:dyDescent="0.25">
      <c r="A1215" s="279" t="s">
        <v>1645</v>
      </c>
      <c r="B1215" s="281"/>
      <c r="C1215" s="282"/>
      <c r="D1215" s="285" t="s">
        <v>42</v>
      </c>
      <c r="E1215" s="172" t="s">
        <v>1053</v>
      </c>
    </row>
    <row r="1216" spans="1:5" x14ac:dyDescent="0.25">
      <c r="A1216" s="280"/>
      <c r="B1216" s="283"/>
      <c r="C1216" s="284"/>
      <c r="D1216" s="286"/>
      <c r="E1216" s="173" t="s">
        <v>1054</v>
      </c>
    </row>
    <row r="1217" spans="1:5" x14ac:dyDescent="0.25">
      <c r="A1217" s="287" t="s">
        <v>1646</v>
      </c>
      <c r="B1217" s="289"/>
      <c r="C1217" s="290"/>
      <c r="D1217" s="293" t="s">
        <v>42</v>
      </c>
      <c r="E1217" s="170" t="s">
        <v>1053</v>
      </c>
    </row>
    <row r="1218" spans="1:5" x14ac:dyDescent="0.25">
      <c r="A1218" s="295"/>
      <c r="B1218" s="296"/>
      <c r="C1218" s="297"/>
      <c r="D1218" s="298"/>
      <c r="E1218" s="171" t="s">
        <v>1054</v>
      </c>
    </row>
    <row r="1219" spans="1:5" x14ac:dyDescent="0.25">
      <c r="A1219" s="279" t="s">
        <v>1647</v>
      </c>
      <c r="B1219" s="281"/>
      <c r="C1219" s="282"/>
      <c r="D1219" s="285" t="s">
        <v>42</v>
      </c>
      <c r="E1219" s="172" t="s">
        <v>1053</v>
      </c>
    </row>
    <row r="1220" spans="1:5" x14ac:dyDescent="0.25">
      <c r="A1220" s="280"/>
      <c r="B1220" s="283"/>
      <c r="C1220" s="284"/>
      <c r="D1220" s="286"/>
      <c r="E1220" s="173" t="s">
        <v>1054</v>
      </c>
    </row>
    <row r="1221" spans="1:5" x14ac:dyDescent="0.25">
      <c r="A1221" s="287" t="s">
        <v>1648</v>
      </c>
      <c r="B1221" s="289" t="s">
        <v>1649</v>
      </c>
      <c r="C1221" s="290"/>
      <c r="D1221" s="293" t="s">
        <v>42</v>
      </c>
      <c r="E1221" s="170" t="s">
        <v>1053</v>
      </c>
    </row>
    <row r="1222" spans="1:5" x14ac:dyDescent="0.25">
      <c r="A1222" s="295"/>
      <c r="B1222" s="296"/>
      <c r="C1222" s="297"/>
      <c r="D1222" s="298"/>
      <c r="E1222" s="171" t="s">
        <v>1054</v>
      </c>
    </row>
    <row r="1223" spans="1:5" x14ac:dyDescent="0.25">
      <c r="A1223" s="279" t="s">
        <v>1543</v>
      </c>
      <c r="B1223" s="281" t="s">
        <v>1649</v>
      </c>
      <c r="C1223" s="282"/>
      <c r="D1223" s="285" t="s">
        <v>42</v>
      </c>
      <c r="E1223" s="172" t="s">
        <v>1053</v>
      </c>
    </row>
    <row r="1224" spans="1:5" x14ac:dyDescent="0.25">
      <c r="A1224" s="280"/>
      <c r="B1224" s="283"/>
      <c r="C1224" s="284"/>
      <c r="D1224" s="286"/>
      <c r="E1224" s="173" t="s">
        <v>1054</v>
      </c>
    </row>
    <row r="1225" spans="1:5" x14ac:dyDescent="0.25">
      <c r="A1225" s="287" t="s">
        <v>1650</v>
      </c>
      <c r="B1225" s="289" t="s">
        <v>1649</v>
      </c>
      <c r="C1225" s="290"/>
      <c r="D1225" s="293" t="s">
        <v>42</v>
      </c>
      <c r="E1225" s="170" t="s">
        <v>1053</v>
      </c>
    </row>
    <row r="1226" spans="1:5" x14ac:dyDescent="0.25">
      <c r="A1226" s="295"/>
      <c r="B1226" s="296"/>
      <c r="C1226" s="297"/>
      <c r="D1226" s="298"/>
      <c r="E1226" s="171" t="s">
        <v>1054</v>
      </c>
    </row>
    <row r="1227" spans="1:5" x14ac:dyDescent="0.25">
      <c r="A1227" s="279" t="s">
        <v>1651</v>
      </c>
      <c r="B1227" s="281" t="s">
        <v>1649</v>
      </c>
      <c r="C1227" s="282"/>
      <c r="D1227" s="285" t="s">
        <v>42</v>
      </c>
      <c r="E1227" s="172" t="s">
        <v>1053</v>
      </c>
    </row>
    <row r="1228" spans="1:5" x14ac:dyDescent="0.25">
      <c r="A1228" s="280"/>
      <c r="B1228" s="283"/>
      <c r="C1228" s="284"/>
      <c r="D1228" s="286"/>
      <c r="E1228" s="173" t="s">
        <v>1054</v>
      </c>
    </row>
    <row r="1229" spans="1:5" x14ac:dyDescent="0.25">
      <c r="A1229" s="287" t="s">
        <v>1652</v>
      </c>
      <c r="B1229" s="289" t="s">
        <v>1649</v>
      </c>
      <c r="C1229" s="290"/>
      <c r="D1229" s="293" t="s">
        <v>42</v>
      </c>
      <c r="E1229" s="170" t="s">
        <v>1053</v>
      </c>
    </row>
    <row r="1230" spans="1:5" x14ac:dyDescent="0.25">
      <c r="A1230" s="295"/>
      <c r="B1230" s="296"/>
      <c r="C1230" s="297"/>
      <c r="D1230" s="298"/>
      <c r="E1230" s="171" t="s">
        <v>1054</v>
      </c>
    </row>
    <row r="1231" spans="1:5" x14ac:dyDescent="0.25">
      <c r="A1231" s="279" t="s">
        <v>1653</v>
      </c>
      <c r="B1231" s="281" t="s">
        <v>1649</v>
      </c>
      <c r="C1231" s="282"/>
      <c r="D1231" s="285" t="s">
        <v>42</v>
      </c>
      <c r="E1231" s="172" t="s">
        <v>1053</v>
      </c>
    </row>
    <row r="1232" spans="1:5" x14ac:dyDescent="0.25">
      <c r="A1232" s="280"/>
      <c r="B1232" s="283"/>
      <c r="C1232" s="284"/>
      <c r="D1232" s="286"/>
      <c r="E1232" s="173" t="s">
        <v>1054</v>
      </c>
    </row>
    <row r="1233" spans="1:5" x14ac:dyDescent="0.25">
      <c r="A1233" s="287" t="s">
        <v>1654</v>
      </c>
      <c r="B1233" s="289" t="s">
        <v>1649</v>
      </c>
      <c r="C1233" s="290"/>
      <c r="D1233" s="293" t="s">
        <v>42</v>
      </c>
      <c r="E1233" s="170" t="s">
        <v>1053</v>
      </c>
    </row>
    <row r="1234" spans="1:5" x14ac:dyDescent="0.25">
      <c r="A1234" s="295"/>
      <c r="B1234" s="296"/>
      <c r="C1234" s="297"/>
      <c r="D1234" s="298"/>
      <c r="E1234" s="171" t="s">
        <v>1054</v>
      </c>
    </row>
    <row r="1235" spans="1:5" x14ac:dyDescent="0.25">
      <c r="A1235" s="279" t="s">
        <v>1655</v>
      </c>
      <c r="B1235" s="281" t="s">
        <v>1649</v>
      </c>
      <c r="C1235" s="282"/>
      <c r="D1235" s="285" t="s">
        <v>42</v>
      </c>
      <c r="E1235" s="172" t="s">
        <v>1053</v>
      </c>
    </row>
    <row r="1236" spans="1:5" x14ac:dyDescent="0.25">
      <c r="A1236" s="280"/>
      <c r="B1236" s="283"/>
      <c r="C1236" s="284"/>
      <c r="D1236" s="286"/>
      <c r="E1236" s="173" t="s">
        <v>1054</v>
      </c>
    </row>
    <row r="1237" spans="1:5" x14ac:dyDescent="0.25">
      <c r="A1237" s="287" t="s">
        <v>1656</v>
      </c>
      <c r="B1237" s="289" t="s">
        <v>1649</v>
      </c>
      <c r="C1237" s="290"/>
      <c r="D1237" s="293" t="s">
        <v>42</v>
      </c>
      <c r="E1237" s="170" t="s">
        <v>1053</v>
      </c>
    </row>
    <row r="1238" spans="1:5" x14ac:dyDescent="0.25">
      <c r="A1238" s="295"/>
      <c r="B1238" s="296"/>
      <c r="C1238" s="297"/>
      <c r="D1238" s="298"/>
      <c r="E1238" s="171" t="s">
        <v>1054</v>
      </c>
    </row>
    <row r="1239" spans="1:5" x14ac:dyDescent="0.25">
      <c r="A1239" s="279" t="s">
        <v>1563</v>
      </c>
      <c r="B1239" s="281" t="s">
        <v>1649</v>
      </c>
      <c r="C1239" s="282"/>
      <c r="D1239" s="285" t="s">
        <v>42</v>
      </c>
      <c r="E1239" s="172" t="s">
        <v>1053</v>
      </c>
    </row>
    <row r="1240" spans="1:5" x14ac:dyDescent="0.25">
      <c r="A1240" s="280"/>
      <c r="B1240" s="283"/>
      <c r="C1240" s="284"/>
      <c r="D1240" s="286"/>
      <c r="E1240" s="173" t="s">
        <v>1054</v>
      </c>
    </row>
    <row r="1241" spans="1:5" x14ac:dyDescent="0.25">
      <c r="A1241" s="287" t="s">
        <v>1657</v>
      </c>
      <c r="B1241" s="289" t="s">
        <v>1649</v>
      </c>
      <c r="C1241" s="290"/>
      <c r="D1241" s="293" t="s">
        <v>42</v>
      </c>
      <c r="E1241" s="170" t="s">
        <v>1053</v>
      </c>
    </row>
    <row r="1242" spans="1:5" x14ac:dyDescent="0.25">
      <c r="A1242" s="295"/>
      <c r="B1242" s="296"/>
      <c r="C1242" s="297"/>
      <c r="D1242" s="298"/>
      <c r="E1242" s="171" t="s">
        <v>1054</v>
      </c>
    </row>
    <row r="1243" spans="1:5" x14ac:dyDescent="0.25">
      <c r="A1243" s="279" t="s">
        <v>1658</v>
      </c>
      <c r="B1243" s="281" t="s">
        <v>1649</v>
      </c>
      <c r="C1243" s="282"/>
      <c r="D1243" s="285" t="s">
        <v>42</v>
      </c>
      <c r="E1243" s="172" t="s">
        <v>1053</v>
      </c>
    </row>
    <row r="1244" spans="1:5" x14ac:dyDescent="0.25">
      <c r="A1244" s="280"/>
      <c r="B1244" s="283"/>
      <c r="C1244" s="284"/>
      <c r="D1244" s="286"/>
      <c r="E1244" s="173" t="s">
        <v>1054</v>
      </c>
    </row>
    <row r="1245" spans="1:5" x14ac:dyDescent="0.25">
      <c r="A1245" s="287" t="s">
        <v>1659</v>
      </c>
      <c r="B1245" s="289" t="s">
        <v>1649</v>
      </c>
      <c r="C1245" s="290"/>
      <c r="D1245" s="293" t="s">
        <v>42</v>
      </c>
      <c r="E1245" s="170" t="s">
        <v>1053</v>
      </c>
    </row>
    <row r="1246" spans="1:5" x14ac:dyDescent="0.25">
      <c r="A1246" s="295"/>
      <c r="B1246" s="296"/>
      <c r="C1246" s="297"/>
      <c r="D1246" s="298"/>
      <c r="E1246" s="171" t="s">
        <v>1054</v>
      </c>
    </row>
    <row r="1247" spans="1:5" x14ac:dyDescent="0.25">
      <c r="A1247" s="279" t="s">
        <v>1660</v>
      </c>
      <c r="B1247" s="281" t="s">
        <v>1649</v>
      </c>
      <c r="C1247" s="282"/>
      <c r="D1247" s="285" t="s">
        <v>42</v>
      </c>
      <c r="E1247" s="172" t="s">
        <v>1053</v>
      </c>
    </row>
    <row r="1248" spans="1:5" x14ac:dyDescent="0.25">
      <c r="A1248" s="280"/>
      <c r="B1248" s="283"/>
      <c r="C1248" s="284"/>
      <c r="D1248" s="286"/>
      <c r="E1248" s="173" t="s">
        <v>1054</v>
      </c>
    </row>
    <row r="1249" spans="1:5" x14ac:dyDescent="0.25">
      <c r="A1249" s="287" t="s">
        <v>1661</v>
      </c>
      <c r="B1249" s="289" t="s">
        <v>1649</v>
      </c>
      <c r="C1249" s="290"/>
      <c r="D1249" s="293" t="s">
        <v>42</v>
      </c>
      <c r="E1249" s="170" t="s">
        <v>1053</v>
      </c>
    </row>
    <row r="1250" spans="1:5" x14ac:dyDescent="0.25">
      <c r="A1250" s="295"/>
      <c r="B1250" s="296"/>
      <c r="C1250" s="297"/>
      <c r="D1250" s="298"/>
      <c r="E1250" s="171" t="s">
        <v>1054</v>
      </c>
    </row>
    <row r="1251" spans="1:5" x14ac:dyDescent="0.25">
      <c r="A1251" s="279" t="s">
        <v>1662</v>
      </c>
      <c r="B1251" s="281" t="s">
        <v>1649</v>
      </c>
      <c r="C1251" s="282"/>
      <c r="D1251" s="285" t="s">
        <v>42</v>
      </c>
      <c r="E1251" s="172" t="s">
        <v>1053</v>
      </c>
    </row>
    <row r="1252" spans="1:5" x14ac:dyDescent="0.25">
      <c r="A1252" s="280"/>
      <c r="B1252" s="283"/>
      <c r="C1252" s="284"/>
      <c r="D1252" s="286"/>
      <c r="E1252" s="173" t="s">
        <v>1054</v>
      </c>
    </row>
    <row r="1253" spans="1:5" x14ac:dyDescent="0.25">
      <c r="A1253" s="287" t="s">
        <v>1663</v>
      </c>
      <c r="B1253" s="289" t="s">
        <v>1649</v>
      </c>
      <c r="C1253" s="290"/>
      <c r="D1253" s="293" t="s">
        <v>42</v>
      </c>
      <c r="E1253" s="170" t="s">
        <v>1053</v>
      </c>
    </row>
    <row r="1254" spans="1:5" x14ac:dyDescent="0.25">
      <c r="A1254" s="295"/>
      <c r="B1254" s="296"/>
      <c r="C1254" s="297"/>
      <c r="D1254" s="298"/>
      <c r="E1254" s="171" t="s">
        <v>1054</v>
      </c>
    </row>
    <row r="1255" spans="1:5" x14ac:dyDescent="0.25">
      <c r="A1255" s="279" t="s">
        <v>1664</v>
      </c>
      <c r="B1255" s="281" t="s">
        <v>1665</v>
      </c>
      <c r="C1255" s="282"/>
      <c r="D1255" s="285" t="s">
        <v>42</v>
      </c>
      <c r="E1255" s="172" t="s">
        <v>1053</v>
      </c>
    </row>
    <row r="1256" spans="1:5" x14ac:dyDescent="0.25">
      <c r="A1256" s="280"/>
      <c r="B1256" s="283"/>
      <c r="C1256" s="284"/>
      <c r="D1256" s="286"/>
      <c r="E1256" s="173" t="s">
        <v>1054</v>
      </c>
    </row>
    <row r="1257" spans="1:5" x14ac:dyDescent="0.25">
      <c r="A1257" s="287" t="s">
        <v>1666</v>
      </c>
      <c r="B1257" s="289" t="s">
        <v>1665</v>
      </c>
      <c r="C1257" s="290"/>
      <c r="D1257" s="293" t="s">
        <v>42</v>
      </c>
      <c r="E1257" s="170" t="s">
        <v>1053</v>
      </c>
    </row>
    <row r="1258" spans="1:5" x14ac:dyDescent="0.25">
      <c r="A1258" s="295"/>
      <c r="B1258" s="296"/>
      <c r="C1258" s="297"/>
      <c r="D1258" s="298"/>
      <c r="E1258" s="171" t="s">
        <v>1054</v>
      </c>
    </row>
    <row r="1259" spans="1:5" x14ac:dyDescent="0.25">
      <c r="A1259" s="279" t="s">
        <v>1667</v>
      </c>
      <c r="B1259" s="281" t="s">
        <v>1665</v>
      </c>
      <c r="C1259" s="282"/>
      <c r="D1259" s="285" t="s">
        <v>42</v>
      </c>
      <c r="E1259" s="172" t="s">
        <v>1053</v>
      </c>
    </row>
    <row r="1260" spans="1:5" x14ac:dyDescent="0.25">
      <c r="A1260" s="280"/>
      <c r="B1260" s="283"/>
      <c r="C1260" s="284"/>
      <c r="D1260" s="286"/>
      <c r="E1260" s="173" t="s">
        <v>1054</v>
      </c>
    </row>
    <row r="1261" spans="1:5" x14ac:dyDescent="0.25">
      <c r="A1261" s="287" t="s">
        <v>1668</v>
      </c>
      <c r="B1261" s="289" t="s">
        <v>1665</v>
      </c>
      <c r="C1261" s="290"/>
      <c r="D1261" s="293" t="s">
        <v>42</v>
      </c>
      <c r="E1261" s="170" t="s">
        <v>1053</v>
      </c>
    </row>
    <row r="1262" spans="1:5" x14ac:dyDescent="0.25">
      <c r="A1262" s="295"/>
      <c r="B1262" s="296"/>
      <c r="C1262" s="297"/>
      <c r="D1262" s="298"/>
      <c r="E1262" s="171" t="s">
        <v>1054</v>
      </c>
    </row>
    <row r="1263" spans="1:5" x14ac:dyDescent="0.25">
      <c r="A1263" s="279" t="s">
        <v>1669</v>
      </c>
      <c r="B1263" s="281" t="s">
        <v>1665</v>
      </c>
      <c r="C1263" s="282"/>
      <c r="D1263" s="285" t="s">
        <v>42</v>
      </c>
      <c r="E1263" s="172" t="s">
        <v>1053</v>
      </c>
    </row>
    <row r="1264" spans="1:5" x14ac:dyDescent="0.25">
      <c r="A1264" s="280"/>
      <c r="B1264" s="283"/>
      <c r="C1264" s="284"/>
      <c r="D1264" s="286"/>
      <c r="E1264" s="173" t="s">
        <v>1054</v>
      </c>
    </row>
    <row r="1265" spans="1:5" x14ac:dyDescent="0.25">
      <c r="A1265" s="287" t="s">
        <v>1670</v>
      </c>
      <c r="B1265" s="289" t="s">
        <v>1665</v>
      </c>
      <c r="C1265" s="290"/>
      <c r="D1265" s="293" t="s">
        <v>42</v>
      </c>
      <c r="E1265" s="170" t="s">
        <v>1053</v>
      </c>
    </row>
    <row r="1266" spans="1:5" x14ac:dyDescent="0.25">
      <c r="A1266" s="295"/>
      <c r="B1266" s="296"/>
      <c r="C1266" s="297"/>
      <c r="D1266" s="298"/>
      <c r="E1266" s="171" t="s">
        <v>1671</v>
      </c>
    </row>
    <row r="1267" spans="1:5" x14ac:dyDescent="0.25">
      <c r="A1267" s="279" t="s">
        <v>1672</v>
      </c>
      <c r="B1267" s="281" t="s">
        <v>1665</v>
      </c>
      <c r="C1267" s="282"/>
      <c r="D1267" s="285" t="s">
        <v>42</v>
      </c>
      <c r="E1267" s="172" t="s">
        <v>1053</v>
      </c>
    </row>
    <row r="1268" spans="1:5" x14ac:dyDescent="0.25">
      <c r="A1268" s="280"/>
      <c r="B1268" s="283"/>
      <c r="C1268" s="284"/>
      <c r="D1268" s="286"/>
      <c r="E1268" s="173" t="s">
        <v>1054</v>
      </c>
    </row>
    <row r="1269" spans="1:5" x14ac:dyDescent="0.25">
      <c r="A1269" s="287" t="s">
        <v>1673</v>
      </c>
      <c r="B1269" s="289" t="s">
        <v>1665</v>
      </c>
      <c r="C1269" s="290"/>
      <c r="D1269" s="293" t="s">
        <v>42</v>
      </c>
      <c r="E1269" s="170" t="s">
        <v>1053</v>
      </c>
    </row>
    <row r="1270" spans="1:5" x14ac:dyDescent="0.25">
      <c r="A1270" s="295"/>
      <c r="B1270" s="296"/>
      <c r="C1270" s="297"/>
      <c r="D1270" s="298"/>
      <c r="E1270" s="171" t="s">
        <v>1671</v>
      </c>
    </row>
    <row r="1271" spans="1:5" x14ac:dyDescent="0.25">
      <c r="A1271" s="279" t="s">
        <v>1674</v>
      </c>
      <c r="B1271" s="281" t="s">
        <v>1665</v>
      </c>
      <c r="C1271" s="282"/>
      <c r="D1271" s="285" t="s">
        <v>42</v>
      </c>
      <c r="E1271" s="172" t="s">
        <v>1053</v>
      </c>
    </row>
    <row r="1272" spans="1:5" x14ac:dyDescent="0.25">
      <c r="A1272" s="280"/>
      <c r="B1272" s="283"/>
      <c r="C1272" s="284"/>
      <c r="D1272" s="286"/>
      <c r="E1272" s="173" t="s">
        <v>1054</v>
      </c>
    </row>
    <row r="1273" spans="1:5" x14ac:dyDescent="0.25">
      <c r="A1273" s="287" t="s">
        <v>1675</v>
      </c>
      <c r="B1273" s="289" t="s">
        <v>1665</v>
      </c>
      <c r="C1273" s="290"/>
      <c r="D1273" s="293" t="s">
        <v>42</v>
      </c>
      <c r="E1273" s="170" t="s">
        <v>1053</v>
      </c>
    </row>
    <row r="1274" spans="1:5" x14ac:dyDescent="0.25">
      <c r="A1274" s="295"/>
      <c r="B1274" s="296"/>
      <c r="C1274" s="297"/>
      <c r="D1274" s="298"/>
      <c r="E1274" s="171" t="s">
        <v>1054</v>
      </c>
    </row>
    <row r="1275" spans="1:5" x14ac:dyDescent="0.25">
      <c r="A1275" s="279" t="s">
        <v>1676</v>
      </c>
      <c r="B1275" s="281" t="s">
        <v>1677</v>
      </c>
      <c r="C1275" s="282"/>
      <c r="D1275" s="285" t="s">
        <v>42</v>
      </c>
      <c r="E1275" s="172" t="s">
        <v>1053</v>
      </c>
    </row>
    <row r="1276" spans="1:5" x14ac:dyDescent="0.25">
      <c r="A1276" s="280"/>
      <c r="B1276" s="283"/>
      <c r="C1276" s="284"/>
      <c r="D1276" s="286"/>
      <c r="E1276" s="173" t="s">
        <v>1054</v>
      </c>
    </row>
    <row r="1277" spans="1:5" x14ac:dyDescent="0.25">
      <c r="A1277" s="287" t="s">
        <v>1678</v>
      </c>
      <c r="B1277" s="289" t="s">
        <v>1677</v>
      </c>
      <c r="C1277" s="290"/>
      <c r="D1277" s="293" t="s">
        <v>42</v>
      </c>
      <c r="E1277" s="170" t="s">
        <v>1053</v>
      </c>
    </row>
    <row r="1278" spans="1:5" x14ac:dyDescent="0.25">
      <c r="A1278" s="295"/>
      <c r="B1278" s="296"/>
      <c r="C1278" s="297"/>
      <c r="D1278" s="298"/>
      <c r="E1278" s="171" t="s">
        <v>1054</v>
      </c>
    </row>
    <row r="1279" spans="1:5" x14ac:dyDescent="0.25">
      <c r="A1279" s="279" t="s">
        <v>1679</v>
      </c>
      <c r="B1279" s="281" t="s">
        <v>1677</v>
      </c>
      <c r="C1279" s="282"/>
      <c r="D1279" s="285" t="s">
        <v>42</v>
      </c>
      <c r="E1279" s="172" t="s">
        <v>1053</v>
      </c>
    </row>
    <row r="1280" spans="1:5" x14ac:dyDescent="0.25">
      <c r="A1280" s="280"/>
      <c r="B1280" s="283"/>
      <c r="C1280" s="284"/>
      <c r="D1280" s="286"/>
      <c r="E1280" s="173" t="s">
        <v>1054</v>
      </c>
    </row>
    <row r="1281" spans="1:5" x14ac:dyDescent="0.25">
      <c r="A1281" s="287" t="s">
        <v>1680</v>
      </c>
      <c r="B1281" s="289" t="s">
        <v>1677</v>
      </c>
      <c r="C1281" s="290"/>
      <c r="D1281" s="293" t="s">
        <v>42</v>
      </c>
      <c r="E1281" s="170" t="s">
        <v>1053</v>
      </c>
    </row>
    <row r="1282" spans="1:5" x14ac:dyDescent="0.25">
      <c r="A1282" s="295"/>
      <c r="B1282" s="296"/>
      <c r="C1282" s="297"/>
      <c r="D1282" s="298"/>
      <c r="E1282" s="171" t="s">
        <v>1054</v>
      </c>
    </row>
    <row r="1283" spans="1:5" x14ac:dyDescent="0.25">
      <c r="A1283" s="279" t="s">
        <v>1681</v>
      </c>
      <c r="B1283" s="281" t="s">
        <v>1677</v>
      </c>
      <c r="C1283" s="282"/>
      <c r="D1283" s="285" t="s">
        <v>42</v>
      </c>
      <c r="E1283" s="172" t="s">
        <v>1053</v>
      </c>
    </row>
    <row r="1284" spans="1:5" x14ac:dyDescent="0.25">
      <c r="A1284" s="280"/>
      <c r="B1284" s="283"/>
      <c r="C1284" s="284"/>
      <c r="D1284" s="286"/>
      <c r="E1284" s="173" t="s">
        <v>1054</v>
      </c>
    </row>
    <row r="1285" spans="1:5" x14ac:dyDescent="0.25">
      <c r="A1285" s="287" t="s">
        <v>1682</v>
      </c>
      <c r="B1285" s="289" t="s">
        <v>1677</v>
      </c>
      <c r="C1285" s="290"/>
      <c r="D1285" s="293" t="s">
        <v>42</v>
      </c>
      <c r="E1285" s="170" t="s">
        <v>1053</v>
      </c>
    </row>
    <row r="1286" spans="1:5" x14ac:dyDescent="0.25">
      <c r="A1286" s="295"/>
      <c r="B1286" s="296"/>
      <c r="C1286" s="297"/>
      <c r="D1286" s="298"/>
      <c r="E1286" s="171" t="s">
        <v>1054</v>
      </c>
    </row>
    <row r="1287" spans="1:5" x14ac:dyDescent="0.25">
      <c r="A1287" s="279" t="s">
        <v>1683</v>
      </c>
      <c r="B1287" s="281" t="s">
        <v>1677</v>
      </c>
      <c r="C1287" s="282"/>
      <c r="D1287" s="285" t="s">
        <v>42</v>
      </c>
      <c r="E1287" s="172" t="s">
        <v>1053</v>
      </c>
    </row>
    <row r="1288" spans="1:5" x14ac:dyDescent="0.25">
      <c r="A1288" s="280"/>
      <c r="B1288" s="283"/>
      <c r="C1288" s="284"/>
      <c r="D1288" s="286"/>
      <c r="E1288" s="173" t="s">
        <v>1054</v>
      </c>
    </row>
    <row r="1289" spans="1:5" x14ac:dyDescent="0.25">
      <c r="A1289" s="287" t="s">
        <v>1684</v>
      </c>
      <c r="B1289" s="289" t="s">
        <v>1649</v>
      </c>
      <c r="C1289" s="290"/>
      <c r="D1289" s="293" t="s">
        <v>42</v>
      </c>
      <c r="E1289" s="170" t="s">
        <v>1053</v>
      </c>
    </row>
    <row r="1290" spans="1:5" x14ac:dyDescent="0.25">
      <c r="A1290" s="295"/>
      <c r="B1290" s="296"/>
      <c r="C1290" s="297"/>
      <c r="D1290" s="298"/>
      <c r="E1290" s="171" t="s">
        <v>1054</v>
      </c>
    </row>
    <row r="1291" spans="1:5" x14ac:dyDescent="0.25">
      <c r="A1291" s="279" t="s">
        <v>1685</v>
      </c>
      <c r="B1291" s="281" t="s">
        <v>1677</v>
      </c>
      <c r="C1291" s="282"/>
      <c r="D1291" s="285" t="s">
        <v>42</v>
      </c>
      <c r="E1291" s="172" t="s">
        <v>1053</v>
      </c>
    </row>
    <row r="1292" spans="1:5" x14ac:dyDescent="0.25">
      <c r="A1292" s="280"/>
      <c r="B1292" s="283"/>
      <c r="C1292" s="284"/>
      <c r="D1292" s="286"/>
      <c r="E1292" s="173" t="s">
        <v>1054</v>
      </c>
    </row>
    <row r="1293" spans="1:5" x14ac:dyDescent="0.25">
      <c r="A1293" s="287" t="s">
        <v>1686</v>
      </c>
      <c r="B1293" s="289" t="s">
        <v>1677</v>
      </c>
      <c r="C1293" s="290"/>
      <c r="D1293" s="293" t="s">
        <v>42</v>
      </c>
      <c r="E1293" s="170" t="s">
        <v>1053</v>
      </c>
    </row>
    <row r="1294" spans="1:5" x14ac:dyDescent="0.25">
      <c r="A1294" s="295"/>
      <c r="B1294" s="296"/>
      <c r="C1294" s="297"/>
      <c r="D1294" s="298"/>
      <c r="E1294" s="171" t="s">
        <v>1054</v>
      </c>
    </row>
    <row r="1295" spans="1:5" x14ac:dyDescent="0.25">
      <c r="A1295" s="279" t="s">
        <v>1687</v>
      </c>
      <c r="B1295" s="281" t="s">
        <v>1677</v>
      </c>
      <c r="C1295" s="282"/>
      <c r="D1295" s="285" t="s">
        <v>42</v>
      </c>
      <c r="E1295" s="172" t="s">
        <v>1053</v>
      </c>
    </row>
    <row r="1296" spans="1:5" x14ac:dyDescent="0.25">
      <c r="A1296" s="280"/>
      <c r="B1296" s="283"/>
      <c r="C1296" s="284"/>
      <c r="D1296" s="286"/>
      <c r="E1296" s="173" t="s">
        <v>1054</v>
      </c>
    </row>
    <row r="1297" spans="1:5" x14ac:dyDescent="0.25">
      <c r="A1297" s="287" t="s">
        <v>1688</v>
      </c>
      <c r="B1297" s="289" t="s">
        <v>1677</v>
      </c>
      <c r="C1297" s="290"/>
      <c r="D1297" s="293" t="s">
        <v>42</v>
      </c>
      <c r="E1297" s="170" t="s">
        <v>1053</v>
      </c>
    </row>
    <row r="1298" spans="1:5" x14ac:dyDescent="0.25">
      <c r="A1298" s="295"/>
      <c r="B1298" s="296"/>
      <c r="C1298" s="297"/>
      <c r="D1298" s="298"/>
      <c r="E1298" s="171" t="s">
        <v>1054</v>
      </c>
    </row>
    <row r="1299" spans="1:5" x14ac:dyDescent="0.25">
      <c r="A1299" s="279" t="s">
        <v>1689</v>
      </c>
      <c r="B1299" s="281" t="s">
        <v>1677</v>
      </c>
      <c r="C1299" s="282"/>
      <c r="D1299" s="285" t="s">
        <v>42</v>
      </c>
      <c r="E1299" s="172" t="s">
        <v>1053</v>
      </c>
    </row>
    <row r="1300" spans="1:5" x14ac:dyDescent="0.25">
      <c r="A1300" s="280"/>
      <c r="B1300" s="283"/>
      <c r="C1300" s="284"/>
      <c r="D1300" s="286"/>
      <c r="E1300" s="173" t="s">
        <v>1054</v>
      </c>
    </row>
    <row r="1301" spans="1:5" x14ac:dyDescent="0.25">
      <c r="A1301" s="287" t="s">
        <v>1690</v>
      </c>
      <c r="B1301" s="289" t="s">
        <v>1677</v>
      </c>
      <c r="C1301" s="290"/>
      <c r="D1301" s="293" t="s">
        <v>42</v>
      </c>
      <c r="E1301" s="170" t="s">
        <v>1053</v>
      </c>
    </row>
    <row r="1302" spans="1:5" x14ac:dyDescent="0.25">
      <c r="A1302" s="295"/>
      <c r="B1302" s="296"/>
      <c r="C1302" s="297"/>
      <c r="D1302" s="298"/>
      <c r="E1302" s="171" t="s">
        <v>1054</v>
      </c>
    </row>
    <row r="1303" spans="1:5" x14ac:dyDescent="0.25">
      <c r="A1303" s="279" t="s">
        <v>1691</v>
      </c>
      <c r="B1303" s="281" t="s">
        <v>1677</v>
      </c>
      <c r="C1303" s="282"/>
      <c r="D1303" s="285" t="s">
        <v>42</v>
      </c>
      <c r="E1303" s="172" t="s">
        <v>1053</v>
      </c>
    </row>
    <row r="1304" spans="1:5" x14ac:dyDescent="0.25">
      <c r="A1304" s="280"/>
      <c r="B1304" s="283"/>
      <c r="C1304" s="284"/>
      <c r="D1304" s="286"/>
      <c r="E1304" s="173" t="s">
        <v>1054</v>
      </c>
    </row>
    <row r="1305" spans="1:5" x14ac:dyDescent="0.25">
      <c r="A1305" s="287" t="s">
        <v>1692</v>
      </c>
      <c r="B1305" s="289" t="s">
        <v>1693</v>
      </c>
      <c r="C1305" s="290"/>
      <c r="D1305" s="293" t="s">
        <v>42</v>
      </c>
      <c r="E1305" s="170" t="s">
        <v>1053</v>
      </c>
    </row>
    <row r="1306" spans="1:5" x14ac:dyDescent="0.25">
      <c r="A1306" s="295"/>
      <c r="B1306" s="296"/>
      <c r="C1306" s="297"/>
      <c r="D1306" s="298"/>
      <c r="E1306" s="171" t="s">
        <v>1054</v>
      </c>
    </row>
    <row r="1307" spans="1:5" x14ac:dyDescent="0.25">
      <c r="A1307" s="279" t="s">
        <v>1694</v>
      </c>
      <c r="B1307" s="281" t="s">
        <v>1693</v>
      </c>
      <c r="C1307" s="282"/>
      <c r="D1307" s="285" t="s">
        <v>42</v>
      </c>
      <c r="E1307" s="172" t="s">
        <v>1053</v>
      </c>
    </row>
    <row r="1308" spans="1:5" x14ac:dyDescent="0.25">
      <c r="A1308" s="280"/>
      <c r="B1308" s="283"/>
      <c r="C1308" s="284"/>
      <c r="D1308" s="286"/>
      <c r="E1308" s="173" t="s">
        <v>1054</v>
      </c>
    </row>
    <row r="1309" spans="1:5" x14ac:dyDescent="0.25">
      <c r="A1309" s="287" t="s">
        <v>1695</v>
      </c>
      <c r="B1309" s="289" t="s">
        <v>1696</v>
      </c>
      <c r="C1309" s="290"/>
      <c r="D1309" s="293" t="s">
        <v>42</v>
      </c>
      <c r="E1309" s="170" t="s">
        <v>1053</v>
      </c>
    </row>
    <row r="1310" spans="1:5" x14ac:dyDescent="0.25">
      <c r="A1310" s="295"/>
      <c r="B1310" s="296"/>
      <c r="C1310" s="297"/>
      <c r="D1310" s="298"/>
      <c r="E1310" s="171" t="s">
        <v>1054</v>
      </c>
    </row>
    <row r="1311" spans="1:5" x14ac:dyDescent="0.25">
      <c r="A1311" s="279" t="s">
        <v>1697</v>
      </c>
      <c r="B1311" s="281" t="s">
        <v>1696</v>
      </c>
      <c r="C1311" s="282"/>
      <c r="D1311" s="285" t="s">
        <v>42</v>
      </c>
      <c r="E1311" s="172" t="s">
        <v>1053</v>
      </c>
    </row>
    <row r="1312" spans="1:5" x14ac:dyDescent="0.25">
      <c r="A1312" s="280"/>
      <c r="B1312" s="283"/>
      <c r="C1312" s="284"/>
      <c r="D1312" s="286"/>
      <c r="E1312" s="173" t="s">
        <v>1054</v>
      </c>
    </row>
    <row r="1313" spans="1:5" x14ac:dyDescent="0.25">
      <c r="A1313" s="287" t="s">
        <v>1698</v>
      </c>
      <c r="B1313" s="289" t="s">
        <v>1696</v>
      </c>
      <c r="C1313" s="290"/>
      <c r="D1313" s="293" t="s">
        <v>42</v>
      </c>
      <c r="E1313" s="170" t="s">
        <v>1053</v>
      </c>
    </row>
    <row r="1314" spans="1:5" x14ac:dyDescent="0.25">
      <c r="A1314" s="295"/>
      <c r="B1314" s="296"/>
      <c r="C1314" s="297"/>
      <c r="D1314" s="298"/>
      <c r="E1314" s="171" t="s">
        <v>1054</v>
      </c>
    </row>
    <row r="1315" spans="1:5" x14ac:dyDescent="0.25">
      <c r="A1315" s="279" t="s">
        <v>1699</v>
      </c>
      <c r="B1315" s="281" t="s">
        <v>1696</v>
      </c>
      <c r="C1315" s="282"/>
      <c r="D1315" s="285" t="s">
        <v>42</v>
      </c>
      <c r="E1315" s="172" t="s">
        <v>1053</v>
      </c>
    </row>
    <row r="1316" spans="1:5" x14ac:dyDescent="0.25">
      <c r="A1316" s="280"/>
      <c r="B1316" s="283"/>
      <c r="C1316" s="284"/>
      <c r="D1316" s="286"/>
      <c r="E1316" s="173" t="s">
        <v>1054</v>
      </c>
    </row>
    <row r="1317" spans="1:5" x14ac:dyDescent="0.25">
      <c r="A1317" s="287" t="s">
        <v>1700</v>
      </c>
      <c r="B1317" s="289" t="s">
        <v>1693</v>
      </c>
      <c r="C1317" s="290"/>
      <c r="D1317" s="293" t="s">
        <v>42</v>
      </c>
      <c r="E1317" s="170" t="s">
        <v>1053</v>
      </c>
    </row>
    <row r="1318" spans="1:5" x14ac:dyDescent="0.25">
      <c r="A1318" s="295"/>
      <c r="B1318" s="296"/>
      <c r="C1318" s="297"/>
      <c r="D1318" s="298"/>
      <c r="E1318" s="171" t="s">
        <v>1054</v>
      </c>
    </row>
    <row r="1319" spans="1:5" x14ac:dyDescent="0.25">
      <c r="A1319" s="279" t="s">
        <v>1701</v>
      </c>
      <c r="B1319" s="281" t="s">
        <v>1693</v>
      </c>
      <c r="C1319" s="282"/>
      <c r="D1319" s="285" t="s">
        <v>42</v>
      </c>
      <c r="E1319" s="172" t="s">
        <v>1053</v>
      </c>
    </row>
    <row r="1320" spans="1:5" x14ac:dyDescent="0.25">
      <c r="A1320" s="280"/>
      <c r="B1320" s="283"/>
      <c r="C1320" s="284"/>
      <c r="D1320" s="286"/>
      <c r="E1320" s="173" t="s">
        <v>1054</v>
      </c>
    </row>
    <row r="1321" spans="1:5" x14ac:dyDescent="0.25">
      <c r="A1321" s="287" t="s">
        <v>1702</v>
      </c>
      <c r="B1321" s="289" t="s">
        <v>1693</v>
      </c>
      <c r="C1321" s="290"/>
      <c r="D1321" s="293" t="s">
        <v>42</v>
      </c>
      <c r="E1321" s="170" t="s">
        <v>1053</v>
      </c>
    </row>
    <row r="1322" spans="1:5" x14ac:dyDescent="0.25">
      <c r="A1322" s="295"/>
      <c r="B1322" s="296"/>
      <c r="C1322" s="297"/>
      <c r="D1322" s="298"/>
      <c r="E1322" s="171" t="s">
        <v>1054</v>
      </c>
    </row>
    <row r="1323" spans="1:5" x14ac:dyDescent="0.25">
      <c r="A1323" s="279" t="s">
        <v>1703</v>
      </c>
      <c r="B1323" s="281" t="s">
        <v>1704</v>
      </c>
      <c r="C1323" s="282"/>
      <c r="D1323" s="285" t="s">
        <v>42</v>
      </c>
      <c r="E1323" s="172" t="s">
        <v>1053</v>
      </c>
    </row>
    <row r="1324" spans="1:5" x14ac:dyDescent="0.25">
      <c r="A1324" s="280"/>
      <c r="B1324" s="283"/>
      <c r="C1324" s="284"/>
      <c r="D1324" s="286"/>
      <c r="E1324" s="173" t="s">
        <v>1054</v>
      </c>
    </row>
    <row r="1325" spans="1:5" x14ac:dyDescent="0.25">
      <c r="A1325" s="287" t="s">
        <v>1705</v>
      </c>
      <c r="B1325" s="289" t="s">
        <v>1704</v>
      </c>
      <c r="C1325" s="290"/>
      <c r="D1325" s="293" t="s">
        <v>42</v>
      </c>
      <c r="E1325" s="170" t="s">
        <v>1053</v>
      </c>
    </row>
    <row r="1326" spans="1:5" x14ac:dyDescent="0.25">
      <c r="A1326" s="295"/>
      <c r="B1326" s="296"/>
      <c r="C1326" s="297"/>
      <c r="D1326" s="298"/>
      <c r="E1326" s="171" t="s">
        <v>1054</v>
      </c>
    </row>
    <row r="1327" spans="1:5" x14ac:dyDescent="0.25">
      <c r="A1327" s="279" t="s">
        <v>1706</v>
      </c>
      <c r="B1327" s="281" t="s">
        <v>1704</v>
      </c>
      <c r="C1327" s="282"/>
      <c r="D1327" s="285" t="s">
        <v>42</v>
      </c>
      <c r="E1327" s="172" t="s">
        <v>1053</v>
      </c>
    </row>
    <row r="1328" spans="1:5" x14ac:dyDescent="0.25">
      <c r="A1328" s="280"/>
      <c r="B1328" s="283"/>
      <c r="C1328" s="284"/>
      <c r="D1328" s="286"/>
      <c r="E1328" s="173" t="s">
        <v>1054</v>
      </c>
    </row>
    <row r="1329" spans="1:5" x14ac:dyDescent="0.25">
      <c r="A1329" s="287" t="s">
        <v>1707</v>
      </c>
      <c r="B1329" s="289" t="s">
        <v>1704</v>
      </c>
      <c r="C1329" s="290"/>
      <c r="D1329" s="293" t="s">
        <v>42</v>
      </c>
      <c r="E1329" s="170" t="s">
        <v>1053</v>
      </c>
    </row>
    <row r="1330" spans="1:5" x14ac:dyDescent="0.25">
      <c r="A1330" s="295"/>
      <c r="B1330" s="296"/>
      <c r="C1330" s="297"/>
      <c r="D1330" s="298"/>
      <c r="E1330" s="171" t="s">
        <v>1054</v>
      </c>
    </row>
    <row r="1331" spans="1:5" x14ac:dyDescent="0.25">
      <c r="A1331" s="279" t="s">
        <v>1708</v>
      </c>
      <c r="B1331" s="281" t="s">
        <v>1704</v>
      </c>
      <c r="C1331" s="282"/>
      <c r="D1331" s="285" t="s">
        <v>42</v>
      </c>
      <c r="E1331" s="172" t="s">
        <v>1053</v>
      </c>
    </row>
    <row r="1332" spans="1:5" x14ac:dyDescent="0.25">
      <c r="A1332" s="280"/>
      <c r="B1332" s="283"/>
      <c r="C1332" s="284"/>
      <c r="D1332" s="286"/>
      <c r="E1332" s="173" t="s">
        <v>1054</v>
      </c>
    </row>
    <row r="1333" spans="1:5" x14ac:dyDescent="0.25">
      <c r="A1333" s="287" t="s">
        <v>1709</v>
      </c>
      <c r="B1333" s="289" t="s">
        <v>1710</v>
      </c>
      <c r="C1333" s="290"/>
      <c r="D1333" s="293" t="s">
        <v>42</v>
      </c>
      <c r="E1333" s="170" t="s">
        <v>1053</v>
      </c>
    </row>
    <row r="1334" spans="1:5" x14ac:dyDescent="0.25">
      <c r="A1334" s="295"/>
      <c r="B1334" s="296"/>
      <c r="C1334" s="297"/>
      <c r="D1334" s="298"/>
      <c r="E1334" s="171" t="s">
        <v>1054</v>
      </c>
    </row>
    <row r="1335" spans="1:5" x14ac:dyDescent="0.25">
      <c r="A1335" s="279" t="s">
        <v>1711</v>
      </c>
      <c r="B1335" s="281" t="s">
        <v>1710</v>
      </c>
      <c r="C1335" s="282"/>
      <c r="D1335" s="285" t="s">
        <v>42</v>
      </c>
      <c r="E1335" s="172" t="s">
        <v>1053</v>
      </c>
    </row>
    <row r="1336" spans="1:5" x14ac:dyDescent="0.25">
      <c r="A1336" s="280"/>
      <c r="B1336" s="283"/>
      <c r="C1336" s="284"/>
      <c r="D1336" s="286"/>
      <c r="E1336" s="173" t="s">
        <v>1054</v>
      </c>
    </row>
    <row r="1337" spans="1:5" x14ac:dyDescent="0.25">
      <c r="A1337" s="287" t="s">
        <v>1712</v>
      </c>
      <c r="B1337" s="289" t="s">
        <v>1710</v>
      </c>
      <c r="C1337" s="290"/>
      <c r="D1337" s="293" t="s">
        <v>42</v>
      </c>
      <c r="E1337" s="170" t="s">
        <v>1053</v>
      </c>
    </row>
    <row r="1338" spans="1:5" x14ac:dyDescent="0.25">
      <c r="A1338" s="295"/>
      <c r="B1338" s="296"/>
      <c r="C1338" s="297"/>
      <c r="D1338" s="298"/>
      <c r="E1338" s="171" t="s">
        <v>1054</v>
      </c>
    </row>
    <row r="1339" spans="1:5" x14ac:dyDescent="0.25">
      <c r="A1339" s="279" t="s">
        <v>1713</v>
      </c>
      <c r="B1339" s="281" t="s">
        <v>1714</v>
      </c>
      <c r="C1339" s="282"/>
      <c r="D1339" s="285" t="s">
        <v>42</v>
      </c>
      <c r="E1339" s="172" t="s">
        <v>1053</v>
      </c>
    </row>
    <row r="1340" spans="1:5" x14ac:dyDescent="0.25">
      <c r="A1340" s="280"/>
      <c r="B1340" s="283"/>
      <c r="C1340" s="284"/>
      <c r="D1340" s="286"/>
      <c r="E1340" s="173" t="s">
        <v>1054</v>
      </c>
    </row>
    <row r="1341" spans="1:5" x14ac:dyDescent="0.25">
      <c r="A1341" s="287" t="s">
        <v>1715</v>
      </c>
      <c r="B1341" s="289" t="s">
        <v>1714</v>
      </c>
      <c r="C1341" s="290"/>
      <c r="D1341" s="293" t="s">
        <v>42</v>
      </c>
      <c r="E1341" s="170" t="s">
        <v>1053</v>
      </c>
    </row>
    <row r="1342" spans="1:5" x14ac:dyDescent="0.25">
      <c r="A1342" s="295"/>
      <c r="B1342" s="296"/>
      <c r="C1342" s="297"/>
      <c r="D1342" s="298"/>
      <c r="E1342" s="171" t="s">
        <v>1054</v>
      </c>
    </row>
    <row r="1343" spans="1:5" x14ac:dyDescent="0.25">
      <c r="A1343" s="279" t="s">
        <v>1716</v>
      </c>
      <c r="B1343" s="281" t="s">
        <v>1714</v>
      </c>
      <c r="C1343" s="282"/>
      <c r="D1343" s="285" t="s">
        <v>42</v>
      </c>
      <c r="E1343" s="172" t="s">
        <v>1053</v>
      </c>
    </row>
    <row r="1344" spans="1:5" x14ac:dyDescent="0.25">
      <c r="A1344" s="280"/>
      <c r="B1344" s="283"/>
      <c r="C1344" s="284"/>
      <c r="D1344" s="286"/>
      <c r="E1344" s="173" t="s">
        <v>1054</v>
      </c>
    </row>
    <row r="1345" spans="1:5" x14ac:dyDescent="0.25">
      <c r="A1345" s="287" t="s">
        <v>1717</v>
      </c>
      <c r="B1345" s="289" t="s">
        <v>1714</v>
      </c>
      <c r="C1345" s="290"/>
      <c r="D1345" s="293" t="s">
        <v>42</v>
      </c>
      <c r="E1345" s="170" t="s">
        <v>1053</v>
      </c>
    </row>
    <row r="1346" spans="1:5" x14ac:dyDescent="0.25">
      <c r="A1346" s="295"/>
      <c r="B1346" s="296"/>
      <c r="C1346" s="297"/>
      <c r="D1346" s="298"/>
      <c r="E1346" s="171" t="s">
        <v>1054</v>
      </c>
    </row>
    <row r="1347" spans="1:5" x14ac:dyDescent="0.25">
      <c r="A1347" s="279" t="s">
        <v>1718</v>
      </c>
      <c r="B1347" s="281" t="s">
        <v>1714</v>
      </c>
      <c r="C1347" s="282"/>
      <c r="D1347" s="285" t="s">
        <v>42</v>
      </c>
      <c r="E1347" s="172" t="s">
        <v>1053</v>
      </c>
    </row>
    <row r="1348" spans="1:5" x14ac:dyDescent="0.25">
      <c r="A1348" s="280"/>
      <c r="B1348" s="283"/>
      <c r="C1348" s="284"/>
      <c r="D1348" s="286"/>
      <c r="E1348" s="173" t="s">
        <v>1054</v>
      </c>
    </row>
    <row r="1349" spans="1:5" x14ac:dyDescent="0.25">
      <c r="A1349" s="287" t="s">
        <v>1719</v>
      </c>
      <c r="B1349" s="289" t="s">
        <v>1714</v>
      </c>
      <c r="C1349" s="290"/>
      <c r="D1349" s="293" t="s">
        <v>42</v>
      </c>
      <c r="E1349" s="170" t="s">
        <v>1053</v>
      </c>
    </row>
    <row r="1350" spans="1:5" x14ac:dyDescent="0.25">
      <c r="A1350" s="295"/>
      <c r="B1350" s="296"/>
      <c r="C1350" s="297"/>
      <c r="D1350" s="298"/>
      <c r="E1350" s="171" t="s">
        <v>1054</v>
      </c>
    </row>
    <row r="1351" spans="1:5" x14ac:dyDescent="0.25">
      <c r="A1351" s="279" t="s">
        <v>1720</v>
      </c>
      <c r="B1351" s="281" t="s">
        <v>1714</v>
      </c>
      <c r="C1351" s="282"/>
      <c r="D1351" s="285" t="s">
        <v>42</v>
      </c>
      <c r="E1351" s="172" t="s">
        <v>1053</v>
      </c>
    </row>
    <row r="1352" spans="1:5" x14ac:dyDescent="0.25">
      <c r="A1352" s="280"/>
      <c r="B1352" s="283"/>
      <c r="C1352" s="284"/>
      <c r="D1352" s="286"/>
      <c r="E1352" s="173" t="s">
        <v>1054</v>
      </c>
    </row>
    <row r="1353" spans="1:5" x14ac:dyDescent="0.25">
      <c r="A1353" s="287" t="s">
        <v>1721</v>
      </c>
      <c r="B1353" s="289" t="s">
        <v>1722</v>
      </c>
      <c r="C1353" s="290"/>
      <c r="D1353" s="293" t="s">
        <v>42</v>
      </c>
      <c r="E1353" s="170" t="s">
        <v>1053</v>
      </c>
    </row>
    <row r="1354" spans="1:5" x14ac:dyDescent="0.25">
      <c r="A1354" s="295"/>
      <c r="B1354" s="296"/>
      <c r="C1354" s="297"/>
      <c r="D1354" s="298"/>
      <c r="E1354" s="171" t="s">
        <v>1054</v>
      </c>
    </row>
    <row r="1355" spans="1:5" x14ac:dyDescent="0.25">
      <c r="A1355" s="279" t="s">
        <v>1723</v>
      </c>
      <c r="B1355" s="281" t="s">
        <v>1722</v>
      </c>
      <c r="C1355" s="282"/>
      <c r="D1355" s="285" t="s">
        <v>42</v>
      </c>
      <c r="E1355" s="172" t="s">
        <v>1053</v>
      </c>
    </row>
    <row r="1356" spans="1:5" x14ac:dyDescent="0.25">
      <c r="A1356" s="280"/>
      <c r="B1356" s="283"/>
      <c r="C1356" s="284"/>
      <c r="D1356" s="286"/>
      <c r="E1356" s="173" t="s">
        <v>1054</v>
      </c>
    </row>
    <row r="1357" spans="1:5" x14ac:dyDescent="0.25">
      <c r="A1357" s="287" t="s">
        <v>1724</v>
      </c>
      <c r="B1357" s="289" t="s">
        <v>1722</v>
      </c>
      <c r="C1357" s="290"/>
      <c r="D1357" s="293" t="s">
        <v>42</v>
      </c>
      <c r="E1357" s="170" t="s">
        <v>1053</v>
      </c>
    </row>
    <row r="1358" spans="1:5" x14ac:dyDescent="0.25">
      <c r="A1358" s="295"/>
      <c r="B1358" s="296"/>
      <c r="C1358" s="297"/>
      <c r="D1358" s="298"/>
      <c r="E1358" s="171" t="s">
        <v>1054</v>
      </c>
    </row>
    <row r="1359" spans="1:5" x14ac:dyDescent="0.25">
      <c r="A1359" s="279" t="s">
        <v>1725</v>
      </c>
      <c r="B1359" s="281" t="s">
        <v>1722</v>
      </c>
      <c r="C1359" s="282"/>
      <c r="D1359" s="285" t="s">
        <v>42</v>
      </c>
      <c r="E1359" s="172" t="s">
        <v>1053</v>
      </c>
    </row>
    <row r="1360" spans="1:5" x14ac:dyDescent="0.25">
      <c r="A1360" s="280"/>
      <c r="B1360" s="283"/>
      <c r="C1360" s="284"/>
      <c r="D1360" s="286"/>
      <c r="E1360" s="173" t="s">
        <v>1054</v>
      </c>
    </row>
    <row r="1361" spans="1:5" x14ac:dyDescent="0.25">
      <c r="A1361" s="287" t="s">
        <v>1726</v>
      </c>
      <c r="B1361" s="289" t="s">
        <v>1722</v>
      </c>
      <c r="C1361" s="290"/>
      <c r="D1361" s="293" t="s">
        <v>42</v>
      </c>
      <c r="E1361" s="170" t="s">
        <v>1053</v>
      </c>
    </row>
    <row r="1362" spans="1:5" x14ac:dyDescent="0.25">
      <c r="A1362" s="295"/>
      <c r="B1362" s="296"/>
      <c r="C1362" s="297"/>
      <c r="D1362" s="298"/>
      <c r="E1362" s="171" t="s">
        <v>1054</v>
      </c>
    </row>
    <row r="1363" spans="1:5" x14ac:dyDescent="0.25">
      <c r="A1363" s="279" t="s">
        <v>1727</v>
      </c>
      <c r="B1363" s="281" t="s">
        <v>1696</v>
      </c>
      <c r="C1363" s="282"/>
      <c r="D1363" s="285" t="s">
        <v>42</v>
      </c>
      <c r="E1363" s="172" t="s">
        <v>1053</v>
      </c>
    </row>
    <row r="1364" spans="1:5" x14ac:dyDescent="0.25">
      <c r="A1364" s="280"/>
      <c r="B1364" s="283"/>
      <c r="C1364" s="284"/>
      <c r="D1364" s="286"/>
      <c r="E1364" s="173" t="s">
        <v>1054</v>
      </c>
    </row>
    <row r="1365" spans="1:5" x14ac:dyDescent="0.25">
      <c r="A1365" s="287" t="s">
        <v>1649</v>
      </c>
      <c r="B1365" s="289"/>
      <c r="C1365" s="290"/>
      <c r="D1365" s="293" t="s">
        <v>42</v>
      </c>
      <c r="E1365" s="170" t="s">
        <v>1053</v>
      </c>
    </row>
    <row r="1366" spans="1:5" x14ac:dyDescent="0.25">
      <c r="A1366" s="295"/>
      <c r="B1366" s="296"/>
      <c r="C1366" s="297"/>
      <c r="D1366" s="298"/>
      <c r="E1366" s="171" t="s">
        <v>1054</v>
      </c>
    </row>
    <row r="1367" spans="1:5" x14ac:dyDescent="0.25">
      <c r="A1367" s="279" t="s">
        <v>1677</v>
      </c>
      <c r="B1367" s="281"/>
      <c r="C1367" s="282"/>
      <c r="D1367" s="285" t="s">
        <v>42</v>
      </c>
      <c r="E1367" s="172" t="s">
        <v>1053</v>
      </c>
    </row>
    <row r="1368" spans="1:5" x14ac:dyDescent="0.25">
      <c r="A1368" s="280"/>
      <c r="B1368" s="283"/>
      <c r="C1368" s="284"/>
      <c r="D1368" s="286"/>
      <c r="E1368" s="173" t="s">
        <v>1054</v>
      </c>
    </row>
    <row r="1369" spans="1:5" x14ac:dyDescent="0.25">
      <c r="A1369" s="287" t="s">
        <v>1696</v>
      </c>
      <c r="B1369" s="289"/>
      <c r="C1369" s="290"/>
      <c r="D1369" s="293" t="s">
        <v>42</v>
      </c>
      <c r="E1369" s="170" t="s">
        <v>1053</v>
      </c>
    </row>
    <row r="1370" spans="1:5" x14ac:dyDescent="0.25">
      <c r="A1370" s="295"/>
      <c r="B1370" s="296"/>
      <c r="C1370" s="297"/>
      <c r="D1370" s="298"/>
      <c r="E1370" s="171" t="s">
        <v>1054</v>
      </c>
    </row>
    <row r="1371" spans="1:5" x14ac:dyDescent="0.25">
      <c r="A1371" s="279" t="s">
        <v>1704</v>
      </c>
      <c r="B1371" s="281"/>
      <c r="C1371" s="282"/>
      <c r="D1371" s="285" t="s">
        <v>42</v>
      </c>
      <c r="E1371" s="172" t="s">
        <v>1053</v>
      </c>
    </row>
    <row r="1372" spans="1:5" x14ac:dyDescent="0.25">
      <c r="A1372" s="280"/>
      <c r="B1372" s="283"/>
      <c r="C1372" s="284"/>
      <c r="D1372" s="286"/>
      <c r="E1372" s="173" t="s">
        <v>1054</v>
      </c>
    </row>
    <row r="1373" spans="1:5" x14ac:dyDescent="0.25">
      <c r="A1373" s="287" t="s">
        <v>1665</v>
      </c>
      <c r="B1373" s="289"/>
      <c r="C1373" s="290"/>
      <c r="D1373" s="293" t="s">
        <v>42</v>
      </c>
      <c r="E1373" s="170" t="s">
        <v>1053</v>
      </c>
    </row>
    <row r="1374" spans="1:5" x14ac:dyDescent="0.25">
      <c r="A1374" s="295"/>
      <c r="B1374" s="296"/>
      <c r="C1374" s="297"/>
      <c r="D1374" s="298"/>
      <c r="E1374" s="171" t="s">
        <v>1054</v>
      </c>
    </row>
    <row r="1375" spans="1:5" x14ac:dyDescent="0.25">
      <c r="A1375" s="279" t="s">
        <v>1728</v>
      </c>
      <c r="B1375" s="281" t="s">
        <v>1696</v>
      </c>
      <c r="C1375" s="282"/>
      <c r="D1375" s="285" t="s">
        <v>42</v>
      </c>
      <c r="E1375" s="172" t="s">
        <v>1053</v>
      </c>
    </row>
    <row r="1376" spans="1:5" x14ac:dyDescent="0.25">
      <c r="A1376" s="280"/>
      <c r="B1376" s="283"/>
      <c r="C1376" s="284"/>
      <c r="D1376" s="286"/>
      <c r="E1376" s="173" t="s">
        <v>1054</v>
      </c>
    </row>
    <row r="1377" spans="1:5" x14ac:dyDescent="0.25">
      <c r="A1377" s="287" t="s">
        <v>1729</v>
      </c>
      <c r="B1377" s="289"/>
      <c r="C1377" s="290"/>
      <c r="D1377" s="293" t="s">
        <v>42</v>
      </c>
      <c r="E1377" s="170" t="s">
        <v>1053</v>
      </c>
    </row>
    <row r="1378" spans="1:5" x14ac:dyDescent="0.25">
      <c r="A1378" s="295"/>
      <c r="B1378" s="296"/>
      <c r="C1378" s="297"/>
      <c r="D1378" s="298"/>
      <c r="E1378" s="171" t="s">
        <v>1054</v>
      </c>
    </row>
    <row r="1379" spans="1:5" x14ac:dyDescent="0.25">
      <c r="A1379" s="279" t="s">
        <v>1730</v>
      </c>
      <c r="B1379" s="281" t="s">
        <v>1722</v>
      </c>
      <c r="C1379" s="282"/>
      <c r="D1379" s="285" t="s">
        <v>42</v>
      </c>
      <c r="E1379" s="172" t="s">
        <v>1053</v>
      </c>
    </row>
    <row r="1380" spans="1:5" x14ac:dyDescent="0.25">
      <c r="A1380" s="280"/>
      <c r="B1380" s="283"/>
      <c r="C1380" s="284"/>
      <c r="D1380" s="286"/>
      <c r="E1380" s="173" t="s">
        <v>1054</v>
      </c>
    </row>
    <row r="1381" spans="1:5" x14ac:dyDescent="0.25">
      <c r="A1381" s="287" t="s">
        <v>1710</v>
      </c>
      <c r="B1381" s="289"/>
      <c r="C1381" s="290"/>
      <c r="D1381" s="293" t="s">
        <v>42</v>
      </c>
      <c r="E1381" s="170" t="s">
        <v>1053</v>
      </c>
    </row>
    <row r="1382" spans="1:5" x14ac:dyDescent="0.25">
      <c r="A1382" s="295"/>
      <c r="B1382" s="296"/>
      <c r="C1382" s="297"/>
      <c r="D1382" s="298"/>
      <c r="E1382" s="171" t="s">
        <v>1054</v>
      </c>
    </row>
    <row r="1383" spans="1:5" x14ac:dyDescent="0.25">
      <c r="A1383" s="279" t="s">
        <v>1693</v>
      </c>
      <c r="B1383" s="281"/>
      <c r="C1383" s="282"/>
      <c r="D1383" s="285" t="s">
        <v>42</v>
      </c>
      <c r="E1383" s="172" t="s">
        <v>1053</v>
      </c>
    </row>
    <row r="1384" spans="1:5" x14ac:dyDescent="0.25">
      <c r="A1384" s="280"/>
      <c r="B1384" s="283"/>
      <c r="C1384" s="284"/>
      <c r="D1384" s="286"/>
      <c r="E1384" s="173" t="s">
        <v>1054</v>
      </c>
    </row>
    <row r="1385" spans="1:5" x14ac:dyDescent="0.25">
      <c r="A1385" s="287" t="s">
        <v>1714</v>
      </c>
      <c r="B1385" s="289"/>
      <c r="C1385" s="290"/>
      <c r="D1385" s="293" t="s">
        <v>42</v>
      </c>
      <c r="E1385" s="170" t="s">
        <v>1053</v>
      </c>
    </row>
    <row r="1386" spans="1:5" x14ac:dyDescent="0.25">
      <c r="A1386" s="295"/>
      <c r="B1386" s="296"/>
      <c r="C1386" s="297"/>
      <c r="D1386" s="298"/>
      <c r="E1386" s="171" t="s">
        <v>1054</v>
      </c>
    </row>
    <row r="1387" spans="1:5" x14ac:dyDescent="0.25">
      <c r="A1387" s="279" t="s">
        <v>1722</v>
      </c>
      <c r="B1387" s="281"/>
      <c r="C1387" s="282"/>
      <c r="D1387" s="285" t="s">
        <v>42</v>
      </c>
      <c r="E1387" s="172" t="s">
        <v>1053</v>
      </c>
    </row>
    <row r="1388" spans="1:5" x14ac:dyDescent="0.25">
      <c r="A1388" s="280"/>
      <c r="B1388" s="283"/>
      <c r="C1388" s="284"/>
      <c r="D1388" s="286"/>
      <c r="E1388" s="173" t="s">
        <v>1054</v>
      </c>
    </row>
    <row r="1389" spans="1:5" x14ac:dyDescent="0.25">
      <c r="A1389" s="287" t="s">
        <v>1731</v>
      </c>
      <c r="B1389" s="289" t="s">
        <v>1732</v>
      </c>
      <c r="C1389" s="290"/>
      <c r="D1389" s="293" t="s">
        <v>43</v>
      </c>
      <c r="E1389" s="170" t="s">
        <v>1053</v>
      </c>
    </row>
    <row r="1390" spans="1:5" x14ac:dyDescent="0.25">
      <c r="A1390" s="295"/>
      <c r="B1390" s="296"/>
      <c r="C1390" s="297"/>
      <c r="D1390" s="298"/>
      <c r="E1390" s="171" t="s">
        <v>1054</v>
      </c>
    </row>
    <row r="1391" spans="1:5" x14ac:dyDescent="0.25">
      <c r="A1391" s="279" t="s">
        <v>1733</v>
      </c>
      <c r="B1391" s="281" t="s">
        <v>1732</v>
      </c>
      <c r="C1391" s="282"/>
      <c r="D1391" s="285" t="s">
        <v>43</v>
      </c>
      <c r="E1391" s="172" t="s">
        <v>1053</v>
      </c>
    </row>
    <row r="1392" spans="1:5" x14ac:dyDescent="0.25">
      <c r="A1392" s="280"/>
      <c r="B1392" s="283"/>
      <c r="C1392" s="284"/>
      <c r="D1392" s="286"/>
      <c r="E1392" s="173" t="s">
        <v>1054</v>
      </c>
    </row>
    <row r="1393" spans="1:5" x14ac:dyDescent="0.25">
      <c r="A1393" s="287" t="s">
        <v>1734</v>
      </c>
      <c r="B1393" s="289" t="s">
        <v>1732</v>
      </c>
      <c r="C1393" s="290"/>
      <c r="D1393" s="293" t="s">
        <v>43</v>
      </c>
      <c r="E1393" s="170" t="s">
        <v>1053</v>
      </c>
    </row>
    <row r="1394" spans="1:5" x14ac:dyDescent="0.25">
      <c r="A1394" s="295"/>
      <c r="B1394" s="296"/>
      <c r="C1394" s="297"/>
      <c r="D1394" s="298"/>
      <c r="E1394" s="171" t="s">
        <v>1054</v>
      </c>
    </row>
    <row r="1395" spans="1:5" x14ac:dyDescent="0.25">
      <c r="A1395" s="279" t="s">
        <v>1315</v>
      </c>
      <c r="B1395" s="281" t="s">
        <v>1732</v>
      </c>
      <c r="C1395" s="282"/>
      <c r="D1395" s="285" t="s">
        <v>43</v>
      </c>
      <c r="E1395" s="172" t="s">
        <v>1053</v>
      </c>
    </row>
    <row r="1396" spans="1:5" x14ac:dyDescent="0.25">
      <c r="A1396" s="280"/>
      <c r="B1396" s="283"/>
      <c r="C1396" s="284"/>
      <c r="D1396" s="286"/>
      <c r="E1396" s="173" t="s">
        <v>1054</v>
      </c>
    </row>
    <row r="1397" spans="1:5" x14ac:dyDescent="0.25">
      <c r="A1397" s="287" t="s">
        <v>1735</v>
      </c>
      <c r="B1397" s="289" t="s">
        <v>1732</v>
      </c>
      <c r="C1397" s="290"/>
      <c r="D1397" s="293" t="s">
        <v>43</v>
      </c>
      <c r="E1397" s="170" t="s">
        <v>1053</v>
      </c>
    </row>
    <row r="1398" spans="1:5" x14ac:dyDescent="0.25">
      <c r="A1398" s="295"/>
      <c r="B1398" s="296"/>
      <c r="C1398" s="297"/>
      <c r="D1398" s="298"/>
      <c r="E1398" s="171" t="s">
        <v>1054</v>
      </c>
    </row>
    <row r="1399" spans="1:5" x14ac:dyDescent="0.25">
      <c r="A1399" s="279" t="s">
        <v>1736</v>
      </c>
      <c r="B1399" s="281" t="s">
        <v>1732</v>
      </c>
      <c r="C1399" s="282"/>
      <c r="D1399" s="285" t="s">
        <v>43</v>
      </c>
      <c r="E1399" s="172" t="s">
        <v>1053</v>
      </c>
    </row>
    <row r="1400" spans="1:5" x14ac:dyDescent="0.25">
      <c r="A1400" s="280"/>
      <c r="B1400" s="283"/>
      <c r="C1400" s="284"/>
      <c r="D1400" s="286"/>
      <c r="E1400" s="173" t="s">
        <v>1054</v>
      </c>
    </row>
    <row r="1401" spans="1:5" x14ac:dyDescent="0.25">
      <c r="A1401" s="287" t="s">
        <v>1737</v>
      </c>
      <c r="B1401" s="289" t="s">
        <v>1732</v>
      </c>
      <c r="C1401" s="290"/>
      <c r="D1401" s="293" t="s">
        <v>43</v>
      </c>
      <c r="E1401" s="170" t="s">
        <v>1053</v>
      </c>
    </row>
    <row r="1402" spans="1:5" x14ac:dyDescent="0.25">
      <c r="A1402" s="295"/>
      <c r="B1402" s="296"/>
      <c r="C1402" s="297"/>
      <c r="D1402" s="298"/>
      <c r="E1402" s="171" t="s">
        <v>1054</v>
      </c>
    </row>
    <row r="1403" spans="1:5" x14ac:dyDescent="0.25">
      <c r="A1403" s="279" t="s">
        <v>1738</v>
      </c>
      <c r="B1403" s="281" t="s">
        <v>1732</v>
      </c>
      <c r="C1403" s="282"/>
      <c r="D1403" s="285" t="s">
        <v>43</v>
      </c>
      <c r="E1403" s="172" t="s">
        <v>1053</v>
      </c>
    </row>
    <row r="1404" spans="1:5" x14ac:dyDescent="0.25">
      <c r="A1404" s="280"/>
      <c r="B1404" s="283"/>
      <c r="C1404" s="284"/>
      <c r="D1404" s="286"/>
      <c r="E1404" s="173" t="s">
        <v>1054</v>
      </c>
    </row>
    <row r="1405" spans="1:5" x14ac:dyDescent="0.25">
      <c r="A1405" s="287" t="s">
        <v>1739</v>
      </c>
      <c r="B1405" s="289" t="s">
        <v>1732</v>
      </c>
      <c r="C1405" s="290"/>
      <c r="D1405" s="293" t="s">
        <v>43</v>
      </c>
      <c r="E1405" s="170" t="s">
        <v>1053</v>
      </c>
    </row>
    <row r="1406" spans="1:5" x14ac:dyDescent="0.25">
      <c r="A1406" s="295"/>
      <c r="B1406" s="296"/>
      <c r="C1406" s="297"/>
      <c r="D1406" s="298"/>
      <c r="E1406" s="171" t="s">
        <v>1054</v>
      </c>
    </row>
    <row r="1407" spans="1:5" x14ac:dyDescent="0.25">
      <c r="A1407" s="279" t="s">
        <v>1740</v>
      </c>
      <c r="B1407" s="281" t="s">
        <v>1732</v>
      </c>
      <c r="C1407" s="282"/>
      <c r="D1407" s="285" t="s">
        <v>43</v>
      </c>
      <c r="E1407" s="172" t="s">
        <v>1053</v>
      </c>
    </row>
    <row r="1408" spans="1:5" x14ac:dyDescent="0.25">
      <c r="A1408" s="280"/>
      <c r="B1408" s="283"/>
      <c r="C1408" s="284"/>
      <c r="D1408" s="286"/>
      <c r="E1408" s="173" t="s">
        <v>1054</v>
      </c>
    </row>
    <row r="1409" spans="1:5" x14ac:dyDescent="0.25">
      <c r="A1409" s="287" t="s">
        <v>1741</v>
      </c>
      <c r="B1409" s="289" t="s">
        <v>1732</v>
      </c>
      <c r="C1409" s="290"/>
      <c r="D1409" s="293" t="s">
        <v>43</v>
      </c>
      <c r="E1409" s="170" t="s">
        <v>1053</v>
      </c>
    </row>
    <row r="1410" spans="1:5" x14ac:dyDescent="0.25">
      <c r="A1410" s="295"/>
      <c r="B1410" s="296"/>
      <c r="C1410" s="297"/>
      <c r="D1410" s="298"/>
      <c r="E1410" s="171" t="s">
        <v>1054</v>
      </c>
    </row>
    <row r="1411" spans="1:5" x14ac:dyDescent="0.25">
      <c r="A1411" s="279" t="s">
        <v>1742</v>
      </c>
      <c r="B1411" s="281" t="s">
        <v>1732</v>
      </c>
      <c r="C1411" s="282"/>
      <c r="D1411" s="285" t="s">
        <v>43</v>
      </c>
      <c r="E1411" s="172" t="s">
        <v>1053</v>
      </c>
    </row>
    <row r="1412" spans="1:5" x14ac:dyDescent="0.25">
      <c r="A1412" s="280"/>
      <c r="B1412" s="283"/>
      <c r="C1412" s="284"/>
      <c r="D1412" s="286"/>
      <c r="E1412" s="173" t="s">
        <v>1054</v>
      </c>
    </row>
    <row r="1413" spans="1:5" x14ac:dyDescent="0.25">
      <c r="A1413" s="287" t="s">
        <v>1743</v>
      </c>
      <c r="B1413" s="289" t="s">
        <v>1732</v>
      </c>
      <c r="C1413" s="290"/>
      <c r="D1413" s="293" t="s">
        <v>43</v>
      </c>
      <c r="E1413" s="170" t="s">
        <v>1053</v>
      </c>
    </row>
    <row r="1414" spans="1:5" x14ac:dyDescent="0.25">
      <c r="A1414" s="295"/>
      <c r="B1414" s="296"/>
      <c r="C1414" s="297"/>
      <c r="D1414" s="298"/>
      <c r="E1414" s="171" t="s">
        <v>1054</v>
      </c>
    </row>
    <row r="1415" spans="1:5" x14ac:dyDescent="0.25">
      <c r="A1415" s="279" t="s">
        <v>1744</v>
      </c>
      <c r="B1415" s="281" t="s">
        <v>1732</v>
      </c>
      <c r="C1415" s="282"/>
      <c r="D1415" s="285" t="s">
        <v>43</v>
      </c>
      <c r="E1415" s="172" t="s">
        <v>1053</v>
      </c>
    </row>
    <row r="1416" spans="1:5" x14ac:dyDescent="0.25">
      <c r="A1416" s="280"/>
      <c r="B1416" s="283"/>
      <c r="C1416" s="284"/>
      <c r="D1416" s="286"/>
      <c r="E1416" s="173" t="s">
        <v>1054</v>
      </c>
    </row>
    <row r="1417" spans="1:5" x14ac:dyDescent="0.25">
      <c r="A1417" s="287" t="s">
        <v>1745</v>
      </c>
      <c r="B1417" s="289" t="s">
        <v>1732</v>
      </c>
      <c r="C1417" s="290"/>
      <c r="D1417" s="293" t="s">
        <v>43</v>
      </c>
      <c r="E1417" s="170" t="s">
        <v>1053</v>
      </c>
    </row>
    <row r="1418" spans="1:5" x14ac:dyDescent="0.25">
      <c r="A1418" s="295"/>
      <c r="B1418" s="296"/>
      <c r="C1418" s="297"/>
      <c r="D1418" s="298"/>
      <c r="E1418" s="171" t="s">
        <v>1054</v>
      </c>
    </row>
    <row r="1419" spans="1:5" x14ac:dyDescent="0.25">
      <c r="A1419" s="279" t="s">
        <v>1746</v>
      </c>
      <c r="B1419" s="281" t="s">
        <v>1732</v>
      </c>
      <c r="C1419" s="282"/>
      <c r="D1419" s="285" t="s">
        <v>43</v>
      </c>
      <c r="E1419" s="172" t="s">
        <v>1053</v>
      </c>
    </row>
    <row r="1420" spans="1:5" x14ac:dyDescent="0.25">
      <c r="A1420" s="280"/>
      <c r="B1420" s="283"/>
      <c r="C1420" s="284"/>
      <c r="D1420" s="286"/>
      <c r="E1420" s="173" t="s">
        <v>1054</v>
      </c>
    </row>
    <row r="1421" spans="1:5" x14ac:dyDescent="0.25">
      <c r="A1421" s="287" t="s">
        <v>1747</v>
      </c>
      <c r="B1421" s="289" t="s">
        <v>1732</v>
      </c>
      <c r="C1421" s="290"/>
      <c r="D1421" s="293" t="s">
        <v>43</v>
      </c>
      <c r="E1421" s="170" t="s">
        <v>1053</v>
      </c>
    </row>
    <row r="1422" spans="1:5" x14ac:dyDescent="0.25">
      <c r="A1422" s="295"/>
      <c r="B1422" s="296"/>
      <c r="C1422" s="297"/>
      <c r="D1422" s="298"/>
      <c r="E1422" s="171" t="s">
        <v>1054</v>
      </c>
    </row>
    <row r="1423" spans="1:5" x14ac:dyDescent="0.25">
      <c r="A1423" s="279" t="s">
        <v>1748</v>
      </c>
      <c r="B1423" s="281" t="s">
        <v>1732</v>
      </c>
      <c r="C1423" s="282"/>
      <c r="D1423" s="285" t="s">
        <v>43</v>
      </c>
      <c r="E1423" s="172" t="s">
        <v>1053</v>
      </c>
    </row>
    <row r="1424" spans="1:5" x14ac:dyDescent="0.25">
      <c r="A1424" s="280"/>
      <c r="B1424" s="283"/>
      <c r="C1424" s="284"/>
      <c r="D1424" s="286"/>
      <c r="E1424" s="173" t="s">
        <v>1054</v>
      </c>
    </row>
    <row r="1425" spans="1:5" x14ac:dyDescent="0.25">
      <c r="A1425" s="287" t="s">
        <v>1749</v>
      </c>
      <c r="B1425" s="289" t="s">
        <v>1732</v>
      </c>
      <c r="C1425" s="290"/>
      <c r="D1425" s="293" t="s">
        <v>43</v>
      </c>
      <c r="E1425" s="170" t="s">
        <v>1053</v>
      </c>
    </row>
    <row r="1426" spans="1:5" x14ac:dyDescent="0.25">
      <c r="A1426" s="295"/>
      <c r="B1426" s="296"/>
      <c r="C1426" s="297"/>
      <c r="D1426" s="298"/>
      <c r="E1426" s="171" t="s">
        <v>1054</v>
      </c>
    </row>
    <row r="1427" spans="1:5" x14ac:dyDescent="0.25">
      <c r="A1427" s="279" t="s">
        <v>1750</v>
      </c>
      <c r="B1427" s="281" t="s">
        <v>1751</v>
      </c>
      <c r="C1427" s="282"/>
      <c r="D1427" s="285" t="s">
        <v>43</v>
      </c>
      <c r="E1427" s="172" t="s">
        <v>1053</v>
      </c>
    </row>
    <row r="1428" spans="1:5" x14ac:dyDescent="0.25">
      <c r="A1428" s="280"/>
      <c r="B1428" s="283"/>
      <c r="C1428" s="284"/>
      <c r="D1428" s="286"/>
      <c r="E1428" s="173" t="s">
        <v>1054</v>
      </c>
    </row>
    <row r="1429" spans="1:5" x14ac:dyDescent="0.25">
      <c r="A1429" s="287" t="s">
        <v>1752</v>
      </c>
      <c r="B1429" s="289" t="s">
        <v>1751</v>
      </c>
      <c r="C1429" s="290"/>
      <c r="D1429" s="293" t="s">
        <v>43</v>
      </c>
      <c r="E1429" s="170" t="s">
        <v>1053</v>
      </c>
    </row>
    <row r="1430" spans="1:5" x14ac:dyDescent="0.25">
      <c r="A1430" s="295"/>
      <c r="B1430" s="296"/>
      <c r="C1430" s="297"/>
      <c r="D1430" s="298"/>
      <c r="E1430" s="171" t="s">
        <v>1054</v>
      </c>
    </row>
    <row r="1431" spans="1:5" x14ac:dyDescent="0.25">
      <c r="A1431" s="279" t="s">
        <v>1753</v>
      </c>
      <c r="B1431" s="281" t="s">
        <v>1751</v>
      </c>
      <c r="C1431" s="282"/>
      <c r="D1431" s="285" t="s">
        <v>43</v>
      </c>
      <c r="E1431" s="172" t="s">
        <v>1053</v>
      </c>
    </row>
    <row r="1432" spans="1:5" x14ac:dyDescent="0.25">
      <c r="A1432" s="280"/>
      <c r="B1432" s="283"/>
      <c r="C1432" s="284"/>
      <c r="D1432" s="286"/>
      <c r="E1432" s="173" t="s">
        <v>1054</v>
      </c>
    </row>
    <row r="1433" spans="1:5" x14ac:dyDescent="0.25">
      <c r="A1433" s="287" t="s">
        <v>1754</v>
      </c>
      <c r="B1433" s="289" t="s">
        <v>1751</v>
      </c>
      <c r="C1433" s="290"/>
      <c r="D1433" s="293" t="s">
        <v>43</v>
      </c>
      <c r="E1433" s="170" t="s">
        <v>1053</v>
      </c>
    </row>
    <row r="1434" spans="1:5" x14ac:dyDescent="0.25">
      <c r="A1434" s="295"/>
      <c r="B1434" s="296"/>
      <c r="C1434" s="297"/>
      <c r="D1434" s="298"/>
      <c r="E1434" s="171" t="s">
        <v>1054</v>
      </c>
    </row>
    <row r="1435" spans="1:5" x14ac:dyDescent="0.25">
      <c r="A1435" s="279" t="s">
        <v>1755</v>
      </c>
      <c r="B1435" s="281" t="s">
        <v>1751</v>
      </c>
      <c r="C1435" s="282"/>
      <c r="D1435" s="285" t="s">
        <v>43</v>
      </c>
      <c r="E1435" s="172" t="s">
        <v>1053</v>
      </c>
    </row>
    <row r="1436" spans="1:5" x14ac:dyDescent="0.25">
      <c r="A1436" s="280"/>
      <c r="B1436" s="283"/>
      <c r="C1436" s="284"/>
      <c r="D1436" s="286"/>
      <c r="E1436" s="173" t="s">
        <v>1054</v>
      </c>
    </row>
    <row r="1437" spans="1:5" x14ac:dyDescent="0.25">
      <c r="A1437" s="287" t="s">
        <v>1756</v>
      </c>
      <c r="B1437" s="289" t="s">
        <v>1751</v>
      </c>
      <c r="C1437" s="290"/>
      <c r="D1437" s="293" t="s">
        <v>43</v>
      </c>
      <c r="E1437" s="170" t="s">
        <v>1053</v>
      </c>
    </row>
    <row r="1438" spans="1:5" x14ac:dyDescent="0.25">
      <c r="A1438" s="295"/>
      <c r="B1438" s="296"/>
      <c r="C1438" s="297"/>
      <c r="D1438" s="298"/>
      <c r="E1438" s="171" t="s">
        <v>1054</v>
      </c>
    </row>
    <row r="1439" spans="1:5" x14ac:dyDescent="0.25">
      <c r="A1439" s="279" t="s">
        <v>1570</v>
      </c>
      <c r="B1439" s="281" t="s">
        <v>1751</v>
      </c>
      <c r="C1439" s="282"/>
      <c r="D1439" s="285" t="s">
        <v>43</v>
      </c>
      <c r="E1439" s="172" t="s">
        <v>1053</v>
      </c>
    </row>
    <row r="1440" spans="1:5" x14ac:dyDescent="0.25">
      <c r="A1440" s="280"/>
      <c r="B1440" s="283"/>
      <c r="C1440" s="284"/>
      <c r="D1440" s="286"/>
      <c r="E1440" s="173" t="s">
        <v>1054</v>
      </c>
    </row>
    <row r="1441" spans="1:5" x14ac:dyDescent="0.25">
      <c r="A1441" s="287" t="s">
        <v>1757</v>
      </c>
      <c r="B1441" s="289" t="s">
        <v>1751</v>
      </c>
      <c r="C1441" s="290"/>
      <c r="D1441" s="293" t="s">
        <v>43</v>
      </c>
      <c r="E1441" s="170" t="s">
        <v>1053</v>
      </c>
    </row>
    <row r="1442" spans="1:5" x14ac:dyDescent="0.25">
      <c r="A1442" s="295"/>
      <c r="B1442" s="296"/>
      <c r="C1442" s="297"/>
      <c r="D1442" s="298"/>
      <c r="E1442" s="171" t="s">
        <v>1054</v>
      </c>
    </row>
    <row r="1443" spans="1:5" x14ac:dyDescent="0.25">
      <c r="A1443" s="279" t="s">
        <v>1758</v>
      </c>
      <c r="B1443" s="281" t="s">
        <v>1751</v>
      </c>
      <c r="C1443" s="282"/>
      <c r="D1443" s="285" t="s">
        <v>43</v>
      </c>
      <c r="E1443" s="172" t="s">
        <v>1053</v>
      </c>
    </row>
    <row r="1444" spans="1:5" x14ac:dyDescent="0.25">
      <c r="A1444" s="280"/>
      <c r="B1444" s="283"/>
      <c r="C1444" s="284"/>
      <c r="D1444" s="286"/>
      <c r="E1444" s="173" t="s">
        <v>1054</v>
      </c>
    </row>
    <row r="1445" spans="1:5" x14ac:dyDescent="0.25">
      <c r="A1445" s="287" t="s">
        <v>1759</v>
      </c>
      <c r="B1445" s="289" t="s">
        <v>1751</v>
      </c>
      <c r="C1445" s="290"/>
      <c r="D1445" s="293" t="s">
        <v>43</v>
      </c>
      <c r="E1445" s="170" t="s">
        <v>1053</v>
      </c>
    </row>
    <row r="1446" spans="1:5" x14ac:dyDescent="0.25">
      <c r="A1446" s="295"/>
      <c r="B1446" s="296"/>
      <c r="C1446" s="297"/>
      <c r="D1446" s="298"/>
      <c r="E1446" s="171" t="s">
        <v>1054</v>
      </c>
    </row>
    <row r="1447" spans="1:5" x14ac:dyDescent="0.25">
      <c r="A1447" s="279" t="s">
        <v>1760</v>
      </c>
      <c r="B1447" s="281" t="s">
        <v>1751</v>
      </c>
      <c r="C1447" s="282"/>
      <c r="D1447" s="285" t="s">
        <v>43</v>
      </c>
      <c r="E1447" s="172" t="s">
        <v>1053</v>
      </c>
    </row>
    <row r="1448" spans="1:5" x14ac:dyDescent="0.25">
      <c r="A1448" s="280"/>
      <c r="B1448" s="283"/>
      <c r="C1448" s="284"/>
      <c r="D1448" s="286"/>
      <c r="E1448" s="173" t="s">
        <v>1054</v>
      </c>
    </row>
    <row r="1449" spans="1:5" x14ac:dyDescent="0.25">
      <c r="A1449" s="287" t="s">
        <v>1761</v>
      </c>
      <c r="B1449" s="289" t="s">
        <v>1762</v>
      </c>
      <c r="C1449" s="290"/>
      <c r="D1449" s="293" t="s">
        <v>43</v>
      </c>
      <c r="E1449" s="170" t="s">
        <v>1053</v>
      </c>
    </row>
    <row r="1450" spans="1:5" x14ac:dyDescent="0.25">
      <c r="A1450" s="295"/>
      <c r="B1450" s="296"/>
      <c r="C1450" s="297"/>
      <c r="D1450" s="298"/>
      <c r="E1450" s="171" t="s">
        <v>1054</v>
      </c>
    </row>
    <row r="1451" spans="1:5" x14ac:dyDescent="0.25">
      <c r="A1451" s="279" t="s">
        <v>1763</v>
      </c>
      <c r="B1451" s="281" t="s">
        <v>1762</v>
      </c>
      <c r="C1451" s="282"/>
      <c r="D1451" s="285" t="s">
        <v>43</v>
      </c>
      <c r="E1451" s="172" t="s">
        <v>1053</v>
      </c>
    </row>
    <row r="1452" spans="1:5" x14ac:dyDescent="0.25">
      <c r="A1452" s="280"/>
      <c r="B1452" s="283"/>
      <c r="C1452" s="284"/>
      <c r="D1452" s="286"/>
      <c r="E1452" s="173" t="s">
        <v>1054</v>
      </c>
    </row>
    <row r="1453" spans="1:5" x14ac:dyDescent="0.25">
      <c r="A1453" s="287" t="s">
        <v>1764</v>
      </c>
      <c r="B1453" s="289" t="s">
        <v>1762</v>
      </c>
      <c r="C1453" s="290"/>
      <c r="D1453" s="293" t="s">
        <v>43</v>
      </c>
      <c r="E1453" s="170" t="s">
        <v>1053</v>
      </c>
    </row>
    <row r="1454" spans="1:5" x14ac:dyDescent="0.25">
      <c r="A1454" s="295"/>
      <c r="B1454" s="296"/>
      <c r="C1454" s="297"/>
      <c r="D1454" s="298"/>
      <c r="E1454" s="171" t="s">
        <v>1054</v>
      </c>
    </row>
    <row r="1455" spans="1:5" x14ac:dyDescent="0.25">
      <c r="A1455" s="279" t="s">
        <v>1765</v>
      </c>
      <c r="B1455" s="281" t="s">
        <v>1762</v>
      </c>
      <c r="C1455" s="282"/>
      <c r="D1455" s="285" t="s">
        <v>43</v>
      </c>
      <c r="E1455" s="172" t="s">
        <v>1053</v>
      </c>
    </row>
    <row r="1456" spans="1:5" x14ac:dyDescent="0.25">
      <c r="A1456" s="280"/>
      <c r="B1456" s="283"/>
      <c r="C1456" s="284"/>
      <c r="D1456" s="286"/>
      <c r="E1456" s="173" t="s">
        <v>1054</v>
      </c>
    </row>
    <row r="1457" spans="1:5" x14ac:dyDescent="0.25">
      <c r="A1457" s="287" t="s">
        <v>1540</v>
      </c>
      <c r="B1457" s="289" t="s">
        <v>1762</v>
      </c>
      <c r="C1457" s="290"/>
      <c r="D1457" s="293" t="s">
        <v>43</v>
      </c>
      <c r="E1457" s="170" t="s">
        <v>1053</v>
      </c>
    </row>
    <row r="1458" spans="1:5" x14ac:dyDescent="0.25">
      <c r="A1458" s="295"/>
      <c r="B1458" s="296"/>
      <c r="C1458" s="297"/>
      <c r="D1458" s="298"/>
      <c r="E1458" s="171" t="s">
        <v>1054</v>
      </c>
    </row>
    <row r="1459" spans="1:5" x14ac:dyDescent="0.25">
      <c r="A1459" s="279" t="s">
        <v>1766</v>
      </c>
      <c r="B1459" s="281" t="s">
        <v>1762</v>
      </c>
      <c r="C1459" s="282"/>
      <c r="D1459" s="285" t="s">
        <v>43</v>
      </c>
      <c r="E1459" s="172" t="s">
        <v>1053</v>
      </c>
    </row>
    <row r="1460" spans="1:5" x14ac:dyDescent="0.25">
      <c r="A1460" s="280"/>
      <c r="B1460" s="283"/>
      <c r="C1460" s="284"/>
      <c r="D1460" s="286"/>
      <c r="E1460" s="173" t="s">
        <v>1054</v>
      </c>
    </row>
    <row r="1461" spans="1:5" x14ac:dyDescent="0.25">
      <c r="A1461" s="287" t="s">
        <v>1767</v>
      </c>
      <c r="B1461" s="289" t="s">
        <v>1762</v>
      </c>
      <c r="C1461" s="290"/>
      <c r="D1461" s="293" t="s">
        <v>43</v>
      </c>
      <c r="E1461" s="170" t="s">
        <v>1053</v>
      </c>
    </row>
    <row r="1462" spans="1:5" x14ac:dyDescent="0.25">
      <c r="A1462" s="295"/>
      <c r="B1462" s="296"/>
      <c r="C1462" s="297"/>
      <c r="D1462" s="298"/>
      <c r="E1462" s="171" t="s">
        <v>1054</v>
      </c>
    </row>
    <row r="1463" spans="1:5" x14ac:dyDescent="0.25">
      <c r="A1463" s="279" t="s">
        <v>1768</v>
      </c>
      <c r="B1463" s="281" t="s">
        <v>1762</v>
      </c>
      <c r="C1463" s="282"/>
      <c r="D1463" s="285" t="s">
        <v>43</v>
      </c>
      <c r="E1463" s="172" t="s">
        <v>1053</v>
      </c>
    </row>
    <row r="1464" spans="1:5" x14ac:dyDescent="0.25">
      <c r="A1464" s="280"/>
      <c r="B1464" s="283"/>
      <c r="C1464" s="284"/>
      <c r="D1464" s="286"/>
      <c r="E1464" s="173" t="s">
        <v>1054</v>
      </c>
    </row>
    <row r="1465" spans="1:5" x14ac:dyDescent="0.25">
      <c r="A1465" s="287" t="s">
        <v>1769</v>
      </c>
      <c r="B1465" s="289" t="s">
        <v>1762</v>
      </c>
      <c r="C1465" s="290"/>
      <c r="D1465" s="293" t="s">
        <v>43</v>
      </c>
      <c r="E1465" s="170" t="s">
        <v>1053</v>
      </c>
    </row>
    <row r="1466" spans="1:5" x14ac:dyDescent="0.25">
      <c r="A1466" s="295"/>
      <c r="B1466" s="296"/>
      <c r="C1466" s="297"/>
      <c r="D1466" s="298"/>
      <c r="E1466" s="171" t="s">
        <v>1054</v>
      </c>
    </row>
    <row r="1467" spans="1:5" x14ac:dyDescent="0.25">
      <c r="A1467" s="279" t="s">
        <v>1770</v>
      </c>
      <c r="B1467" s="281" t="s">
        <v>1762</v>
      </c>
      <c r="C1467" s="282"/>
      <c r="D1467" s="285" t="s">
        <v>43</v>
      </c>
      <c r="E1467" s="172" t="s">
        <v>1053</v>
      </c>
    </row>
    <row r="1468" spans="1:5" x14ac:dyDescent="0.25">
      <c r="A1468" s="280"/>
      <c r="B1468" s="283"/>
      <c r="C1468" s="284"/>
      <c r="D1468" s="286"/>
      <c r="E1468" s="173" t="s">
        <v>1054</v>
      </c>
    </row>
    <row r="1469" spans="1:5" x14ac:dyDescent="0.25">
      <c r="A1469" s="287" t="s">
        <v>1771</v>
      </c>
      <c r="B1469" s="289" t="s">
        <v>1762</v>
      </c>
      <c r="C1469" s="290"/>
      <c r="D1469" s="293" t="s">
        <v>43</v>
      </c>
      <c r="E1469" s="170" t="s">
        <v>1053</v>
      </c>
    </row>
    <row r="1470" spans="1:5" x14ac:dyDescent="0.25">
      <c r="A1470" s="295"/>
      <c r="B1470" s="296"/>
      <c r="C1470" s="297"/>
      <c r="D1470" s="298"/>
      <c r="E1470" s="171" t="s">
        <v>1054</v>
      </c>
    </row>
    <row r="1471" spans="1:5" x14ac:dyDescent="0.25">
      <c r="A1471" s="279" t="s">
        <v>1772</v>
      </c>
      <c r="B1471" s="281" t="s">
        <v>1762</v>
      </c>
      <c r="C1471" s="282"/>
      <c r="D1471" s="285" t="s">
        <v>43</v>
      </c>
      <c r="E1471" s="172" t="s">
        <v>1053</v>
      </c>
    </row>
    <row r="1472" spans="1:5" x14ac:dyDescent="0.25">
      <c r="A1472" s="280"/>
      <c r="B1472" s="283"/>
      <c r="C1472" s="284"/>
      <c r="D1472" s="286"/>
      <c r="E1472" s="173" t="s">
        <v>1054</v>
      </c>
    </row>
    <row r="1473" spans="1:5" x14ac:dyDescent="0.25">
      <c r="A1473" s="287" t="s">
        <v>1773</v>
      </c>
      <c r="B1473" s="289" t="s">
        <v>1762</v>
      </c>
      <c r="C1473" s="290"/>
      <c r="D1473" s="293" t="s">
        <v>43</v>
      </c>
      <c r="E1473" s="170" t="s">
        <v>1053</v>
      </c>
    </row>
    <row r="1474" spans="1:5" x14ac:dyDescent="0.25">
      <c r="A1474" s="295"/>
      <c r="B1474" s="296"/>
      <c r="C1474" s="297"/>
      <c r="D1474" s="298"/>
      <c r="E1474" s="171" t="s">
        <v>1054</v>
      </c>
    </row>
    <row r="1475" spans="1:5" x14ac:dyDescent="0.25">
      <c r="A1475" s="279" t="s">
        <v>1774</v>
      </c>
      <c r="B1475" s="281" t="s">
        <v>1762</v>
      </c>
      <c r="C1475" s="282"/>
      <c r="D1475" s="285" t="s">
        <v>43</v>
      </c>
      <c r="E1475" s="172" t="s">
        <v>1053</v>
      </c>
    </row>
    <row r="1476" spans="1:5" x14ac:dyDescent="0.25">
      <c r="A1476" s="280"/>
      <c r="B1476" s="283"/>
      <c r="C1476" s="284"/>
      <c r="D1476" s="286"/>
      <c r="E1476" s="173" t="s">
        <v>1054</v>
      </c>
    </row>
    <row r="1477" spans="1:5" x14ac:dyDescent="0.25">
      <c r="A1477" s="287" t="s">
        <v>1775</v>
      </c>
      <c r="B1477" s="289" t="s">
        <v>1776</v>
      </c>
      <c r="C1477" s="290"/>
      <c r="D1477" s="293" t="s">
        <v>43</v>
      </c>
      <c r="E1477" s="170" t="s">
        <v>1053</v>
      </c>
    </row>
    <row r="1478" spans="1:5" x14ac:dyDescent="0.25">
      <c r="A1478" s="295"/>
      <c r="B1478" s="296"/>
      <c r="C1478" s="297"/>
      <c r="D1478" s="298"/>
      <c r="E1478" s="171" t="s">
        <v>1054</v>
      </c>
    </row>
    <row r="1479" spans="1:5" x14ac:dyDescent="0.25">
      <c r="A1479" s="279" t="s">
        <v>1777</v>
      </c>
      <c r="B1479" s="281" t="s">
        <v>1776</v>
      </c>
      <c r="C1479" s="282"/>
      <c r="D1479" s="285" t="s">
        <v>43</v>
      </c>
      <c r="E1479" s="172" t="s">
        <v>1053</v>
      </c>
    </row>
    <row r="1480" spans="1:5" x14ac:dyDescent="0.25">
      <c r="A1480" s="280"/>
      <c r="B1480" s="283"/>
      <c r="C1480" s="284"/>
      <c r="D1480" s="286"/>
      <c r="E1480" s="173" t="s">
        <v>1054</v>
      </c>
    </row>
    <row r="1481" spans="1:5" x14ac:dyDescent="0.25">
      <c r="A1481" s="287" t="s">
        <v>1778</v>
      </c>
      <c r="B1481" s="289" t="s">
        <v>1776</v>
      </c>
      <c r="C1481" s="290"/>
      <c r="D1481" s="293" t="s">
        <v>43</v>
      </c>
      <c r="E1481" s="170" t="s">
        <v>1053</v>
      </c>
    </row>
    <row r="1482" spans="1:5" x14ac:dyDescent="0.25">
      <c r="A1482" s="295"/>
      <c r="B1482" s="296"/>
      <c r="C1482" s="297"/>
      <c r="D1482" s="298"/>
      <c r="E1482" s="171" t="s">
        <v>1054</v>
      </c>
    </row>
    <row r="1483" spans="1:5" x14ac:dyDescent="0.25">
      <c r="A1483" s="279" t="s">
        <v>1779</v>
      </c>
      <c r="B1483" s="281" t="s">
        <v>1776</v>
      </c>
      <c r="C1483" s="282"/>
      <c r="D1483" s="285" t="s">
        <v>43</v>
      </c>
      <c r="E1483" s="172" t="s">
        <v>1053</v>
      </c>
    </row>
    <row r="1484" spans="1:5" x14ac:dyDescent="0.25">
      <c r="A1484" s="280"/>
      <c r="B1484" s="283"/>
      <c r="C1484" s="284"/>
      <c r="D1484" s="286"/>
      <c r="E1484" s="173" t="s">
        <v>1054</v>
      </c>
    </row>
    <row r="1485" spans="1:5" x14ac:dyDescent="0.25">
      <c r="A1485" s="287" t="s">
        <v>1752</v>
      </c>
      <c r="B1485" s="289" t="s">
        <v>1776</v>
      </c>
      <c r="C1485" s="290"/>
      <c r="D1485" s="293" t="s">
        <v>43</v>
      </c>
      <c r="E1485" s="170" t="s">
        <v>1053</v>
      </c>
    </row>
    <row r="1486" spans="1:5" x14ac:dyDescent="0.25">
      <c r="A1486" s="295"/>
      <c r="B1486" s="296"/>
      <c r="C1486" s="297"/>
      <c r="D1486" s="298"/>
      <c r="E1486" s="171" t="s">
        <v>1054</v>
      </c>
    </row>
    <row r="1487" spans="1:5" x14ac:dyDescent="0.25">
      <c r="A1487" s="279" t="s">
        <v>1780</v>
      </c>
      <c r="B1487" s="281" t="s">
        <v>1776</v>
      </c>
      <c r="C1487" s="282"/>
      <c r="D1487" s="285" t="s">
        <v>43</v>
      </c>
      <c r="E1487" s="172" t="s">
        <v>1053</v>
      </c>
    </row>
    <row r="1488" spans="1:5" x14ac:dyDescent="0.25">
      <c r="A1488" s="280"/>
      <c r="B1488" s="283"/>
      <c r="C1488" s="284"/>
      <c r="D1488" s="286"/>
      <c r="E1488" s="173" t="s">
        <v>1054</v>
      </c>
    </row>
    <row r="1489" spans="1:5" x14ac:dyDescent="0.25">
      <c r="A1489" s="287" t="s">
        <v>1735</v>
      </c>
      <c r="B1489" s="289" t="s">
        <v>1776</v>
      </c>
      <c r="C1489" s="290"/>
      <c r="D1489" s="293" t="s">
        <v>43</v>
      </c>
      <c r="E1489" s="170" t="s">
        <v>1053</v>
      </c>
    </row>
    <row r="1490" spans="1:5" x14ac:dyDescent="0.25">
      <c r="A1490" s="295"/>
      <c r="B1490" s="296"/>
      <c r="C1490" s="297"/>
      <c r="D1490" s="298"/>
      <c r="E1490" s="171" t="s">
        <v>1054</v>
      </c>
    </row>
    <row r="1491" spans="1:5" x14ac:dyDescent="0.25">
      <c r="A1491" s="279" t="s">
        <v>1781</v>
      </c>
      <c r="B1491" s="281" t="s">
        <v>1776</v>
      </c>
      <c r="C1491" s="282"/>
      <c r="D1491" s="285" t="s">
        <v>43</v>
      </c>
      <c r="E1491" s="172" t="s">
        <v>1053</v>
      </c>
    </row>
    <row r="1492" spans="1:5" x14ac:dyDescent="0.25">
      <c r="A1492" s="280"/>
      <c r="B1492" s="283"/>
      <c r="C1492" s="284"/>
      <c r="D1492" s="286"/>
      <c r="E1492" s="173" t="s">
        <v>1054</v>
      </c>
    </row>
    <row r="1493" spans="1:5" x14ac:dyDescent="0.25">
      <c r="A1493" s="287" t="s">
        <v>1782</v>
      </c>
      <c r="B1493" s="289" t="s">
        <v>1776</v>
      </c>
      <c r="C1493" s="290"/>
      <c r="D1493" s="293" t="s">
        <v>43</v>
      </c>
      <c r="E1493" s="170" t="s">
        <v>1053</v>
      </c>
    </row>
    <row r="1494" spans="1:5" x14ac:dyDescent="0.25">
      <c r="A1494" s="295"/>
      <c r="B1494" s="296"/>
      <c r="C1494" s="297"/>
      <c r="D1494" s="298"/>
      <c r="E1494" s="171" t="s">
        <v>1054</v>
      </c>
    </row>
    <row r="1495" spans="1:5" x14ac:dyDescent="0.25">
      <c r="A1495" s="279" t="s">
        <v>1783</v>
      </c>
      <c r="B1495" s="281" t="s">
        <v>1776</v>
      </c>
      <c r="C1495" s="282"/>
      <c r="D1495" s="285" t="s">
        <v>43</v>
      </c>
      <c r="E1495" s="172" t="s">
        <v>1053</v>
      </c>
    </row>
    <row r="1496" spans="1:5" x14ac:dyDescent="0.25">
      <c r="A1496" s="280"/>
      <c r="B1496" s="283"/>
      <c r="C1496" s="284"/>
      <c r="D1496" s="286"/>
      <c r="E1496" s="173" t="s">
        <v>1054</v>
      </c>
    </row>
    <row r="1497" spans="1:5" x14ac:dyDescent="0.25">
      <c r="A1497" s="287" t="s">
        <v>1784</v>
      </c>
      <c r="B1497" s="289" t="s">
        <v>1776</v>
      </c>
      <c r="C1497" s="290"/>
      <c r="D1497" s="293" t="s">
        <v>43</v>
      </c>
      <c r="E1497" s="170" t="s">
        <v>1053</v>
      </c>
    </row>
    <row r="1498" spans="1:5" x14ac:dyDescent="0.25">
      <c r="A1498" s="295"/>
      <c r="B1498" s="296"/>
      <c r="C1498" s="297"/>
      <c r="D1498" s="298"/>
      <c r="E1498" s="171" t="s">
        <v>1054</v>
      </c>
    </row>
    <row r="1499" spans="1:5" x14ac:dyDescent="0.25">
      <c r="A1499" s="279" t="s">
        <v>1785</v>
      </c>
      <c r="B1499" s="281" t="s">
        <v>1776</v>
      </c>
      <c r="C1499" s="282"/>
      <c r="D1499" s="285" t="s">
        <v>43</v>
      </c>
      <c r="E1499" s="172" t="s">
        <v>1053</v>
      </c>
    </row>
    <row r="1500" spans="1:5" x14ac:dyDescent="0.25">
      <c r="A1500" s="280"/>
      <c r="B1500" s="283"/>
      <c r="C1500" s="284"/>
      <c r="D1500" s="286"/>
      <c r="E1500" s="173" t="s">
        <v>1054</v>
      </c>
    </row>
    <row r="1501" spans="1:5" x14ac:dyDescent="0.25">
      <c r="A1501" s="287" t="s">
        <v>1786</v>
      </c>
      <c r="B1501" s="289" t="s">
        <v>1776</v>
      </c>
      <c r="C1501" s="290"/>
      <c r="D1501" s="293" t="s">
        <v>43</v>
      </c>
      <c r="E1501" s="170" t="s">
        <v>1053</v>
      </c>
    </row>
    <row r="1502" spans="1:5" x14ac:dyDescent="0.25">
      <c r="A1502" s="295"/>
      <c r="B1502" s="296"/>
      <c r="C1502" s="297"/>
      <c r="D1502" s="298"/>
      <c r="E1502" s="171" t="s">
        <v>1054</v>
      </c>
    </row>
    <row r="1503" spans="1:5" x14ac:dyDescent="0.25">
      <c r="A1503" s="279" t="s">
        <v>1787</v>
      </c>
      <c r="B1503" s="281" t="s">
        <v>1776</v>
      </c>
      <c r="C1503" s="282"/>
      <c r="D1503" s="285" t="s">
        <v>43</v>
      </c>
      <c r="E1503" s="172" t="s">
        <v>1053</v>
      </c>
    </row>
    <row r="1504" spans="1:5" x14ac:dyDescent="0.25">
      <c r="A1504" s="280"/>
      <c r="B1504" s="283"/>
      <c r="C1504" s="284"/>
      <c r="D1504" s="286"/>
      <c r="E1504" s="173" t="s">
        <v>1054</v>
      </c>
    </row>
    <row r="1505" spans="1:5" x14ac:dyDescent="0.25">
      <c r="A1505" s="287" t="s">
        <v>1579</v>
      </c>
      <c r="B1505" s="289" t="s">
        <v>1776</v>
      </c>
      <c r="C1505" s="290"/>
      <c r="D1505" s="293" t="s">
        <v>43</v>
      </c>
      <c r="E1505" s="170" t="s">
        <v>1053</v>
      </c>
    </row>
    <row r="1506" spans="1:5" x14ac:dyDescent="0.25">
      <c r="A1506" s="295"/>
      <c r="B1506" s="296"/>
      <c r="C1506" s="297"/>
      <c r="D1506" s="298"/>
      <c r="E1506" s="171" t="s">
        <v>1054</v>
      </c>
    </row>
    <row r="1507" spans="1:5" x14ac:dyDescent="0.25">
      <c r="A1507" s="279" t="s">
        <v>1788</v>
      </c>
      <c r="B1507" s="281" t="s">
        <v>1776</v>
      </c>
      <c r="C1507" s="282"/>
      <c r="D1507" s="285" t="s">
        <v>43</v>
      </c>
      <c r="E1507" s="172" t="s">
        <v>1053</v>
      </c>
    </row>
    <row r="1508" spans="1:5" x14ac:dyDescent="0.25">
      <c r="A1508" s="280"/>
      <c r="B1508" s="283"/>
      <c r="C1508" s="284"/>
      <c r="D1508" s="286"/>
      <c r="E1508" s="173" t="s">
        <v>1054</v>
      </c>
    </row>
    <row r="1509" spans="1:5" x14ac:dyDescent="0.25">
      <c r="A1509" s="287" t="s">
        <v>1781</v>
      </c>
      <c r="B1509" s="289" t="s">
        <v>1789</v>
      </c>
      <c r="C1509" s="290"/>
      <c r="D1509" s="293" t="s">
        <v>43</v>
      </c>
      <c r="E1509" s="170" t="s">
        <v>1053</v>
      </c>
    </row>
    <row r="1510" spans="1:5" x14ac:dyDescent="0.25">
      <c r="A1510" s="295"/>
      <c r="B1510" s="296"/>
      <c r="C1510" s="297"/>
      <c r="D1510" s="298"/>
      <c r="E1510" s="171" t="s">
        <v>1054</v>
      </c>
    </row>
    <row r="1511" spans="1:5" x14ac:dyDescent="0.25">
      <c r="A1511" s="279" t="s">
        <v>1790</v>
      </c>
      <c r="B1511" s="281" t="s">
        <v>1789</v>
      </c>
      <c r="C1511" s="282"/>
      <c r="D1511" s="285" t="s">
        <v>43</v>
      </c>
      <c r="E1511" s="172" t="s">
        <v>1053</v>
      </c>
    </row>
    <row r="1512" spans="1:5" x14ac:dyDescent="0.25">
      <c r="A1512" s="280"/>
      <c r="B1512" s="283"/>
      <c r="C1512" s="284"/>
      <c r="D1512" s="286"/>
      <c r="E1512" s="173" t="s">
        <v>1054</v>
      </c>
    </row>
    <row r="1513" spans="1:5" x14ac:dyDescent="0.25">
      <c r="A1513" s="287" t="s">
        <v>1791</v>
      </c>
      <c r="B1513" s="289" t="s">
        <v>1789</v>
      </c>
      <c r="C1513" s="290"/>
      <c r="D1513" s="293" t="s">
        <v>43</v>
      </c>
      <c r="E1513" s="170" t="s">
        <v>1053</v>
      </c>
    </row>
    <row r="1514" spans="1:5" x14ac:dyDescent="0.25">
      <c r="A1514" s="295"/>
      <c r="B1514" s="296"/>
      <c r="C1514" s="297"/>
      <c r="D1514" s="298"/>
      <c r="E1514" s="171" t="s">
        <v>1054</v>
      </c>
    </row>
    <row r="1515" spans="1:5" x14ac:dyDescent="0.25">
      <c r="A1515" s="279" t="s">
        <v>1792</v>
      </c>
      <c r="B1515" s="281" t="s">
        <v>1789</v>
      </c>
      <c r="C1515" s="282"/>
      <c r="D1515" s="285" t="s">
        <v>43</v>
      </c>
      <c r="E1515" s="172" t="s">
        <v>1053</v>
      </c>
    </row>
    <row r="1516" spans="1:5" x14ac:dyDescent="0.25">
      <c r="A1516" s="280"/>
      <c r="B1516" s="283"/>
      <c r="C1516" s="284"/>
      <c r="D1516" s="286"/>
      <c r="E1516" s="173" t="s">
        <v>1054</v>
      </c>
    </row>
    <row r="1517" spans="1:5" x14ac:dyDescent="0.25">
      <c r="A1517" s="287" t="s">
        <v>1793</v>
      </c>
      <c r="B1517" s="289" t="s">
        <v>1789</v>
      </c>
      <c r="C1517" s="290"/>
      <c r="D1517" s="293" t="s">
        <v>43</v>
      </c>
      <c r="E1517" s="170" t="s">
        <v>1053</v>
      </c>
    </row>
    <row r="1518" spans="1:5" x14ac:dyDescent="0.25">
      <c r="A1518" s="295"/>
      <c r="B1518" s="296"/>
      <c r="C1518" s="297"/>
      <c r="D1518" s="298"/>
      <c r="E1518" s="171" t="s">
        <v>1054</v>
      </c>
    </row>
    <row r="1519" spans="1:5" x14ac:dyDescent="0.25">
      <c r="A1519" s="279" t="s">
        <v>1794</v>
      </c>
      <c r="B1519" s="281" t="s">
        <v>1789</v>
      </c>
      <c r="C1519" s="282"/>
      <c r="D1519" s="285" t="s">
        <v>43</v>
      </c>
      <c r="E1519" s="172" t="s">
        <v>1053</v>
      </c>
    </row>
    <row r="1520" spans="1:5" x14ac:dyDescent="0.25">
      <c r="A1520" s="280"/>
      <c r="B1520" s="283"/>
      <c r="C1520" s="284"/>
      <c r="D1520" s="286"/>
      <c r="E1520" s="173" t="s">
        <v>1054</v>
      </c>
    </row>
    <row r="1521" spans="1:5" x14ac:dyDescent="0.25">
      <c r="A1521" s="287" t="s">
        <v>1795</v>
      </c>
      <c r="B1521" s="289" t="s">
        <v>1789</v>
      </c>
      <c r="C1521" s="290"/>
      <c r="D1521" s="293" t="s">
        <v>43</v>
      </c>
      <c r="E1521" s="170" t="s">
        <v>1053</v>
      </c>
    </row>
    <row r="1522" spans="1:5" x14ac:dyDescent="0.25">
      <c r="A1522" s="295"/>
      <c r="B1522" s="296"/>
      <c r="C1522" s="297"/>
      <c r="D1522" s="298"/>
      <c r="E1522" s="171" t="s">
        <v>1054</v>
      </c>
    </row>
    <row r="1523" spans="1:5" x14ac:dyDescent="0.25">
      <c r="A1523" s="279" t="s">
        <v>1477</v>
      </c>
      <c r="B1523" s="281" t="s">
        <v>1789</v>
      </c>
      <c r="C1523" s="282"/>
      <c r="D1523" s="285" t="s">
        <v>43</v>
      </c>
      <c r="E1523" s="172" t="s">
        <v>1053</v>
      </c>
    </row>
    <row r="1524" spans="1:5" x14ac:dyDescent="0.25">
      <c r="A1524" s="280"/>
      <c r="B1524" s="283"/>
      <c r="C1524" s="284"/>
      <c r="D1524" s="286"/>
      <c r="E1524" s="173" t="s">
        <v>1054</v>
      </c>
    </row>
    <row r="1525" spans="1:5" x14ac:dyDescent="0.25">
      <c r="A1525" s="287" t="s">
        <v>1796</v>
      </c>
      <c r="B1525" s="289" t="s">
        <v>1789</v>
      </c>
      <c r="C1525" s="290"/>
      <c r="D1525" s="293" t="s">
        <v>43</v>
      </c>
      <c r="E1525" s="170" t="s">
        <v>1053</v>
      </c>
    </row>
    <row r="1526" spans="1:5" x14ac:dyDescent="0.25">
      <c r="A1526" s="295"/>
      <c r="B1526" s="296"/>
      <c r="C1526" s="297"/>
      <c r="D1526" s="298"/>
      <c r="E1526" s="171" t="s">
        <v>1054</v>
      </c>
    </row>
    <row r="1527" spans="1:5" x14ac:dyDescent="0.25">
      <c r="A1527" s="279" t="s">
        <v>1797</v>
      </c>
      <c r="B1527" s="281" t="s">
        <v>1789</v>
      </c>
      <c r="C1527" s="282"/>
      <c r="D1527" s="285" t="s">
        <v>43</v>
      </c>
      <c r="E1527" s="172" t="s">
        <v>1053</v>
      </c>
    </row>
    <row r="1528" spans="1:5" x14ac:dyDescent="0.25">
      <c r="A1528" s="280"/>
      <c r="B1528" s="283"/>
      <c r="C1528" s="284"/>
      <c r="D1528" s="286"/>
      <c r="E1528" s="173" t="s">
        <v>1054</v>
      </c>
    </row>
    <row r="1529" spans="1:5" x14ac:dyDescent="0.25">
      <c r="A1529" s="287" t="s">
        <v>1798</v>
      </c>
      <c r="B1529" s="289" t="s">
        <v>1789</v>
      </c>
      <c r="C1529" s="290"/>
      <c r="D1529" s="293" t="s">
        <v>43</v>
      </c>
      <c r="E1529" s="170" t="s">
        <v>1053</v>
      </c>
    </row>
    <row r="1530" spans="1:5" x14ac:dyDescent="0.25">
      <c r="A1530" s="295"/>
      <c r="B1530" s="296"/>
      <c r="C1530" s="297"/>
      <c r="D1530" s="298"/>
      <c r="E1530" s="171" t="s">
        <v>1054</v>
      </c>
    </row>
    <row r="1531" spans="1:5" x14ac:dyDescent="0.25">
      <c r="A1531" s="279" t="s">
        <v>1799</v>
      </c>
      <c r="B1531" s="281" t="s">
        <v>1800</v>
      </c>
      <c r="C1531" s="282"/>
      <c r="D1531" s="285" t="s">
        <v>43</v>
      </c>
      <c r="E1531" s="172" t="s">
        <v>1053</v>
      </c>
    </row>
    <row r="1532" spans="1:5" x14ac:dyDescent="0.25">
      <c r="A1532" s="280"/>
      <c r="B1532" s="283"/>
      <c r="C1532" s="284"/>
      <c r="D1532" s="286"/>
      <c r="E1532" s="173" t="s">
        <v>1054</v>
      </c>
    </row>
    <row r="1533" spans="1:5" x14ac:dyDescent="0.25">
      <c r="A1533" s="287" t="s">
        <v>1801</v>
      </c>
      <c r="B1533" s="289" t="s">
        <v>1800</v>
      </c>
      <c r="C1533" s="290"/>
      <c r="D1533" s="293" t="s">
        <v>43</v>
      </c>
      <c r="E1533" s="170" t="s">
        <v>1053</v>
      </c>
    </row>
    <row r="1534" spans="1:5" x14ac:dyDescent="0.25">
      <c r="A1534" s="295"/>
      <c r="B1534" s="296"/>
      <c r="C1534" s="297"/>
      <c r="D1534" s="298"/>
      <c r="E1534" s="171" t="s">
        <v>1054</v>
      </c>
    </row>
    <row r="1535" spans="1:5" x14ac:dyDescent="0.25">
      <c r="A1535" s="279" t="s">
        <v>1802</v>
      </c>
      <c r="B1535" s="281" t="s">
        <v>1800</v>
      </c>
      <c r="C1535" s="282"/>
      <c r="D1535" s="285" t="s">
        <v>43</v>
      </c>
      <c r="E1535" s="172" t="s">
        <v>1053</v>
      </c>
    </row>
    <row r="1536" spans="1:5" x14ac:dyDescent="0.25">
      <c r="A1536" s="280"/>
      <c r="B1536" s="283"/>
      <c r="C1536" s="284"/>
      <c r="D1536" s="286"/>
      <c r="E1536" s="173" t="s">
        <v>1054</v>
      </c>
    </row>
    <row r="1537" spans="1:5" x14ac:dyDescent="0.25">
      <c r="A1537" s="287" t="s">
        <v>1803</v>
      </c>
      <c r="B1537" s="289" t="s">
        <v>1800</v>
      </c>
      <c r="C1537" s="290"/>
      <c r="D1537" s="293" t="s">
        <v>43</v>
      </c>
      <c r="E1537" s="170" t="s">
        <v>1053</v>
      </c>
    </row>
    <row r="1538" spans="1:5" x14ac:dyDescent="0.25">
      <c r="A1538" s="295"/>
      <c r="B1538" s="296"/>
      <c r="C1538" s="297"/>
      <c r="D1538" s="298"/>
      <c r="E1538" s="171" t="s">
        <v>1054</v>
      </c>
    </row>
    <row r="1539" spans="1:5" x14ac:dyDescent="0.25">
      <c r="A1539" s="279" t="s">
        <v>1804</v>
      </c>
      <c r="B1539" s="281" t="s">
        <v>1800</v>
      </c>
      <c r="C1539" s="282"/>
      <c r="D1539" s="285" t="s">
        <v>43</v>
      </c>
      <c r="E1539" s="172" t="s">
        <v>1053</v>
      </c>
    </row>
    <row r="1540" spans="1:5" x14ac:dyDescent="0.25">
      <c r="A1540" s="280"/>
      <c r="B1540" s="283"/>
      <c r="C1540" s="284"/>
      <c r="D1540" s="286"/>
      <c r="E1540" s="173" t="s">
        <v>1054</v>
      </c>
    </row>
    <row r="1541" spans="1:5" x14ac:dyDescent="0.25">
      <c r="A1541" s="287" t="s">
        <v>1805</v>
      </c>
      <c r="B1541" s="289" t="s">
        <v>1800</v>
      </c>
      <c r="C1541" s="290"/>
      <c r="D1541" s="293" t="s">
        <v>43</v>
      </c>
      <c r="E1541" s="170" t="s">
        <v>1053</v>
      </c>
    </row>
    <row r="1542" spans="1:5" x14ac:dyDescent="0.25">
      <c r="A1542" s="295"/>
      <c r="B1542" s="296"/>
      <c r="C1542" s="297"/>
      <c r="D1542" s="298"/>
      <c r="E1542" s="171" t="s">
        <v>1054</v>
      </c>
    </row>
    <row r="1543" spans="1:5" x14ac:dyDescent="0.25">
      <c r="A1543" s="279" t="s">
        <v>1806</v>
      </c>
      <c r="B1543" s="281" t="s">
        <v>1800</v>
      </c>
      <c r="C1543" s="282"/>
      <c r="D1543" s="285" t="s">
        <v>43</v>
      </c>
      <c r="E1543" s="172" t="s">
        <v>1053</v>
      </c>
    </row>
    <row r="1544" spans="1:5" x14ac:dyDescent="0.25">
      <c r="A1544" s="280"/>
      <c r="B1544" s="283"/>
      <c r="C1544" s="284"/>
      <c r="D1544" s="286"/>
      <c r="E1544" s="173" t="s">
        <v>1054</v>
      </c>
    </row>
    <row r="1545" spans="1:5" x14ac:dyDescent="0.25">
      <c r="A1545" s="287" t="s">
        <v>1732</v>
      </c>
      <c r="B1545" s="289"/>
      <c r="C1545" s="290"/>
      <c r="D1545" s="293" t="s">
        <v>43</v>
      </c>
      <c r="E1545" s="170" t="s">
        <v>1053</v>
      </c>
    </row>
    <row r="1546" spans="1:5" x14ac:dyDescent="0.25">
      <c r="A1546" s="295"/>
      <c r="B1546" s="296"/>
      <c r="C1546" s="297"/>
      <c r="D1546" s="298"/>
      <c r="E1546" s="171" t="s">
        <v>1054</v>
      </c>
    </row>
    <row r="1547" spans="1:5" x14ac:dyDescent="0.25">
      <c r="A1547" s="279" t="s">
        <v>1751</v>
      </c>
      <c r="B1547" s="281"/>
      <c r="C1547" s="282"/>
      <c r="D1547" s="285" t="s">
        <v>43</v>
      </c>
      <c r="E1547" s="172" t="s">
        <v>1053</v>
      </c>
    </row>
    <row r="1548" spans="1:5" x14ac:dyDescent="0.25">
      <c r="A1548" s="280"/>
      <c r="B1548" s="283"/>
      <c r="C1548" s="284"/>
      <c r="D1548" s="286"/>
      <c r="E1548" s="173" t="s">
        <v>1054</v>
      </c>
    </row>
    <row r="1549" spans="1:5" x14ac:dyDescent="0.25">
      <c r="A1549" s="287" t="s">
        <v>1762</v>
      </c>
      <c r="B1549" s="289"/>
      <c r="C1549" s="290"/>
      <c r="D1549" s="293" t="s">
        <v>43</v>
      </c>
      <c r="E1549" s="170" t="s">
        <v>1053</v>
      </c>
    </row>
    <row r="1550" spans="1:5" x14ac:dyDescent="0.25">
      <c r="A1550" s="295"/>
      <c r="B1550" s="296"/>
      <c r="C1550" s="297"/>
      <c r="D1550" s="298"/>
      <c r="E1550" s="171" t="s">
        <v>1054</v>
      </c>
    </row>
    <row r="1551" spans="1:5" x14ac:dyDescent="0.25">
      <c r="A1551" s="279" t="s">
        <v>1776</v>
      </c>
      <c r="B1551" s="281"/>
      <c r="C1551" s="282"/>
      <c r="D1551" s="285" t="s">
        <v>43</v>
      </c>
      <c r="E1551" s="172" t="s">
        <v>1053</v>
      </c>
    </row>
    <row r="1552" spans="1:5" x14ac:dyDescent="0.25">
      <c r="A1552" s="280"/>
      <c r="B1552" s="283"/>
      <c r="C1552" s="284"/>
      <c r="D1552" s="286"/>
      <c r="E1552" s="173" t="s">
        <v>1054</v>
      </c>
    </row>
    <row r="1553" spans="1:5" x14ac:dyDescent="0.25">
      <c r="A1553" s="287" t="s">
        <v>1789</v>
      </c>
      <c r="B1553" s="289"/>
      <c r="C1553" s="290"/>
      <c r="D1553" s="293" t="s">
        <v>43</v>
      </c>
      <c r="E1553" s="170" t="s">
        <v>1053</v>
      </c>
    </row>
    <row r="1554" spans="1:5" x14ac:dyDescent="0.25">
      <c r="A1554" s="295"/>
      <c r="B1554" s="296"/>
      <c r="C1554" s="297"/>
      <c r="D1554" s="298"/>
      <c r="E1554" s="171" t="s">
        <v>1054</v>
      </c>
    </row>
    <row r="1555" spans="1:5" x14ac:dyDescent="0.25">
      <c r="A1555" s="279" t="s">
        <v>1807</v>
      </c>
      <c r="B1555" s="281" t="s">
        <v>1789</v>
      </c>
      <c r="C1555" s="282"/>
      <c r="D1555" s="285" t="s">
        <v>43</v>
      </c>
      <c r="E1555" s="172" t="s">
        <v>1053</v>
      </c>
    </row>
    <row r="1556" spans="1:5" x14ac:dyDescent="0.25">
      <c r="A1556" s="280"/>
      <c r="B1556" s="283"/>
      <c r="C1556" s="284"/>
      <c r="D1556" s="286"/>
      <c r="E1556" s="173" t="s">
        <v>1054</v>
      </c>
    </row>
    <row r="1557" spans="1:5" x14ac:dyDescent="0.25">
      <c r="A1557" s="287" t="s">
        <v>1781</v>
      </c>
      <c r="B1557" s="289" t="s">
        <v>1732</v>
      </c>
      <c r="C1557" s="290"/>
      <c r="D1557" s="293" t="s">
        <v>43</v>
      </c>
      <c r="E1557" s="170" t="s">
        <v>1053</v>
      </c>
    </row>
    <row r="1558" spans="1:5" x14ac:dyDescent="0.25">
      <c r="A1558" s="295"/>
      <c r="B1558" s="296"/>
      <c r="C1558" s="297"/>
      <c r="D1558" s="298"/>
      <c r="E1558" s="171" t="s">
        <v>1054</v>
      </c>
    </row>
    <row r="1559" spans="1:5" x14ac:dyDescent="0.25">
      <c r="A1559" s="279" t="s">
        <v>1808</v>
      </c>
      <c r="B1559" s="281" t="s">
        <v>1776</v>
      </c>
      <c r="C1559" s="282"/>
      <c r="D1559" s="285" t="s">
        <v>43</v>
      </c>
      <c r="E1559" s="172" t="s">
        <v>1053</v>
      </c>
    </row>
    <row r="1560" spans="1:5" x14ac:dyDescent="0.25">
      <c r="A1560" s="280"/>
      <c r="B1560" s="283"/>
      <c r="C1560" s="284"/>
      <c r="D1560" s="286"/>
      <c r="E1560" s="173" t="s">
        <v>1054</v>
      </c>
    </row>
    <row r="1561" spans="1:5" x14ac:dyDescent="0.25">
      <c r="A1561" s="287" t="s">
        <v>1809</v>
      </c>
      <c r="B1561" s="289" t="s">
        <v>1789</v>
      </c>
      <c r="C1561" s="290"/>
      <c r="D1561" s="293" t="s">
        <v>43</v>
      </c>
      <c r="E1561" s="170" t="s">
        <v>1053</v>
      </c>
    </row>
    <row r="1562" spans="1:5" x14ac:dyDescent="0.25">
      <c r="A1562" s="295"/>
      <c r="B1562" s="296"/>
      <c r="C1562" s="297"/>
      <c r="D1562" s="298"/>
      <c r="E1562" s="171" t="s">
        <v>1054</v>
      </c>
    </row>
    <row r="1563" spans="1:5" x14ac:dyDescent="0.25">
      <c r="A1563" s="279" t="s">
        <v>1436</v>
      </c>
      <c r="B1563" s="281" t="s">
        <v>1751</v>
      </c>
      <c r="C1563" s="282"/>
      <c r="D1563" s="285" t="s">
        <v>43</v>
      </c>
      <c r="E1563" s="172" t="s">
        <v>1053</v>
      </c>
    </row>
    <row r="1564" spans="1:5" x14ac:dyDescent="0.25">
      <c r="A1564" s="280"/>
      <c r="B1564" s="283"/>
      <c r="C1564" s="284"/>
      <c r="D1564" s="286"/>
      <c r="E1564" s="173" t="s">
        <v>1054</v>
      </c>
    </row>
    <row r="1565" spans="1:5" x14ac:dyDescent="0.25">
      <c r="A1565" s="287" t="s">
        <v>1800</v>
      </c>
      <c r="B1565" s="289"/>
      <c r="C1565" s="290"/>
      <c r="D1565" s="293" t="s">
        <v>43</v>
      </c>
      <c r="E1565" s="170" t="s">
        <v>1053</v>
      </c>
    </row>
    <row r="1566" spans="1:5" x14ac:dyDescent="0.25">
      <c r="A1566" s="295"/>
      <c r="B1566" s="296"/>
      <c r="C1566" s="297"/>
      <c r="D1566" s="298"/>
      <c r="E1566" s="171" t="s">
        <v>1054</v>
      </c>
    </row>
    <row r="1567" spans="1:5" x14ac:dyDescent="0.25">
      <c r="A1567" s="168" t="s">
        <v>1810</v>
      </c>
      <c r="B1567" s="301"/>
      <c r="C1567" s="302"/>
      <c r="D1567" s="158" t="s">
        <v>44</v>
      </c>
      <c r="E1567" s="169"/>
    </row>
    <row r="1568" spans="1:5" x14ac:dyDescent="0.25">
      <c r="A1568" s="166" t="s">
        <v>1811</v>
      </c>
      <c r="B1568" s="299"/>
      <c r="C1568" s="300"/>
      <c r="D1568" s="157" t="s">
        <v>44</v>
      </c>
      <c r="E1568" s="167"/>
    </row>
    <row r="1569" spans="1:5" x14ac:dyDescent="0.25">
      <c r="A1569" s="168" t="s">
        <v>1812</v>
      </c>
      <c r="B1569" s="301"/>
      <c r="C1569" s="302"/>
      <c r="D1569" s="158" t="s">
        <v>44</v>
      </c>
      <c r="E1569" s="169"/>
    </row>
    <row r="1570" spans="1:5" x14ac:dyDescent="0.25">
      <c r="A1570" s="166" t="s">
        <v>1813</v>
      </c>
      <c r="B1570" s="299"/>
      <c r="C1570" s="300"/>
      <c r="D1570" s="157" t="s">
        <v>44</v>
      </c>
      <c r="E1570" s="167"/>
    </row>
    <row r="1571" spans="1:5" x14ac:dyDescent="0.25">
      <c r="A1571" s="168" t="s">
        <v>1814</v>
      </c>
      <c r="B1571" s="301"/>
      <c r="C1571" s="302"/>
      <c r="D1571" s="158" t="s">
        <v>44</v>
      </c>
      <c r="E1571" s="169"/>
    </row>
    <row r="1572" spans="1:5" x14ac:dyDescent="0.25">
      <c r="A1572" s="166" t="s">
        <v>1815</v>
      </c>
      <c r="B1572" s="299"/>
      <c r="C1572" s="300"/>
      <c r="D1572" s="157" t="s">
        <v>44</v>
      </c>
      <c r="E1572" s="167"/>
    </row>
    <row r="1573" spans="1:5" x14ac:dyDescent="0.25">
      <c r="A1573" s="168" t="s">
        <v>1816</v>
      </c>
      <c r="B1573" s="301"/>
      <c r="C1573" s="302"/>
      <c r="D1573" s="158" t="s">
        <v>44</v>
      </c>
      <c r="E1573" s="169"/>
    </row>
    <row r="1574" spans="1:5" x14ac:dyDescent="0.25">
      <c r="A1574" s="166" t="s">
        <v>1817</v>
      </c>
      <c r="B1574" s="299"/>
      <c r="C1574" s="300"/>
      <c r="D1574" s="157" t="s">
        <v>44</v>
      </c>
      <c r="E1574" s="167"/>
    </row>
    <row r="1575" spans="1:5" x14ac:dyDescent="0.25">
      <c r="A1575" s="168" t="s">
        <v>1818</v>
      </c>
      <c r="B1575" s="301"/>
      <c r="C1575" s="302"/>
      <c r="D1575" s="158" t="s">
        <v>44</v>
      </c>
      <c r="E1575" s="169"/>
    </row>
    <row r="1576" spans="1:5" x14ac:dyDescent="0.25">
      <c r="A1576" s="166" t="s">
        <v>1819</v>
      </c>
      <c r="B1576" s="299"/>
      <c r="C1576" s="300"/>
      <c r="D1576" s="157" t="s">
        <v>44</v>
      </c>
      <c r="E1576" s="167"/>
    </row>
    <row r="1577" spans="1:5" x14ac:dyDescent="0.25">
      <c r="A1577" s="168" t="s">
        <v>1820</v>
      </c>
      <c r="B1577" s="301"/>
      <c r="C1577" s="302"/>
      <c r="D1577" s="158" t="s">
        <v>44</v>
      </c>
      <c r="E1577" s="169"/>
    </row>
    <row r="1578" spans="1:5" x14ac:dyDescent="0.25">
      <c r="A1578" s="287" t="s">
        <v>1821</v>
      </c>
      <c r="B1578" s="289"/>
      <c r="C1578" s="290"/>
      <c r="D1578" s="293" t="s">
        <v>44</v>
      </c>
      <c r="E1578" s="170" t="s">
        <v>1053</v>
      </c>
    </row>
    <row r="1579" spans="1:5" x14ac:dyDescent="0.25">
      <c r="A1579" s="295"/>
      <c r="B1579" s="296"/>
      <c r="C1579" s="297"/>
      <c r="D1579" s="298"/>
      <c r="E1579" s="171" t="s">
        <v>1054</v>
      </c>
    </row>
    <row r="1580" spans="1:5" x14ac:dyDescent="0.25">
      <c r="A1580" s="168" t="s">
        <v>1822</v>
      </c>
      <c r="B1580" s="301"/>
      <c r="C1580" s="302"/>
      <c r="D1580" s="158" t="s">
        <v>44</v>
      </c>
      <c r="E1580" s="169"/>
    </row>
    <row r="1581" spans="1:5" x14ac:dyDescent="0.25">
      <c r="A1581" s="166" t="s">
        <v>1823</v>
      </c>
      <c r="B1581" s="299"/>
      <c r="C1581" s="300"/>
      <c r="D1581" s="157" t="s">
        <v>44</v>
      </c>
      <c r="E1581" s="167"/>
    </row>
    <row r="1582" spans="1:5" x14ac:dyDescent="0.25">
      <c r="A1582" s="168" t="s">
        <v>1824</v>
      </c>
      <c r="B1582" s="301"/>
      <c r="C1582" s="302"/>
      <c r="D1582" s="158" t="s">
        <v>44</v>
      </c>
      <c r="E1582" s="169"/>
    </row>
    <row r="1583" spans="1:5" x14ac:dyDescent="0.25">
      <c r="A1583" s="166" t="s">
        <v>1825</v>
      </c>
      <c r="B1583" s="299"/>
      <c r="C1583" s="300"/>
      <c r="D1583" s="157" t="s">
        <v>44</v>
      </c>
      <c r="E1583" s="167"/>
    </row>
    <row r="1584" spans="1:5" x14ac:dyDescent="0.25">
      <c r="A1584" s="168" t="s">
        <v>1826</v>
      </c>
      <c r="B1584" s="301"/>
      <c r="C1584" s="302"/>
      <c r="D1584" s="158" t="s">
        <v>44</v>
      </c>
      <c r="E1584" s="169"/>
    </row>
    <row r="1585" spans="1:5" x14ac:dyDescent="0.25">
      <c r="A1585" s="166" t="s">
        <v>1827</v>
      </c>
      <c r="B1585" s="299"/>
      <c r="C1585" s="300"/>
      <c r="D1585" s="157" t="s">
        <v>44</v>
      </c>
      <c r="E1585" s="167"/>
    </row>
    <row r="1586" spans="1:5" x14ac:dyDescent="0.25">
      <c r="A1586" s="168" t="s">
        <v>1828</v>
      </c>
      <c r="B1586" s="301"/>
      <c r="C1586" s="302"/>
      <c r="D1586" s="158" t="s">
        <v>44</v>
      </c>
      <c r="E1586" s="169"/>
    </row>
    <row r="1587" spans="1:5" x14ac:dyDescent="0.25">
      <c r="A1587" s="287" t="s">
        <v>1829</v>
      </c>
      <c r="B1587" s="289" t="s">
        <v>1830</v>
      </c>
      <c r="C1587" s="290"/>
      <c r="D1587" s="293" t="s">
        <v>44</v>
      </c>
      <c r="E1587" s="170" t="s">
        <v>1053</v>
      </c>
    </row>
    <row r="1588" spans="1:5" x14ac:dyDescent="0.25">
      <c r="A1588" s="295"/>
      <c r="B1588" s="296"/>
      <c r="C1588" s="297"/>
      <c r="D1588" s="298"/>
      <c r="E1588" s="171" t="s">
        <v>1054</v>
      </c>
    </row>
    <row r="1589" spans="1:5" x14ac:dyDescent="0.25">
      <c r="A1589" s="279" t="s">
        <v>1831</v>
      </c>
      <c r="B1589" s="281" t="s">
        <v>1830</v>
      </c>
      <c r="C1589" s="282"/>
      <c r="D1589" s="285" t="s">
        <v>44</v>
      </c>
      <c r="E1589" s="172" t="s">
        <v>1053</v>
      </c>
    </row>
    <row r="1590" spans="1:5" x14ac:dyDescent="0.25">
      <c r="A1590" s="280"/>
      <c r="B1590" s="283"/>
      <c r="C1590" s="284"/>
      <c r="D1590" s="286"/>
      <c r="E1590" s="173" t="s">
        <v>1054</v>
      </c>
    </row>
    <row r="1591" spans="1:5" x14ac:dyDescent="0.25">
      <c r="A1591" s="287" t="s">
        <v>1832</v>
      </c>
      <c r="B1591" s="289" t="s">
        <v>1830</v>
      </c>
      <c r="C1591" s="290"/>
      <c r="D1591" s="293" t="s">
        <v>44</v>
      </c>
      <c r="E1591" s="170" t="s">
        <v>1053</v>
      </c>
    </row>
    <row r="1592" spans="1:5" x14ac:dyDescent="0.25">
      <c r="A1592" s="295"/>
      <c r="B1592" s="296"/>
      <c r="C1592" s="297"/>
      <c r="D1592" s="298"/>
      <c r="E1592" s="171" t="s">
        <v>1054</v>
      </c>
    </row>
    <row r="1593" spans="1:5" x14ac:dyDescent="0.25">
      <c r="A1593" s="279" t="s">
        <v>1833</v>
      </c>
      <c r="B1593" s="281" t="s">
        <v>1830</v>
      </c>
      <c r="C1593" s="282"/>
      <c r="D1593" s="285" t="s">
        <v>44</v>
      </c>
      <c r="E1593" s="172" t="s">
        <v>1053</v>
      </c>
    </row>
    <row r="1594" spans="1:5" x14ac:dyDescent="0.25">
      <c r="A1594" s="280"/>
      <c r="B1594" s="283"/>
      <c r="C1594" s="284"/>
      <c r="D1594" s="286"/>
      <c r="E1594" s="173" t="s">
        <v>1054</v>
      </c>
    </row>
    <row r="1595" spans="1:5" x14ac:dyDescent="0.25">
      <c r="A1595" s="287" t="s">
        <v>1834</v>
      </c>
      <c r="B1595" s="289" t="s">
        <v>1830</v>
      </c>
      <c r="C1595" s="290"/>
      <c r="D1595" s="293" t="s">
        <v>44</v>
      </c>
      <c r="E1595" s="170" t="s">
        <v>1053</v>
      </c>
    </row>
    <row r="1596" spans="1:5" x14ac:dyDescent="0.25">
      <c r="A1596" s="295"/>
      <c r="B1596" s="296"/>
      <c r="C1596" s="297"/>
      <c r="D1596" s="298"/>
      <c r="E1596" s="171" t="s">
        <v>1054</v>
      </c>
    </row>
    <row r="1597" spans="1:5" x14ac:dyDescent="0.25">
      <c r="A1597" s="279" t="s">
        <v>1835</v>
      </c>
      <c r="B1597" s="281" t="s">
        <v>1830</v>
      </c>
      <c r="C1597" s="282"/>
      <c r="D1597" s="285" t="s">
        <v>44</v>
      </c>
      <c r="E1597" s="172" t="s">
        <v>1053</v>
      </c>
    </row>
    <row r="1598" spans="1:5" x14ac:dyDescent="0.25">
      <c r="A1598" s="280"/>
      <c r="B1598" s="283"/>
      <c r="C1598" s="284"/>
      <c r="D1598" s="286"/>
      <c r="E1598" s="173" t="s">
        <v>1054</v>
      </c>
    </row>
    <row r="1599" spans="1:5" x14ac:dyDescent="0.25">
      <c r="A1599" s="287" t="s">
        <v>1836</v>
      </c>
      <c r="B1599" s="289" t="s">
        <v>1830</v>
      </c>
      <c r="C1599" s="290"/>
      <c r="D1599" s="293" t="s">
        <v>44</v>
      </c>
      <c r="E1599" s="170" t="s">
        <v>1053</v>
      </c>
    </row>
    <row r="1600" spans="1:5" x14ac:dyDescent="0.25">
      <c r="A1600" s="295"/>
      <c r="B1600" s="296"/>
      <c r="C1600" s="297"/>
      <c r="D1600" s="298"/>
      <c r="E1600" s="171" t="s">
        <v>1054</v>
      </c>
    </row>
    <row r="1601" spans="1:5" x14ac:dyDescent="0.25">
      <c r="A1601" s="279" t="s">
        <v>1837</v>
      </c>
      <c r="B1601" s="281" t="s">
        <v>1830</v>
      </c>
      <c r="C1601" s="282"/>
      <c r="D1601" s="285" t="s">
        <v>44</v>
      </c>
      <c r="E1601" s="172" t="s">
        <v>1053</v>
      </c>
    </row>
    <row r="1602" spans="1:5" x14ac:dyDescent="0.25">
      <c r="A1602" s="280"/>
      <c r="B1602" s="283"/>
      <c r="C1602" s="284"/>
      <c r="D1602" s="286"/>
      <c r="E1602" s="173" t="s">
        <v>1054</v>
      </c>
    </row>
    <row r="1603" spans="1:5" x14ac:dyDescent="0.25">
      <c r="A1603" s="287" t="s">
        <v>1838</v>
      </c>
      <c r="B1603" s="289" t="s">
        <v>1830</v>
      </c>
      <c r="C1603" s="290"/>
      <c r="D1603" s="293" t="s">
        <v>44</v>
      </c>
      <c r="E1603" s="170" t="s">
        <v>1053</v>
      </c>
    </row>
    <row r="1604" spans="1:5" x14ac:dyDescent="0.25">
      <c r="A1604" s="295"/>
      <c r="B1604" s="296"/>
      <c r="C1604" s="297"/>
      <c r="D1604" s="298"/>
      <c r="E1604" s="171" t="s">
        <v>1054</v>
      </c>
    </row>
    <row r="1605" spans="1:5" x14ac:dyDescent="0.25">
      <c r="A1605" s="279" t="s">
        <v>1839</v>
      </c>
      <c r="B1605" s="281" t="s">
        <v>1830</v>
      </c>
      <c r="C1605" s="282"/>
      <c r="D1605" s="285" t="s">
        <v>44</v>
      </c>
      <c r="E1605" s="172" t="s">
        <v>1053</v>
      </c>
    </row>
    <row r="1606" spans="1:5" x14ac:dyDescent="0.25">
      <c r="A1606" s="280"/>
      <c r="B1606" s="283"/>
      <c r="C1606" s="284"/>
      <c r="D1606" s="286"/>
      <c r="E1606" s="173" t="s">
        <v>1054</v>
      </c>
    </row>
    <row r="1607" spans="1:5" x14ac:dyDescent="0.25">
      <c r="A1607" s="287" t="s">
        <v>1840</v>
      </c>
      <c r="B1607" s="289" t="s">
        <v>1830</v>
      </c>
      <c r="C1607" s="290"/>
      <c r="D1607" s="293" t="s">
        <v>44</v>
      </c>
      <c r="E1607" s="170" t="s">
        <v>1053</v>
      </c>
    </row>
    <row r="1608" spans="1:5" x14ac:dyDescent="0.25">
      <c r="A1608" s="295"/>
      <c r="B1608" s="296"/>
      <c r="C1608" s="297"/>
      <c r="D1608" s="298"/>
      <c r="E1608" s="171" t="s">
        <v>1054</v>
      </c>
    </row>
    <row r="1609" spans="1:5" x14ac:dyDescent="0.25">
      <c r="A1609" s="279" t="s">
        <v>1841</v>
      </c>
      <c r="B1609" s="281" t="s">
        <v>1830</v>
      </c>
      <c r="C1609" s="282"/>
      <c r="D1609" s="285" t="s">
        <v>44</v>
      </c>
      <c r="E1609" s="172" t="s">
        <v>1053</v>
      </c>
    </row>
    <row r="1610" spans="1:5" x14ac:dyDescent="0.25">
      <c r="A1610" s="280"/>
      <c r="B1610" s="283"/>
      <c r="C1610" s="284"/>
      <c r="D1610" s="286"/>
      <c r="E1610" s="173" t="s">
        <v>1054</v>
      </c>
    </row>
    <row r="1611" spans="1:5" x14ac:dyDescent="0.25">
      <c r="A1611" s="287" t="s">
        <v>1842</v>
      </c>
      <c r="B1611" s="289" t="s">
        <v>1830</v>
      </c>
      <c r="C1611" s="290"/>
      <c r="D1611" s="293" t="s">
        <v>44</v>
      </c>
      <c r="E1611" s="170" t="s">
        <v>1053</v>
      </c>
    </row>
    <row r="1612" spans="1:5" x14ac:dyDescent="0.25">
      <c r="A1612" s="295"/>
      <c r="B1612" s="296"/>
      <c r="C1612" s="297"/>
      <c r="D1612" s="298"/>
      <c r="E1612" s="171" t="s">
        <v>1054</v>
      </c>
    </row>
    <row r="1613" spans="1:5" x14ac:dyDescent="0.25">
      <c r="A1613" s="279" t="s">
        <v>1843</v>
      </c>
      <c r="B1613" s="281" t="s">
        <v>1830</v>
      </c>
      <c r="C1613" s="282"/>
      <c r="D1613" s="285" t="s">
        <v>44</v>
      </c>
      <c r="E1613" s="172" t="s">
        <v>1053</v>
      </c>
    </row>
    <row r="1614" spans="1:5" x14ac:dyDescent="0.25">
      <c r="A1614" s="280"/>
      <c r="B1614" s="283"/>
      <c r="C1614" s="284"/>
      <c r="D1614" s="286"/>
      <c r="E1614" s="173" t="s">
        <v>1054</v>
      </c>
    </row>
    <row r="1615" spans="1:5" x14ac:dyDescent="0.25">
      <c r="A1615" s="287" t="s">
        <v>1844</v>
      </c>
      <c r="B1615" s="289" t="s">
        <v>1830</v>
      </c>
      <c r="C1615" s="290"/>
      <c r="D1615" s="293" t="s">
        <v>44</v>
      </c>
      <c r="E1615" s="170" t="s">
        <v>1053</v>
      </c>
    </row>
    <row r="1616" spans="1:5" x14ac:dyDescent="0.25">
      <c r="A1616" s="295"/>
      <c r="B1616" s="296"/>
      <c r="C1616" s="297"/>
      <c r="D1616" s="298"/>
      <c r="E1616" s="171" t="s">
        <v>1054</v>
      </c>
    </row>
    <row r="1617" spans="1:5" x14ac:dyDescent="0.25">
      <c r="A1617" s="279" t="s">
        <v>1845</v>
      </c>
      <c r="B1617" s="281" t="s">
        <v>1830</v>
      </c>
      <c r="C1617" s="282"/>
      <c r="D1617" s="285" t="s">
        <v>44</v>
      </c>
      <c r="E1617" s="172" t="s">
        <v>1053</v>
      </c>
    </row>
    <row r="1618" spans="1:5" x14ac:dyDescent="0.25">
      <c r="A1618" s="280"/>
      <c r="B1618" s="283"/>
      <c r="C1618" s="284"/>
      <c r="D1618" s="286"/>
      <c r="E1618" s="173" t="s">
        <v>1054</v>
      </c>
    </row>
    <row r="1619" spans="1:5" x14ac:dyDescent="0.25">
      <c r="A1619" s="287" t="s">
        <v>1846</v>
      </c>
      <c r="B1619" s="289" t="s">
        <v>1830</v>
      </c>
      <c r="C1619" s="290"/>
      <c r="D1619" s="293" t="s">
        <v>44</v>
      </c>
      <c r="E1619" s="170" t="s">
        <v>1053</v>
      </c>
    </row>
    <row r="1620" spans="1:5" x14ac:dyDescent="0.25">
      <c r="A1620" s="295"/>
      <c r="B1620" s="296"/>
      <c r="C1620" s="297"/>
      <c r="D1620" s="298"/>
      <c r="E1620" s="171" t="s">
        <v>1054</v>
      </c>
    </row>
    <row r="1621" spans="1:5" x14ac:dyDescent="0.25">
      <c r="A1621" s="279" t="s">
        <v>1847</v>
      </c>
      <c r="B1621" s="281" t="s">
        <v>1830</v>
      </c>
      <c r="C1621" s="282"/>
      <c r="D1621" s="285" t="s">
        <v>44</v>
      </c>
      <c r="E1621" s="172" t="s">
        <v>1053</v>
      </c>
    </row>
    <row r="1622" spans="1:5" x14ac:dyDescent="0.25">
      <c r="A1622" s="280"/>
      <c r="B1622" s="283"/>
      <c r="C1622" s="284"/>
      <c r="D1622" s="286"/>
      <c r="E1622" s="173" t="s">
        <v>1054</v>
      </c>
    </row>
    <row r="1623" spans="1:5" x14ac:dyDescent="0.25">
      <c r="A1623" s="287" t="s">
        <v>1848</v>
      </c>
      <c r="B1623" s="289" t="s">
        <v>1830</v>
      </c>
      <c r="C1623" s="290"/>
      <c r="D1623" s="293" t="s">
        <v>44</v>
      </c>
      <c r="E1623" s="170" t="s">
        <v>1053</v>
      </c>
    </row>
    <row r="1624" spans="1:5" x14ac:dyDescent="0.25">
      <c r="A1624" s="295"/>
      <c r="B1624" s="296"/>
      <c r="C1624" s="297"/>
      <c r="D1624" s="298"/>
      <c r="E1624" s="171" t="s">
        <v>1054</v>
      </c>
    </row>
    <row r="1625" spans="1:5" x14ac:dyDescent="0.25">
      <c r="A1625" s="279" t="s">
        <v>1849</v>
      </c>
      <c r="B1625" s="281" t="s">
        <v>1830</v>
      </c>
      <c r="C1625" s="282"/>
      <c r="D1625" s="285" t="s">
        <v>44</v>
      </c>
      <c r="E1625" s="172" t="s">
        <v>1053</v>
      </c>
    </row>
    <row r="1626" spans="1:5" x14ac:dyDescent="0.25">
      <c r="A1626" s="280"/>
      <c r="B1626" s="283"/>
      <c r="C1626" s="284"/>
      <c r="D1626" s="286"/>
      <c r="E1626" s="173" t="s">
        <v>1054</v>
      </c>
    </row>
    <row r="1627" spans="1:5" x14ac:dyDescent="0.25">
      <c r="A1627" s="287" t="s">
        <v>1850</v>
      </c>
      <c r="B1627" s="289" t="s">
        <v>1830</v>
      </c>
      <c r="C1627" s="290"/>
      <c r="D1627" s="293" t="s">
        <v>44</v>
      </c>
      <c r="E1627" s="170" t="s">
        <v>1053</v>
      </c>
    </row>
    <row r="1628" spans="1:5" x14ac:dyDescent="0.25">
      <c r="A1628" s="295"/>
      <c r="B1628" s="296"/>
      <c r="C1628" s="297"/>
      <c r="D1628" s="298"/>
      <c r="E1628" s="171" t="s">
        <v>1054</v>
      </c>
    </row>
    <row r="1629" spans="1:5" x14ac:dyDescent="0.25">
      <c r="A1629" s="279" t="s">
        <v>1851</v>
      </c>
      <c r="B1629" s="281" t="s">
        <v>1830</v>
      </c>
      <c r="C1629" s="282"/>
      <c r="D1629" s="285" t="s">
        <v>44</v>
      </c>
      <c r="E1629" s="172" t="s">
        <v>1053</v>
      </c>
    </row>
    <row r="1630" spans="1:5" x14ac:dyDescent="0.25">
      <c r="A1630" s="280"/>
      <c r="B1630" s="283"/>
      <c r="C1630" s="284"/>
      <c r="D1630" s="286"/>
      <c r="E1630" s="173" t="s">
        <v>1054</v>
      </c>
    </row>
    <row r="1631" spans="1:5" x14ac:dyDescent="0.25">
      <c r="A1631" s="287" t="s">
        <v>1852</v>
      </c>
      <c r="B1631" s="289" t="s">
        <v>1830</v>
      </c>
      <c r="C1631" s="290"/>
      <c r="D1631" s="293" t="s">
        <v>44</v>
      </c>
      <c r="E1631" s="170" t="s">
        <v>1053</v>
      </c>
    </row>
    <row r="1632" spans="1:5" x14ac:dyDescent="0.25">
      <c r="A1632" s="295"/>
      <c r="B1632" s="296"/>
      <c r="C1632" s="297"/>
      <c r="D1632" s="298"/>
      <c r="E1632" s="171" t="s">
        <v>1054</v>
      </c>
    </row>
    <row r="1633" spans="1:5" x14ac:dyDescent="0.25">
      <c r="A1633" s="279" t="s">
        <v>1853</v>
      </c>
      <c r="B1633" s="281" t="s">
        <v>1830</v>
      </c>
      <c r="C1633" s="282"/>
      <c r="D1633" s="285" t="s">
        <v>44</v>
      </c>
      <c r="E1633" s="172" t="s">
        <v>1053</v>
      </c>
    </row>
    <row r="1634" spans="1:5" x14ac:dyDescent="0.25">
      <c r="A1634" s="280"/>
      <c r="B1634" s="283"/>
      <c r="C1634" s="284"/>
      <c r="D1634" s="286"/>
      <c r="E1634" s="173" t="s">
        <v>1054</v>
      </c>
    </row>
    <row r="1635" spans="1:5" x14ac:dyDescent="0.25">
      <c r="A1635" s="287" t="s">
        <v>1854</v>
      </c>
      <c r="B1635" s="289" t="s">
        <v>1855</v>
      </c>
      <c r="C1635" s="290"/>
      <c r="D1635" s="293" t="s">
        <v>44</v>
      </c>
      <c r="E1635" s="170" t="s">
        <v>1053</v>
      </c>
    </row>
    <row r="1636" spans="1:5" x14ac:dyDescent="0.25">
      <c r="A1636" s="295"/>
      <c r="B1636" s="296"/>
      <c r="C1636" s="297"/>
      <c r="D1636" s="298"/>
      <c r="E1636" s="171" t="s">
        <v>1054</v>
      </c>
    </row>
    <row r="1637" spans="1:5" x14ac:dyDescent="0.25">
      <c r="A1637" s="279" t="s">
        <v>1856</v>
      </c>
      <c r="B1637" s="281" t="s">
        <v>1855</v>
      </c>
      <c r="C1637" s="282"/>
      <c r="D1637" s="285" t="s">
        <v>44</v>
      </c>
      <c r="E1637" s="172" t="s">
        <v>1053</v>
      </c>
    </row>
    <row r="1638" spans="1:5" x14ac:dyDescent="0.25">
      <c r="A1638" s="280"/>
      <c r="B1638" s="283"/>
      <c r="C1638" s="284"/>
      <c r="D1638" s="286"/>
      <c r="E1638" s="173" t="s">
        <v>1054</v>
      </c>
    </row>
    <row r="1639" spans="1:5" x14ac:dyDescent="0.25">
      <c r="A1639" s="287" t="s">
        <v>1857</v>
      </c>
      <c r="B1639" s="289" t="s">
        <v>1855</v>
      </c>
      <c r="C1639" s="290"/>
      <c r="D1639" s="293" t="s">
        <v>44</v>
      </c>
      <c r="E1639" s="170" t="s">
        <v>1053</v>
      </c>
    </row>
    <row r="1640" spans="1:5" x14ac:dyDescent="0.25">
      <c r="A1640" s="295"/>
      <c r="B1640" s="296"/>
      <c r="C1640" s="297"/>
      <c r="D1640" s="298"/>
      <c r="E1640" s="171" t="s">
        <v>1054</v>
      </c>
    </row>
    <row r="1641" spans="1:5" x14ac:dyDescent="0.25">
      <c r="A1641" s="279" t="s">
        <v>1858</v>
      </c>
      <c r="B1641" s="281" t="s">
        <v>1855</v>
      </c>
      <c r="C1641" s="282"/>
      <c r="D1641" s="285" t="s">
        <v>44</v>
      </c>
      <c r="E1641" s="172" t="s">
        <v>1053</v>
      </c>
    </row>
    <row r="1642" spans="1:5" x14ac:dyDescent="0.25">
      <c r="A1642" s="280"/>
      <c r="B1642" s="283"/>
      <c r="C1642" s="284"/>
      <c r="D1642" s="286"/>
      <c r="E1642" s="173" t="s">
        <v>1054</v>
      </c>
    </row>
    <row r="1643" spans="1:5" x14ac:dyDescent="0.25">
      <c r="A1643" s="287" t="s">
        <v>1859</v>
      </c>
      <c r="B1643" s="289" t="s">
        <v>1855</v>
      </c>
      <c r="C1643" s="290"/>
      <c r="D1643" s="293" t="s">
        <v>44</v>
      </c>
      <c r="E1643" s="170" t="s">
        <v>1053</v>
      </c>
    </row>
    <row r="1644" spans="1:5" x14ac:dyDescent="0.25">
      <c r="A1644" s="295"/>
      <c r="B1644" s="296"/>
      <c r="C1644" s="297"/>
      <c r="D1644" s="298"/>
      <c r="E1644" s="171" t="s">
        <v>1054</v>
      </c>
    </row>
    <row r="1645" spans="1:5" x14ac:dyDescent="0.25">
      <c r="A1645" s="279" t="s">
        <v>1860</v>
      </c>
      <c r="B1645" s="281" t="s">
        <v>1855</v>
      </c>
      <c r="C1645" s="282"/>
      <c r="D1645" s="285" t="s">
        <v>44</v>
      </c>
      <c r="E1645" s="172" t="s">
        <v>1053</v>
      </c>
    </row>
    <row r="1646" spans="1:5" x14ac:dyDescent="0.25">
      <c r="A1646" s="280"/>
      <c r="B1646" s="283"/>
      <c r="C1646" s="284"/>
      <c r="D1646" s="286"/>
      <c r="E1646" s="173" t="s">
        <v>1054</v>
      </c>
    </row>
    <row r="1647" spans="1:5" x14ac:dyDescent="0.25">
      <c r="A1647" s="287" t="s">
        <v>1861</v>
      </c>
      <c r="B1647" s="289" t="s">
        <v>1855</v>
      </c>
      <c r="C1647" s="290"/>
      <c r="D1647" s="293" t="s">
        <v>44</v>
      </c>
      <c r="E1647" s="170" t="s">
        <v>1053</v>
      </c>
    </row>
    <row r="1648" spans="1:5" x14ac:dyDescent="0.25">
      <c r="A1648" s="295"/>
      <c r="B1648" s="296"/>
      <c r="C1648" s="297"/>
      <c r="D1648" s="298"/>
      <c r="E1648" s="171" t="s">
        <v>1054</v>
      </c>
    </row>
    <row r="1649" spans="1:5" x14ac:dyDescent="0.25">
      <c r="A1649" s="279" t="s">
        <v>1862</v>
      </c>
      <c r="B1649" s="281" t="s">
        <v>1863</v>
      </c>
      <c r="C1649" s="282"/>
      <c r="D1649" s="285" t="s">
        <v>44</v>
      </c>
      <c r="E1649" s="172" t="s">
        <v>1053</v>
      </c>
    </row>
    <row r="1650" spans="1:5" x14ac:dyDescent="0.25">
      <c r="A1650" s="280"/>
      <c r="B1650" s="283"/>
      <c r="C1650" s="284"/>
      <c r="D1650" s="286"/>
      <c r="E1650" s="173" t="s">
        <v>1054</v>
      </c>
    </row>
    <row r="1651" spans="1:5" x14ac:dyDescent="0.25">
      <c r="A1651" s="287" t="s">
        <v>1864</v>
      </c>
      <c r="B1651" s="289" t="s">
        <v>1863</v>
      </c>
      <c r="C1651" s="290"/>
      <c r="D1651" s="293" t="s">
        <v>44</v>
      </c>
      <c r="E1651" s="170" t="s">
        <v>1053</v>
      </c>
    </row>
    <row r="1652" spans="1:5" x14ac:dyDescent="0.25">
      <c r="A1652" s="295"/>
      <c r="B1652" s="296"/>
      <c r="C1652" s="297"/>
      <c r="D1652" s="298"/>
      <c r="E1652" s="171" t="s">
        <v>1054</v>
      </c>
    </row>
    <row r="1653" spans="1:5" x14ac:dyDescent="0.25">
      <c r="A1653" s="279" t="s">
        <v>1865</v>
      </c>
      <c r="B1653" s="281" t="s">
        <v>1863</v>
      </c>
      <c r="C1653" s="282"/>
      <c r="D1653" s="285" t="s">
        <v>44</v>
      </c>
      <c r="E1653" s="172" t="s">
        <v>1053</v>
      </c>
    </row>
    <row r="1654" spans="1:5" x14ac:dyDescent="0.25">
      <c r="A1654" s="280"/>
      <c r="B1654" s="283"/>
      <c r="C1654" s="284"/>
      <c r="D1654" s="286"/>
      <c r="E1654" s="173" t="s">
        <v>1054</v>
      </c>
    </row>
    <row r="1655" spans="1:5" x14ac:dyDescent="0.25">
      <c r="A1655" s="287" t="s">
        <v>1866</v>
      </c>
      <c r="B1655" s="289" t="s">
        <v>1863</v>
      </c>
      <c r="C1655" s="290"/>
      <c r="D1655" s="293" t="s">
        <v>44</v>
      </c>
      <c r="E1655" s="170" t="s">
        <v>1053</v>
      </c>
    </row>
    <row r="1656" spans="1:5" x14ac:dyDescent="0.25">
      <c r="A1656" s="295"/>
      <c r="B1656" s="296"/>
      <c r="C1656" s="297"/>
      <c r="D1656" s="298"/>
      <c r="E1656" s="171" t="s">
        <v>1054</v>
      </c>
    </row>
    <row r="1657" spans="1:5" x14ac:dyDescent="0.25">
      <c r="A1657" s="279" t="s">
        <v>1867</v>
      </c>
      <c r="B1657" s="281" t="s">
        <v>1863</v>
      </c>
      <c r="C1657" s="282"/>
      <c r="D1657" s="285" t="s">
        <v>44</v>
      </c>
      <c r="E1657" s="172" t="s">
        <v>1053</v>
      </c>
    </row>
    <row r="1658" spans="1:5" x14ac:dyDescent="0.25">
      <c r="A1658" s="280"/>
      <c r="B1658" s="283"/>
      <c r="C1658" s="284"/>
      <c r="D1658" s="286"/>
      <c r="E1658" s="173" t="s">
        <v>1054</v>
      </c>
    </row>
    <row r="1659" spans="1:5" x14ac:dyDescent="0.25">
      <c r="A1659" s="287" t="s">
        <v>1868</v>
      </c>
      <c r="B1659" s="289" t="s">
        <v>1863</v>
      </c>
      <c r="C1659" s="290"/>
      <c r="D1659" s="293" t="s">
        <v>44</v>
      </c>
      <c r="E1659" s="170" t="s">
        <v>1053</v>
      </c>
    </row>
    <row r="1660" spans="1:5" x14ac:dyDescent="0.25">
      <c r="A1660" s="295"/>
      <c r="B1660" s="296"/>
      <c r="C1660" s="297"/>
      <c r="D1660" s="298"/>
      <c r="E1660" s="171" t="s">
        <v>1054</v>
      </c>
    </row>
    <row r="1661" spans="1:5" x14ac:dyDescent="0.25">
      <c r="A1661" s="279" t="s">
        <v>1869</v>
      </c>
      <c r="B1661" s="281" t="s">
        <v>1863</v>
      </c>
      <c r="C1661" s="282"/>
      <c r="D1661" s="285" t="s">
        <v>44</v>
      </c>
      <c r="E1661" s="172" t="s">
        <v>1053</v>
      </c>
    </row>
    <row r="1662" spans="1:5" x14ac:dyDescent="0.25">
      <c r="A1662" s="280"/>
      <c r="B1662" s="283"/>
      <c r="C1662" s="284"/>
      <c r="D1662" s="286"/>
      <c r="E1662" s="173" t="s">
        <v>1054</v>
      </c>
    </row>
    <row r="1663" spans="1:5" x14ac:dyDescent="0.25">
      <c r="A1663" s="287" t="s">
        <v>1870</v>
      </c>
      <c r="B1663" s="289" t="s">
        <v>1863</v>
      </c>
      <c r="C1663" s="290"/>
      <c r="D1663" s="293" t="s">
        <v>44</v>
      </c>
      <c r="E1663" s="170" t="s">
        <v>1053</v>
      </c>
    </row>
    <row r="1664" spans="1:5" x14ac:dyDescent="0.25">
      <c r="A1664" s="295"/>
      <c r="B1664" s="296"/>
      <c r="C1664" s="297"/>
      <c r="D1664" s="298"/>
      <c r="E1664" s="171" t="s">
        <v>1054</v>
      </c>
    </row>
    <row r="1665" spans="1:5" x14ac:dyDescent="0.25">
      <c r="A1665" s="279" t="s">
        <v>1871</v>
      </c>
      <c r="B1665" s="281" t="s">
        <v>1872</v>
      </c>
      <c r="C1665" s="282"/>
      <c r="D1665" s="285" t="s">
        <v>44</v>
      </c>
      <c r="E1665" s="172" t="s">
        <v>1053</v>
      </c>
    </row>
    <row r="1666" spans="1:5" x14ac:dyDescent="0.25">
      <c r="A1666" s="280"/>
      <c r="B1666" s="283"/>
      <c r="C1666" s="284"/>
      <c r="D1666" s="286"/>
      <c r="E1666" s="173" t="s">
        <v>1054</v>
      </c>
    </row>
    <row r="1667" spans="1:5" x14ac:dyDescent="0.25">
      <c r="A1667" s="287" t="s">
        <v>1873</v>
      </c>
      <c r="B1667" s="289" t="s">
        <v>1872</v>
      </c>
      <c r="C1667" s="290"/>
      <c r="D1667" s="293" t="s">
        <v>44</v>
      </c>
      <c r="E1667" s="170" t="s">
        <v>1053</v>
      </c>
    </row>
    <row r="1668" spans="1:5" x14ac:dyDescent="0.25">
      <c r="A1668" s="295"/>
      <c r="B1668" s="296"/>
      <c r="C1668" s="297"/>
      <c r="D1668" s="298"/>
      <c r="E1668" s="171" t="s">
        <v>1054</v>
      </c>
    </row>
    <row r="1669" spans="1:5" x14ac:dyDescent="0.25">
      <c r="A1669" s="279" t="s">
        <v>1874</v>
      </c>
      <c r="B1669" s="281" t="s">
        <v>1872</v>
      </c>
      <c r="C1669" s="282"/>
      <c r="D1669" s="285" t="s">
        <v>44</v>
      </c>
      <c r="E1669" s="172" t="s">
        <v>1053</v>
      </c>
    </row>
    <row r="1670" spans="1:5" x14ac:dyDescent="0.25">
      <c r="A1670" s="280"/>
      <c r="B1670" s="283"/>
      <c r="C1670" s="284"/>
      <c r="D1670" s="286"/>
      <c r="E1670" s="173" t="s">
        <v>1054</v>
      </c>
    </row>
    <row r="1671" spans="1:5" x14ac:dyDescent="0.25">
      <c r="A1671" s="287" t="s">
        <v>1875</v>
      </c>
      <c r="B1671" s="289" t="s">
        <v>1872</v>
      </c>
      <c r="C1671" s="290"/>
      <c r="D1671" s="293" t="s">
        <v>44</v>
      </c>
      <c r="E1671" s="170" t="s">
        <v>1053</v>
      </c>
    </row>
    <row r="1672" spans="1:5" x14ac:dyDescent="0.25">
      <c r="A1672" s="295"/>
      <c r="B1672" s="296"/>
      <c r="C1672" s="297"/>
      <c r="D1672" s="298"/>
      <c r="E1672" s="171" t="s">
        <v>1054</v>
      </c>
    </row>
    <row r="1673" spans="1:5" x14ac:dyDescent="0.25">
      <c r="A1673" s="279" t="s">
        <v>1876</v>
      </c>
      <c r="B1673" s="281" t="s">
        <v>1872</v>
      </c>
      <c r="C1673" s="282"/>
      <c r="D1673" s="285" t="s">
        <v>44</v>
      </c>
      <c r="E1673" s="172" t="s">
        <v>1053</v>
      </c>
    </row>
    <row r="1674" spans="1:5" x14ac:dyDescent="0.25">
      <c r="A1674" s="280"/>
      <c r="B1674" s="283"/>
      <c r="C1674" s="284"/>
      <c r="D1674" s="286"/>
      <c r="E1674" s="173" t="s">
        <v>1054</v>
      </c>
    </row>
    <row r="1675" spans="1:5" x14ac:dyDescent="0.25">
      <c r="A1675" s="287" t="s">
        <v>1877</v>
      </c>
      <c r="B1675" s="289" t="s">
        <v>1878</v>
      </c>
      <c r="C1675" s="290"/>
      <c r="D1675" s="293" t="s">
        <v>44</v>
      </c>
      <c r="E1675" s="170" t="s">
        <v>1053</v>
      </c>
    </row>
    <row r="1676" spans="1:5" x14ac:dyDescent="0.25">
      <c r="A1676" s="295"/>
      <c r="B1676" s="296"/>
      <c r="C1676" s="297"/>
      <c r="D1676" s="298"/>
      <c r="E1676" s="171" t="s">
        <v>1054</v>
      </c>
    </row>
    <row r="1677" spans="1:5" x14ac:dyDescent="0.25">
      <c r="A1677" s="279" t="s">
        <v>1879</v>
      </c>
      <c r="B1677" s="281" t="s">
        <v>1872</v>
      </c>
      <c r="C1677" s="282"/>
      <c r="D1677" s="285" t="s">
        <v>44</v>
      </c>
      <c r="E1677" s="172" t="s">
        <v>1053</v>
      </c>
    </row>
    <row r="1678" spans="1:5" x14ac:dyDescent="0.25">
      <c r="A1678" s="280"/>
      <c r="B1678" s="283"/>
      <c r="C1678" s="284"/>
      <c r="D1678" s="286"/>
      <c r="E1678" s="173" t="s">
        <v>1054</v>
      </c>
    </row>
    <row r="1679" spans="1:5" x14ac:dyDescent="0.25">
      <c r="A1679" s="287" t="s">
        <v>1880</v>
      </c>
      <c r="B1679" s="289" t="s">
        <v>1872</v>
      </c>
      <c r="C1679" s="290"/>
      <c r="D1679" s="293" t="s">
        <v>44</v>
      </c>
      <c r="E1679" s="170" t="s">
        <v>1053</v>
      </c>
    </row>
    <row r="1680" spans="1:5" x14ac:dyDescent="0.25">
      <c r="A1680" s="295"/>
      <c r="B1680" s="296"/>
      <c r="C1680" s="297"/>
      <c r="D1680" s="298"/>
      <c r="E1680" s="171" t="s">
        <v>1054</v>
      </c>
    </row>
    <row r="1681" spans="1:5" x14ac:dyDescent="0.25">
      <c r="A1681" s="279" t="s">
        <v>1881</v>
      </c>
      <c r="B1681" s="281" t="s">
        <v>1878</v>
      </c>
      <c r="C1681" s="282"/>
      <c r="D1681" s="285" t="s">
        <v>44</v>
      </c>
      <c r="E1681" s="172" t="s">
        <v>1053</v>
      </c>
    </row>
    <row r="1682" spans="1:5" x14ac:dyDescent="0.25">
      <c r="A1682" s="280"/>
      <c r="B1682" s="283"/>
      <c r="C1682" s="284"/>
      <c r="D1682" s="286"/>
      <c r="E1682" s="173" t="s">
        <v>1054</v>
      </c>
    </row>
    <row r="1683" spans="1:5" x14ac:dyDescent="0.25">
      <c r="A1683" s="287" t="s">
        <v>1882</v>
      </c>
      <c r="B1683" s="289" t="s">
        <v>1878</v>
      </c>
      <c r="C1683" s="290"/>
      <c r="D1683" s="293" t="s">
        <v>44</v>
      </c>
      <c r="E1683" s="170" t="s">
        <v>1053</v>
      </c>
    </row>
    <row r="1684" spans="1:5" x14ac:dyDescent="0.25">
      <c r="A1684" s="295"/>
      <c r="B1684" s="296"/>
      <c r="C1684" s="297"/>
      <c r="D1684" s="298"/>
      <c r="E1684" s="171" t="s">
        <v>1054</v>
      </c>
    </row>
    <row r="1685" spans="1:5" x14ac:dyDescent="0.25">
      <c r="A1685" s="279" t="s">
        <v>1883</v>
      </c>
      <c r="B1685" s="281" t="s">
        <v>1872</v>
      </c>
      <c r="C1685" s="282"/>
      <c r="D1685" s="285" t="s">
        <v>44</v>
      </c>
      <c r="E1685" s="172" t="s">
        <v>1053</v>
      </c>
    </row>
    <row r="1686" spans="1:5" x14ac:dyDescent="0.25">
      <c r="A1686" s="280"/>
      <c r="B1686" s="283"/>
      <c r="C1686" s="284"/>
      <c r="D1686" s="286"/>
      <c r="E1686" s="173" t="s">
        <v>1054</v>
      </c>
    </row>
    <row r="1687" spans="1:5" x14ac:dyDescent="0.25">
      <c r="A1687" s="287" t="s">
        <v>1884</v>
      </c>
      <c r="B1687" s="289" t="s">
        <v>1872</v>
      </c>
      <c r="C1687" s="290"/>
      <c r="D1687" s="293" t="s">
        <v>44</v>
      </c>
      <c r="E1687" s="170" t="s">
        <v>1053</v>
      </c>
    </row>
    <row r="1688" spans="1:5" x14ac:dyDescent="0.25">
      <c r="A1688" s="295"/>
      <c r="B1688" s="296"/>
      <c r="C1688" s="297"/>
      <c r="D1688" s="298"/>
      <c r="E1688" s="171" t="s">
        <v>1054</v>
      </c>
    </row>
    <row r="1689" spans="1:5" x14ac:dyDescent="0.25">
      <c r="A1689" s="279" t="s">
        <v>1885</v>
      </c>
      <c r="B1689" s="281" t="s">
        <v>1872</v>
      </c>
      <c r="C1689" s="282"/>
      <c r="D1689" s="285" t="s">
        <v>44</v>
      </c>
      <c r="E1689" s="172" t="s">
        <v>1053</v>
      </c>
    </row>
    <row r="1690" spans="1:5" x14ac:dyDescent="0.25">
      <c r="A1690" s="280"/>
      <c r="B1690" s="283"/>
      <c r="C1690" s="284"/>
      <c r="D1690" s="286"/>
      <c r="E1690" s="173" t="s">
        <v>1054</v>
      </c>
    </row>
    <row r="1691" spans="1:5" x14ac:dyDescent="0.25">
      <c r="A1691" s="287" t="s">
        <v>1886</v>
      </c>
      <c r="B1691" s="289" t="s">
        <v>1878</v>
      </c>
      <c r="C1691" s="290"/>
      <c r="D1691" s="293" t="s">
        <v>44</v>
      </c>
      <c r="E1691" s="170" t="s">
        <v>1053</v>
      </c>
    </row>
    <row r="1692" spans="1:5" x14ac:dyDescent="0.25">
      <c r="A1692" s="295"/>
      <c r="B1692" s="296"/>
      <c r="C1692" s="297"/>
      <c r="D1692" s="298"/>
      <c r="E1692" s="171" t="s">
        <v>1054</v>
      </c>
    </row>
    <row r="1693" spans="1:5" x14ac:dyDescent="0.25">
      <c r="A1693" s="279" t="s">
        <v>1887</v>
      </c>
      <c r="B1693" s="281" t="s">
        <v>1872</v>
      </c>
      <c r="C1693" s="282"/>
      <c r="D1693" s="285" t="s">
        <v>44</v>
      </c>
      <c r="E1693" s="172" t="s">
        <v>1053</v>
      </c>
    </row>
    <row r="1694" spans="1:5" x14ac:dyDescent="0.25">
      <c r="A1694" s="280"/>
      <c r="B1694" s="283"/>
      <c r="C1694" s="284"/>
      <c r="D1694" s="286"/>
      <c r="E1694" s="173" t="s">
        <v>1054</v>
      </c>
    </row>
    <row r="1695" spans="1:5" x14ac:dyDescent="0.25">
      <c r="A1695" s="287" t="s">
        <v>1888</v>
      </c>
      <c r="B1695" s="289" t="s">
        <v>1872</v>
      </c>
      <c r="C1695" s="290"/>
      <c r="D1695" s="293" t="s">
        <v>44</v>
      </c>
      <c r="E1695" s="170" t="s">
        <v>1053</v>
      </c>
    </row>
    <row r="1696" spans="1:5" x14ac:dyDescent="0.25">
      <c r="A1696" s="295"/>
      <c r="B1696" s="296"/>
      <c r="C1696" s="297"/>
      <c r="D1696" s="298"/>
      <c r="E1696" s="171" t="s">
        <v>1054</v>
      </c>
    </row>
    <row r="1697" spans="1:5" x14ac:dyDescent="0.25">
      <c r="A1697" s="279" t="s">
        <v>1889</v>
      </c>
      <c r="B1697" s="281" t="s">
        <v>1872</v>
      </c>
      <c r="C1697" s="282"/>
      <c r="D1697" s="285" t="s">
        <v>44</v>
      </c>
      <c r="E1697" s="172" t="s">
        <v>1053</v>
      </c>
    </row>
    <row r="1698" spans="1:5" x14ac:dyDescent="0.25">
      <c r="A1698" s="280"/>
      <c r="B1698" s="283"/>
      <c r="C1698" s="284"/>
      <c r="D1698" s="286"/>
      <c r="E1698" s="173" t="s">
        <v>1054</v>
      </c>
    </row>
    <row r="1699" spans="1:5" x14ac:dyDescent="0.25">
      <c r="A1699" s="287" t="s">
        <v>1890</v>
      </c>
      <c r="B1699" s="289" t="s">
        <v>1872</v>
      </c>
      <c r="C1699" s="290"/>
      <c r="D1699" s="293" t="s">
        <v>44</v>
      </c>
      <c r="E1699" s="170" t="s">
        <v>1053</v>
      </c>
    </row>
    <row r="1700" spans="1:5" x14ac:dyDescent="0.25">
      <c r="A1700" s="295"/>
      <c r="B1700" s="296"/>
      <c r="C1700" s="297"/>
      <c r="D1700" s="298"/>
      <c r="E1700" s="171" t="s">
        <v>1054</v>
      </c>
    </row>
    <row r="1701" spans="1:5" x14ac:dyDescent="0.25">
      <c r="A1701" s="279" t="s">
        <v>1891</v>
      </c>
      <c r="B1701" s="281" t="s">
        <v>1872</v>
      </c>
      <c r="C1701" s="282"/>
      <c r="D1701" s="285" t="s">
        <v>44</v>
      </c>
      <c r="E1701" s="172" t="s">
        <v>1053</v>
      </c>
    </row>
    <row r="1702" spans="1:5" x14ac:dyDescent="0.25">
      <c r="A1702" s="280"/>
      <c r="B1702" s="283"/>
      <c r="C1702" s="284"/>
      <c r="D1702" s="286"/>
      <c r="E1702" s="173" t="s">
        <v>1054</v>
      </c>
    </row>
    <row r="1703" spans="1:5" x14ac:dyDescent="0.25">
      <c r="A1703" s="287" t="s">
        <v>1892</v>
      </c>
      <c r="B1703" s="289" t="s">
        <v>1872</v>
      </c>
      <c r="C1703" s="290"/>
      <c r="D1703" s="293" t="s">
        <v>44</v>
      </c>
      <c r="E1703" s="170" t="s">
        <v>1053</v>
      </c>
    </row>
    <row r="1704" spans="1:5" x14ac:dyDescent="0.25">
      <c r="A1704" s="295"/>
      <c r="B1704" s="296"/>
      <c r="C1704" s="297"/>
      <c r="D1704" s="298"/>
      <c r="E1704" s="171" t="s">
        <v>1054</v>
      </c>
    </row>
    <row r="1705" spans="1:5" x14ac:dyDescent="0.25">
      <c r="A1705" s="279" t="s">
        <v>1893</v>
      </c>
      <c r="B1705" s="281" t="s">
        <v>1894</v>
      </c>
      <c r="C1705" s="282"/>
      <c r="D1705" s="285" t="s">
        <v>44</v>
      </c>
      <c r="E1705" s="172" t="s">
        <v>1053</v>
      </c>
    </row>
    <row r="1706" spans="1:5" x14ac:dyDescent="0.25">
      <c r="A1706" s="280"/>
      <c r="B1706" s="283"/>
      <c r="C1706" s="284"/>
      <c r="D1706" s="286"/>
      <c r="E1706" s="173" t="s">
        <v>1054</v>
      </c>
    </row>
    <row r="1707" spans="1:5" x14ac:dyDescent="0.25">
      <c r="A1707" s="287" t="s">
        <v>1895</v>
      </c>
      <c r="B1707" s="289" t="s">
        <v>1894</v>
      </c>
      <c r="C1707" s="290"/>
      <c r="D1707" s="293" t="s">
        <v>44</v>
      </c>
      <c r="E1707" s="170" t="s">
        <v>1053</v>
      </c>
    </row>
    <row r="1708" spans="1:5" x14ac:dyDescent="0.25">
      <c r="A1708" s="295"/>
      <c r="B1708" s="296"/>
      <c r="C1708" s="297"/>
      <c r="D1708" s="298"/>
      <c r="E1708" s="171" t="s">
        <v>1054</v>
      </c>
    </row>
    <row r="1709" spans="1:5" x14ac:dyDescent="0.25">
      <c r="A1709" s="279" t="s">
        <v>1896</v>
      </c>
      <c r="B1709" s="281" t="s">
        <v>1894</v>
      </c>
      <c r="C1709" s="282"/>
      <c r="D1709" s="285" t="s">
        <v>44</v>
      </c>
      <c r="E1709" s="172" t="s">
        <v>1053</v>
      </c>
    </row>
    <row r="1710" spans="1:5" x14ac:dyDescent="0.25">
      <c r="A1710" s="280"/>
      <c r="B1710" s="283"/>
      <c r="C1710" s="284"/>
      <c r="D1710" s="286"/>
      <c r="E1710" s="173" t="s">
        <v>1054</v>
      </c>
    </row>
    <row r="1711" spans="1:5" x14ac:dyDescent="0.25">
      <c r="A1711" s="287" t="s">
        <v>1897</v>
      </c>
      <c r="B1711" s="289" t="s">
        <v>1894</v>
      </c>
      <c r="C1711" s="290"/>
      <c r="D1711" s="293" t="s">
        <v>44</v>
      </c>
      <c r="E1711" s="170" t="s">
        <v>1053</v>
      </c>
    </row>
    <row r="1712" spans="1:5" x14ac:dyDescent="0.25">
      <c r="A1712" s="295"/>
      <c r="B1712" s="296"/>
      <c r="C1712" s="297"/>
      <c r="D1712" s="298"/>
      <c r="E1712" s="171" t="s">
        <v>1054</v>
      </c>
    </row>
    <row r="1713" spans="1:5" x14ac:dyDescent="0.25">
      <c r="A1713" s="279" t="s">
        <v>1898</v>
      </c>
      <c r="B1713" s="281" t="s">
        <v>1894</v>
      </c>
      <c r="C1713" s="282"/>
      <c r="D1713" s="285" t="s">
        <v>44</v>
      </c>
      <c r="E1713" s="172" t="s">
        <v>1053</v>
      </c>
    </row>
    <row r="1714" spans="1:5" x14ac:dyDescent="0.25">
      <c r="A1714" s="280"/>
      <c r="B1714" s="283"/>
      <c r="C1714" s="284"/>
      <c r="D1714" s="286"/>
      <c r="E1714" s="173" t="s">
        <v>1054</v>
      </c>
    </row>
    <row r="1715" spans="1:5" x14ac:dyDescent="0.25">
      <c r="A1715" s="287" t="s">
        <v>1899</v>
      </c>
      <c r="B1715" s="289" t="s">
        <v>1894</v>
      </c>
      <c r="C1715" s="290"/>
      <c r="D1715" s="293" t="s">
        <v>44</v>
      </c>
      <c r="E1715" s="170" t="s">
        <v>1053</v>
      </c>
    </row>
    <row r="1716" spans="1:5" x14ac:dyDescent="0.25">
      <c r="A1716" s="295"/>
      <c r="B1716" s="296"/>
      <c r="C1716" s="297"/>
      <c r="D1716" s="298"/>
      <c r="E1716" s="171" t="s">
        <v>1054</v>
      </c>
    </row>
    <row r="1717" spans="1:5" x14ac:dyDescent="0.25">
      <c r="A1717" s="279" t="s">
        <v>1900</v>
      </c>
      <c r="B1717" s="281" t="s">
        <v>1894</v>
      </c>
      <c r="C1717" s="282"/>
      <c r="D1717" s="285" t="s">
        <v>44</v>
      </c>
      <c r="E1717" s="172" t="s">
        <v>1053</v>
      </c>
    </row>
    <row r="1718" spans="1:5" x14ac:dyDescent="0.25">
      <c r="A1718" s="280"/>
      <c r="B1718" s="283"/>
      <c r="C1718" s="284"/>
      <c r="D1718" s="286"/>
      <c r="E1718" s="173" t="s">
        <v>1054</v>
      </c>
    </row>
    <row r="1719" spans="1:5" x14ac:dyDescent="0.25">
      <c r="A1719" s="287" t="s">
        <v>1862</v>
      </c>
      <c r="B1719" s="289" t="s">
        <v>1894</v>
      </c>
      <c r="C1719" s="290"/>
      <c r="D1719" s="293" t="s">
        <v>44</v>
      </c>
      <c r="E1719" s="170" t="s">
        <v>1053</v>
      </c>
    </row>
    <row r="1720" spans="1:5" x14ac:dyDescent="0.25">
      <c r="A1720" s="295"/>
      <c r="B1720" s="296"/>
      <c r="C1720" s="297"/>
      <c r="D1720" s="298"/>
      <c r="E1720" s="171" t="s">
        <v>1054</v>
      </c>
    </row>
    <row r="1721" spans="1:5" x14ac:dyDescent="0.25">
      <c r="A1721" s="279" t="s">
        <v>1901</v>
      </c>
      <c r="B1721" s="281" t="s">
        <v>1902</v>
      </c>
      <c r="C1721" s="282"/>
      <c r="D1721" s="285" t="s">
        <v>44</v>
      </c>
      <c r="E1721" s="172" t="s">
        <v>1053</v>
      </c>
    </row>
    <row r="1722" spans="1:5" x14ac:dyDescent="0.25">
      <c r="A1722" s="280"/>
      <c r="B1722" s="283"/>
      <c r="C1722" s="284"/>
      <c r="D1722" s="286"/>
      <c r="E1722" s="173" t="s">
        <v>1054</v>
      </c>
    </row>
    <row r="1723" spans="1:5" x14ac:dyDescent="0.25">
      <c r="A1723" s="287" t="s">
        <v>1903</v>
      </c>
      <c r="B1723" s="289" t="s">
        <v>1902</v>
      </c>
      <c r="C1723" s="290"/>
      <c r="D1723" s="293" t="s">
        <v>44</v>
      </c>
      <c r="E1723" s="170" t="s">
        <v>1053</v>
      </c>
    </row>
    <row r="1724" spans="1:5" x14ac:dyDescent="0.25">
      <c r="A1724" s="295"/>
      <c r="B1724" s="296"/>
      <c r="C1724" s="297"/>
      <c r="D1724" s="298"/>
      <c r="E1724" s="171" t="s">
        <v>1054</v>
      </c>
    </row>
    <row r="1725" spans="1:5" x14ac:dyDescent="0.25">
      <c r="A1725" s="279" t="s">
        <v>1904</v>
      </c>
      <c r="B1725" s="281" t="s">
        <v>1902</v>
      </c>
      <c r="C1725" s="282"/>
      <c r="D1725" s="285" t="s">
        <v>44</v>
      </c>
      <c r="E1725" s="172" t="s">
        <v>1053</v>
      </c>
    </row>
    <row r="1726" spans="1:5" x14ac:dyDescent="0.25">
      <c r="A1726" s="280"/>
      <c r="B1726" s="283"/>
      <c r="C1726" s="284"/>
      <c r="D1726" s="286"/>
      <c r="E1726" s="173" t="s">
        <v>1054</v>
      </c>
    </row>
    <row r="1727" spans="1:5" x14ac:dyDescent="0.25">
      <c r="A1727" s="287" t="s">
        <v>1905</v>
      </c>
      <c r="B1727" s="289" t="s">
        <v>1902</v>
      </c>
      <c r="C1727" s="290"/>
      <c r="D1727" s="293" t="s">
        <v>44</v>
      </c>
      <c r="E1727" s="170" t="s">
        <v>1053</v>
      </c>
    </row>
    <row r="1728" spans="1:5" x14ac:dyDescent="0.25">
      <c r="A1728" s="295"/>
      <c r="B1728" s="296"/>
      <c r="C1728" s="297"/>
      <c r="D1728" s="298"/>
      <c r="E1728" s="171" t="s">
        <v>1054</v>
      </c>
    </row>
    <row r="1729" spans="1:5" x14ac:dyDescent="0.25">
      <c r="A1729" s="279" t="s">
        <v>1906</v>
      </c>
      <c r="B1729" s="281" t="s">
        <v>1902</v>
      </c>
      <c r="C1729" s="282"/>
      <c r="D1729" s="285" t="s">
        <v>44</v>
      </c>
      <c r="E1729" s="172" t="s">
        <v>1053</v>
      </c>
    </row>
    <row r="1730" spans="1:5" x14ac:dyDescent="0.25">
      <c r="A1730" s="280"/>
      <c r="B1730" s="283"/>
      <c r="C1730" s="284"/>
      <c r="D1730" s="286"/>
      <c r="E1730" s="173" t="s">
        <v>1054</v>
      </c>
    </row>
    <row r="1731" spans="1:5" x14ac:dyDescent="0.25">
      <c r="A1731" s="287" t="s">
        <v>1907</v>
      </c>
      <c r="B1731" s="289" t="s">
        <v>1902</v>
      </c>
      <c r="C1731" s="290"/>
      <c r="D1731" s="293" t="s">
        <v>44</v>
      </c>
      <c r="E1731" s="170" t="s">
        <v>1053</v>
      </c>
    </row>
    <row r="1732" spans="1:5" x14ac:dyDescent="0.25">
      <c r="A1732" s="295"/>
      <c r="B1732" s="296"/>
      <c r="C1732" s="297"/>
      <c r="D1732" s="298"/>
      <c r="E1732" s="171" t="s">
        <v>1054</v>
      </c>
    </row>
    <row r="1733" spans="1:5" x14ac:dyDescent="0.25">
      <c r="A1733" s="279" t="s">
        <v>1908</v>
      </c>
      <c r="B1733" s="281" t="s">
        <v>1902</v>
      </c>
      <c r="C1733" s="282"/>
      <c r="D1733" s="285" t="s">
        <v>44</v>
      </c>
      <c r="E1733" s="172" t="s">
        <v>1053</v>
      </c>
    </row>
    <row r="1734" spans="1:5" x14ac:dyDescent="0.25">
      <c r="A1734" s="280"/>
      <c r="B1734" s="283"/>
      <c r="C1734" s="284"/>
      <c r="D1734" s="286"/>
      <c r="E1734" s="173" t="s">
        <v>1054</v>
      </c>
    </row>
    <row r="1735" spans="1:5" x14ac:dyDescent="0.25">
      <c r="A1735" s="287" t="s">
        <v>1909</v>
      </c>
      <c r="B1735" s="289" t="s">
        <v>1902</v>
      </c>
      <c r="C1735" s="290"/>
      <c r="D1735" s="293" t="s">
        <v>44</v>
      </c>
      <c r="E1735" s="170" t="s">
        <v>1053</v>
      </c>
    </row>
    <row r="1736" spans="1:5" x14ac:dyDescent="0.25">
      <c r="A1736" s="295"/>
      <c r="B1736" s="296"/>
      <c r="C1736" s="297"/>
      <c r="D1736" s="298"/>
      <c r="E1736" s="171" t="s">
        <v>1054</v>
      </c>
    </row>
    <row r="1737" spans="1:5" x14ac:dyDescent="0.25">
      <c r="A1737" s="279" t="s">
        <v>1910</v>
      </c>
      <c r="B1737" s="281" t="s">
        <v>1902</v>
      </c>
      <c r="C1737" s="282"/>
      <c r="D1737" s="285" t="s">
        <v>44</v>
      </c>
      <c r="E1737" s="172" t="s">
        <v>1053</v>
      </c>
    </row>
    <row r="1738" spans="1:5" x14ac:dyDescent="0.25">
      <c r="A1738" s="280"/>
      <c r="B1738" s="283"/>
      <c r="C1738" s="284"/>
      <c r="D1738" s="286"/>
      <c r="E1738" s="173" t="s">
        <v>1054</v>
      </c>
    </row>
    <row r="1739" spans="1:5" x14ac:dyDescent="0.25">
      <c r="A1739" s="287" t="s">
        <v>1911</v>
      </c>
      <c r="B1739" s="289" t="s">
        <v>1902</v>
      </c>
      <c r="C1739" s="290"/>
      <c r="D1739" s="293" t="s">
        <v>44</v>
      </c>
      <c r="E1739" s="170" t="s">
        <v>1053</v>
      </c>
    </row>
    <row r="1740" spans="1:5" x14ac:dyDescent="0.25">
      <c r="A1740" s="295"/>
      <c r="B1740" s="296"/>
      <c r="C1740" s="297"/>
      <c r="D1740" s="298"/>
      <c r="E1740" s="171" t="s">
        <v>1054</v>
      </c>
    </row>
    <row r="1741" spans="1:5" x14ac:dyDescent="0.25">
      <c r="A1741" s="279" t="s">
        <v>1912</v>
      </c>
      <c r="B1741" s="281" t="s">
        <v>1902</v>
      </c>
      <c r="C1741" s="282"/>
      <c r="D1741" s="285" t="s">
        <v>44</v>
      </c>
      <c r="E1741" s="172" t="s">
        <v>1053</v>
      </c>
    </row>
    <row r="1742" spans="1:5" x14ac:dyDescent="0.25">
      <c r="A1742" s="280"/>
      <c r="B1742" s="283"/>
      <c r="C1742" s="284"/>
      <c r="D1742" s="286"/>
      <c r="E1742" s="173" t="s">
        <v>1054</v>
      </c>
    </row>
    <row r="1743" spans="1:5" x14ac:dyDescent="0.25">
      <c r="A1743" s="287" t="s">
        <v>1913</v>
      </c>
      <c r="B1743" s="289" t="s">
        <v>1902</v>
      </c>
      <c r="C1743" s="290"/>
      <c r="D1743" s="293" t="s">
        <v>44</v>
      </c>
      <c r="E1743" s="170" t="s">
        <v>1053</v>
      </c>
    </row>
    <row r="1744" spans="1:5" x14ac:dyDescent="0.25">
      <c r="A1744" s="295"/>
      <c r="B1744" s="296"/>
      <c r="C1744" s="297"/>
      <c r="D1744" s="298"/>
      <c r="E1744" s="171" t="s">
        <v>1054</v>
      </c>
    </row>
    <row r="1745" spans="1:5" x14ac:dyDescent="0.25">
      <c r="A1745" s="279" t="s">
        <v>1914</v>
      </c>
      <c r="B1745" s="281" t="s">
        <v>1902</v>
      </c>
      <c r="C1745" s="282"/>
      <c r="D1745" s="285" t="s">
        <v>44</v>
      </c>
      <c r="E1745" s="172" t="s">
        <v>1053</v>
      </c>
    </row>
    <row r="1746" spans="1:5" x14ac:dyDescent="0.25">
      <c r="A1746" s="280"/>
      <c r="B1746" s="283"/>
      <c r="C1746" s="284"/>
      <c r="D1746" s="286"/>
      <c r="E1746" s="173" t="s">
        <v>1054</v>
      </c>
    </row>
    <row r="1747" spans="1:5" x14ac:dyDescent="0.25">
      <c r="A1747" s="287" t="s">
        <v>1915</v>
      </c>
      <c r="B1747" s="289" t="s">
        <v>1916</v>
      </c>
      <c r="C1747" s="290"/>
      <c r="D1747" s="293" t="s">
        <v>44</v>
      </c>
      <c r="E1747" s="170" t="s">
        <v>1053</v>
      </c>
    </row>
    <row r="1748" spans="1:5" x14ac:dyDescent="0.25">
      <c r="A1748" s="295"/>
      <c r="B1748" s="296"/>
      <c r="C1748" s="297"/>
      <c r="D1748" s="298"/>
      <c r="E1748" s="171" t="s">
        <v>1054</v>
      </c>
    </row>
    <row r="1749" spans="1:5" x14ac:dyDescent="0.25">
      <c r="A1749" s="279" t="s">
        <v>1917</v>
      </c>
      <c r="B1749" s="281" t="s">
        <v>1916</v>
      </c>
      <c r="C1749" s="282"/>
      <c r="D1749" s="285" t="s">
        <v>44</v>
      </c>
      <c r="E1749" s="172" t="s">
        <v>1053</v>
      </c>
    </row>
    <row r="1750" spans="1:5" x14ac:dyDescent="0.25">
      <c r="A1750" s="280"/>
      <c r="B1750" s="283"/>
      <c r="C1750" s="284"/>
      <c r="D1750" s="286"/>
      <c r="E1750" s="173" t="s">
        <v>1054</v>
      </c>
    </row>
    <row r="1751" spans="1:5" x14ac:dyDescent="0.25">
      <c r="A1751" s="287" t="s">
        <v>1918</v>
      </c>
      <c r="B1751" s="289" t="s">
        <v>1916</v>
      </c>
      <c r="C1751" s="290"/>
      <c r="D1751" s="293" t="s">
        <v>44</v>
      </c>
      <c r="E1751" s="170" t="s">
        <v>1053</v>
      </c>
    </row>
    <row r="1752" spans="1:5" x14ac:dyDescent="0.25">
      <c r="A1752" s="295"/>
      <c r="B1752" s="296"/>
      <c r="C1752" s="297"/>
      <c r="D1752" s="298"/>
      <c r="E1752" s="171" t="s">
        <v>1054</v>
      </c>
    </row>
    <row r="1753" spans="1:5" x14ac:dyDescent="0.25">
      <c r="A1753" s="279" t="s">
        <v>1919</v>
      </c>
      <c r="B1753" s="281" t="s">
        <v>1916</v>
      </c>
      <c r="C1753" s="282"/>
      <c r="D1753" s="285" t="s">
        <v>44</v>
      </c>
      <c r="E1753" s="172" t="s">
        <v>1053</v>
      </c>
    </row>
    <row r="1754" spans="1:5" x14ac:dyDescent="0.25">
      <c r="A1754" s="280"/>
      <c r="B1754" s="283"/>
      <c r="C1754" s="284"/>
      <c r="D1754" s="286"/>
      <c r="E1754" s="173" t="s">
        <v>1054</v>
      </c>
    </row>
    <row r="1755" spans="1:5" x14ac:dyDescent="0.25">
      <c r="A1755" s="287" t="s">
        <v>1920</v>
      </c>
      <c r="B1755" s="289" t="s">
        <v>1916</v>
      </c>
      <c r="C1755" s="290"/>
      <c r="D1755" s="293" t="s">
        <v>44</v>
      </c>
      <c r="E1755" s="170" t="s">
        <v>1053</v>
      </c>
    </row>
    <row r="1756" spans="1:5" x14ac:dyDescent="0.25">
      <c r="A1756" s="295"/>
      <c r="B1756" s="296"/>
      <c r="C1756" s="297"/>
      <c r="D1756" s="298"/>
      <c r="E1756" s="171" t="s">
        <v>1054</v>
      </c>
    </row>
    <row r="1757" spans="1:5" x14ac:dyDescent="0.25">
      <c r="A1757" s="279" t="s">
        <v>1921</v>
      </c>
      <c r="B1757" s="281" t="s">
        <v>1922</v>
      </c>
      <c r="C1757" s="282"/>
      <c r="D1757" s="285" t="s">
        <v>44</v>
      </c>
      <c r="E1757" s="172" t="s">
        <v>1053</v>
      </c>
    </row>
    <row r="1758" spans="1:5" x14ac:dyDescent="0.25">
      <c r="A1758" s="280"/>
      <c r="B1758" s="283"/>
      <c r="C1758" s="284"/>
      <c r="D1758" s="286"/>
      <c r="E1758" s="173" t="s">
        <v>1054</v>
      </c>
    </row>
    <row r="1759" spans="1:5" x14ac:dyDescent="0.25">
      <c r="A1759" s="287" t="s">
        <v>1923</v>
      </c>
      <c r="B1759" s="289" t="s">
        <v>1922</v>
      </c>
      <c r="C1759" s="290"/>
      <c r="D1759" s="293" t="s">
        <v>44</v>
      </c>
      <c r="E1759" s="170" t="s">
        <v>1053</v>
      </c>
    </row>
    <row r="1760" spans="1:5" x14ac:dyDescent="0.25">
      <c r="A1760" s="295"/>
      <c r="B1760" s="296"/>
      <c r="C1760" s="297"/>
      <c r="D1760" s="298"/>
      <c r="E1760" s="171" t="s">
        <v>1054</v>
      </c>
    </row>
    <row r="1761" spans="1:5" x14ac:dyDescent="0.25">
      <c r="A1761" s="279" t="s">
        <v>1924</v>
      </c>
      <c r="B1761" s="281" t="s">
        <v>1922</v>
      </c>
      <c r="C1761" s="282"/>
      <c r="D1761" s="285" t="s">
        <v>44</v>
      </c>
      <c r="E1761" s="172" t="s">
        <v>1053</v>
      </c>
    </row>
    <row r="1762" spans="1:5" x14ac:dyDescent="0.25">
      <c r="A1762" s="280"/>
      <c r="B1762" s="283"/>
      <c r="C1762" s="284"/>
      <c r="D1762" s="286"/>
      <c r="E1762" s="173" t="s">
        <v>1054</v>
      </c>
    </row>
    <row r="1763" spans="1:5" x14ac:dyDescent="0.25">
      <c r="A1763" s="287" t="s">
        <v>1925</v>
      </c>
      <c r="B1763" s="289" t="s">
        <v>1922</v>
      </c>
      <c r="C1763" s="290"/>
      <c r="D1763" s="293" t="s">
        <v>44</v>
      </c>
      <c r="E1763" s="170" t="s">
        <v>1053</v>
      </c>
    </row>
    <row r="1764" spans="1:5" x14ac:dyDescent="0.25">
      <c r="A1764" s="295"/>
      <c r="B1764" s="296"/>
      <c r="C1764" s="297"/>
      <c r="D1764" s="298"/>
      <c r="E1764" s="171" t="s">
        <v>1054</v>
      </c>
    </row>
    <row r="1765" spans="1:5" x14ac:dyDescent="0.25">
      <c r="A1765" s="279" t="s">
        <v>1926</v>
      </c>
      <c r="B1765" s="281" t="s">
        <v>1927</v>
      </c>
      <c r="C1765" s="282"/>
      <c r="D1765" s="285" t="s">
        <v>44</v>
      </c>
      <c r="E1765" s="172" t="s">
        <v>1053</v>
      </c>
    </row>
    <row r="1766" spans="1:5" x14ac:dyDescent="0.25">
      <c r="A1766" s="280"/>
      <c r="B1766" s="283"/>
      <c r="C1766" s="284"/>
      <c r="D1766" s="286"/>
      <c r="E1766" s="173" t="s">
        <v>1054</v>
      </c>
    </row>
    <row r="1767" spans="1:5" x14ac:dyDescent="0.25">
      <c r="A1767" s="287" t="s">
        <v>1928</v>
      </c>
      <c r="B1767" s="289" t="s">
        <v>1927</v>
      </c>
      <c r="C1767" s="290"/>
      <c r="D1767" s="293" t="s">
        <v>44</v>
      </c>
      <c r="E1767" s="170" t="s">
        <v>1053</v>
      </c>
    </row>
    <row r="1768" spans="1:5" x14ac:dyDescent="0.25">
      <c r="A1768" s="295"/>
      <c r="B1768" s="296"/>
      <c r="C1768" s="297"/>
      <c r="D1768" s="298"/>
      <c r="E1768" s="171" t="s">
        <v>1054</v>
      </c>
    </row>
    <row r="1769" spans="1:5" x14ac:dyDescent="0.25">
      <c r="A1769" s="279" t="s">
        <v>1929</v>
      </c>
      <c r="B1769" s="281" t="s">
        <v>1927</v>
      </c>
      <c r="C1769" s="282"/>
      <c r="D1769" s="285" t="s">
        <v>44</v>
      </c>
      <c r="E1769" s="172" t="s">
        <v>1053</v>
      </c>
    </row>
    <row r="1770" spans="1:5" x14ac:dyDescent="0.25">
      <c r="A1770" s="280"/>
      <c r="B1770" s="283"/>
      <c r="C1770" s="284"/>
      <c r="D1770" s="286"/>
      <c r="E1770" s="173" t="s">
        <v>1054</v>
      </c>
    </row>
    <row r="1771" spans="1:5" x14ac:dyDescent="0.25">
      <c r="A1771" s="287" t="s">
        <v>1930</v>
      </c>
      <c r="B1771" s="289" t="s">
        <v>1927</v>
      </c>
      <c r="C1771" s="290"/>
      <c r="D1771" s="293" t="s">
        <v>44</v>
      </c>
      <c r="E1771" s="170" t="s">
        <v>1053</v>
      </c>
    </row>
    <row r="1772" spans="1:5" x14ac:dyDescent="0.25">
      <c r="A1772" s="295"/>
      <c r="B1772" s="296"/>
      <c r="C1772" s="297"/>
      <c r="D1772" s="298"/>
      <c r="E1772" s="171" t="s">
        <v>1054</v>
      </c>
    </row>
    <row r="1773" spans="1:5" x14ac:dyDescent="0.25">
      <c r="A1773" s="279" t="s">
        <v>1931</v>
      </c>
      <c r="B1773" s="281" t="s">
        <v>1927</v>
      </c>
      <c r="C1773" s="282"/>
      <c r="D1773" s="285" t="s">
        <v>44</v>
      </c>
      <c r="E1773" s="172" t="s">
        <v>1053</v>
      </c>
    </row>
    <row r="1774" spans="1:5" x14ac:dyDescent="0.25">
      <c r="A1774" s="280"/>
      <c r="B1774" s="283"/>
      <c r="C1774" s="284"/>
      <c r="D1774" s="286"/>
      <c r="E1774" s="173" t="s">
        <v>1054</v>
      </c>
    </row>
    <row r="1775" spans="1:5" x14ac:dyDescent="0.25">
      <c r="A1775" s="287" t="s">
        <v>1932</v>
      </c>
      <c r="B1775" s="289" t="s">
        <v>1927</v>
      </c>
      <c r="C1775" s="290"/>
      <c r="D1775" s="293" t="s">
        <v>44</v>
      </c>
      <c r="E1775" s="170" t="s">
        <v>1053</v>
      </c>
    </row>
    <row r="1776" spans="1:5" x14ac:dyDescent="0.25">
      <c r="A1776" s="295"/>
      <c r="B1776" s="296"/>
      <c r="C1776" s="297"/>
      <c r="D1776" s="298"/>
      <c r="E1776" s="171" t="s">
        <v>1054</v>
      </c>
    </row>
    <row r="1777" spans="1:5" x14ac:dyDescent="0.25">
      <c r="A1777" s="279" t="s">
        <v>1933</v>
      </c>
      <c r="B1777" s="281" t="s">
        <v>1927</v>
      </c>
      <c r="C1777" s="282"/>
      <c r="D1777" s="285" t="s">
        <v>44</v>
      </c>
      <c r="E1777" s="172" t="s">
        <v>1053</v>
      </c>
    </row>
    <row r="1778" spans="1:5" x14ac:dyDescent="0.25">
      <c r="A1778" s="280"/>
      <c r="B1778" s="283"/>
      <c r="C1778" s="284"/>
      <c r="D1778" s="286"/>
      <c r="E1778" s="173" t="s">
        <v>1054</v>
      </c>
    </row>
    <row r="1779" spans="1:5" x14ac:dyDescent="0.25">
      <c r="A1779" s="287" t="s">
        <v>1934</v>
      </c>
      <c r="B1779" s="289" t="s">
        <v>1927</v>
      </c>
      <c r="C1779" s="290"/>
      <c r="D1779" s="293" t="s">
        <v>44</v>
      </c>
      <c r="E1779" s="170" t="s">
        <v>1053</v>
      </c>
    </row>
    <row r="1780" spans="1:5" x14ac:dyDescent="0.25">
      <c r="A1780" s="295"/>
      <c r="B1780" s="296"/>
      <c r="C1780" s="297"/>
      <c r="D1780" s="298"/>
      <c r="E1780" s="171" t="s">
        <v>1054</v>
      </c>
    </row>
    <row r="1781" spans="1:5" x14ac:dyDescent="0.25">
      <c r="A1781" s="279" t="s">
        <v>1935</v>
      </c>
      <c r="B1781" s="281" t="s">
        <v>1927</v>
      </c>
      <c r="C1781" s="282"/>
      <c r="D1781" s="285" t="s">
        <v>44</v>
      </c>
      <c r="E1781" s="172" t="s">
        <v>1053</v>
      </c>
    </row>
    <row r="1782" spans="1:5" x14ac:dyDescent="0.25">
      <c r="A1782" s="280"/>
      <c r="B1782" s="283"/>
      <c r="C1782" s="284"/>
      <c r="D1782" s="286"/>
      <c r="E1782" s="173" t="s">
        <v>1054</v>
      </c>
    </row>
    <row r="1783" spans="1:5" x14ac:dyDescent="0.25">
      <c r="A1783" s="287" t="s">
        <v>1936</v>
      </c>
      <c r="B1783" s="289" t="s">
        <v>1937</v>
      </c>
      <c r="C1783" s="290"/>
      <c r="D1783" s="293" t="s">
        <v>44</v>
      </c>
      <c r="E1783" s="170" t="s">
        <v>1053</v>
      </c>
    </row>
    <row r="1784" spans="1:5" x14ac:dyDescent="0.25">
      <c r="A1784" s="295"/>
      <c r="B1784" s="296"/>
      <c r="C1784" s="297"/>
      <c r="D1784" s="298"/>
      <c r="E1784" s="171" t="s">
        <v>1054</v>
      </c>
    </row>
    <row r="1785" spans="1:5" x14ac:dyDescent="0.25">
      <c r="A1785" s="279" t="s">
        <v>1938</v>
      </c>
      <c r="B1785" s="281" t="s">
        <v>1937</v>
      </c>
      <c r="C1785" s="282"/>
      <c r="D1785" s="285" t="s">
        <v>44</v>
      </c>
      <c r="E1785" s="172" t="s">
        <v>1053</v>
      </c>
    </row>
    <row r="1786" spans="1:5" x14ac:dyDescent="0.25">
      <c r="A1786" s="280"/>
      <c r="B1786" s="283"/>
      <c r="C1786" s="284"/>
      <c r="D1786" s="286"/>
      <c r="E1786" s="173" t="s">
        <v>1054</v>
      </c>
    </row>
    <row r="1787" spans="1:5" x14ac:dyDescent="0.25">
      <c r="A1787" s="287" t="s">
        <v>1939</v>
      </c>
      <c r="B1787" s="289" t="s">
        <v>1937</v>
      </c>
      <c r="C1787" s="290"/>
      <c r="D1787" s="293" t="s">
        <v>44</v>
      </c>
      <c r="E1787" s="170" t="s">
        <v>1053</v>
      </c>
    </row>
    <row r="1788" spans="1:5" x14ac:dyDescent="0.25">
      <c r="A1788" s="295"/>
      <c r="B1788" s="296"/>
      <c r="C1788" s="297"/>
      <c r="D1788" s="298"/>
      <c r="E1788" s="171" t="s">
        <v>1054</v>
      </c>
    </row>
    <row r="1789" spans="1:5" x14ac:dyDescent="0.25">
      <c r="A1789" s="279" t="s">
        <v>1940</v>
      </c>
      <c r="B1789" s="281" t="s">
        <v>1937</v>
      </c>
      <c r="C1789" s="282"/>
      <c r="D1789" s="285" t="s">
        <v>44</v>
      </c>
      <c r="E1789" s="172" t="s">
        <v>1053</v>
      </c>
    </row>
    <row r="1790" spans="1:5" x14ac:dyDescent="0.25">
      <c r="A1790" s="280"/>
      <c r="B1790" s="283"/>
      <c r="C1790" s="284"/>
      <c r="D1790" s="286"/>
      <c r="E1790" s="173" t="s">
        <v>1054</v>
      </c>
    </row>
    <row r="1791" spans="1:5" x14ac:dyDescent="0.25">
      <c r="A1791" s="287" t="s">
        <v>1941</v>
      </c>
      <c r="B1791" s="289" t="s">
        <v>1937</v>
      </c>
      <c r="C1791" s="290"/>
      <c r="D1791" s="293" t="s">
        <v>44</v>
      </c>
      <c r="E1791" s="170" t="s">
        <v>1053</v>
      </c>
    </row>
    <row r="1792" spans="1:5" x14ac:dyDescent="0.25">
      <c r="A1792" s="295"/>
      <c r="B1792" s="296"/>
      <c r="C1792" s="297"/>
      <c r="D1792" s="298"/>
      <c r="E1792" s="171" t="s">
        <v>1054</v>
      </c>
    </row>
    <row r="1793" spans="1:5" x14ac:dyDescent="0.25">
      <c r="A1793" s="279" t="s">
        <v>1942</v>
      </c>
      <c r="B1793" s="281" t="s">
        <v>1937</v>
      </c>
      <c r="C1793" s="282"/>
      <c r="D1793" s="285" t="s">
        <v>44</v>
      </c>
      <c r="E1793" s="172" t="s">
        <v>1053</v>
      </c>
    </row>
    <row r="1794" spans="1:5" x14ac:dyDescent="0.25">
      <c r="A1794" s="280"/>
      <c r="B1794" s="283"/>
      <c r="C1794" s="284"/>
      <c r="D1794" s="286"/>
      <c r="E1794" s="173" t="s">
        <v>1054</v>
      </c>
    </row>
    <row r="1795" spans="1:5" x14ac:dyDescent="0.25">
      <c r="A1795" s="287" t="s">
        <v>1943</v>
      </c>
      <c r="B1795" s="289" t="s">
        <v>1937</v>
      </c>
      <c r="C1795" s="290"/>
      <c r="D1795" s="293" t="s">
        <v>44</v>
      </c>
      <c r="E1795" s="170" t="s">
        <v>1053</v>
      </c>
    </row>
    <row r="1796" spans="1:5" x14ac:dyDescent="0.25">
      <c r="A1796" s="295"/>
      <c r="B1796" s="296"/>
      <c r="C1796" s="297"/>
      <c r="D1796" s="298"/>
      <c r="E1796" s="171" t="s">
        <v>1054</v>
      </c>
    </row>
    <row r="1797" spans="1:5" x14ac:dyDescent="0.25">
      <c r="A1797" s="279" t="s">
        <v>1944</v>
      </c>
      <c r="B1797" s="281" t="s">
        <v>1937</v>
      </c>
      <c r="C1797" s="282"/>
      <c r="D1797" s="285" t="s">
        <v>44</v>
      </c>
      <c r="E1797" s="172" t="s">
        <v>1053</v>
      </c>
    </row>
    <row r="1798" spans="1:5" x14ac:dyDescent="0.25">
      <c r="A1798" s="280"/>
      <c r="B1798" s="283"/>
      <c r="C1798" s="284"/>
      <c r="D1798" s="286"/>
      <c r="E1798" s="173" t="s">
        <v>1054</v>
      </c>
    </row>
    <row r="1799" spans="1:5" x14ac:dyDescent="0.25">
      <c r="A1799" s="287" t="s">
        <v>1945</v>
      </c>
      <c r="B1799" s="289" t="s">
        <v>1946</v>
      </c>
      <c r="C1799" s="290"/>
      <c r="D1799" s="293" t="s">
        <v>44</v>
      </c>
      <c r="E1799" s="170" t="s">
        <v>1053</v>
      </c>
    </row>
    <row r="1800" spans="1:5" x14ac:dyDescent="0.25">
      <c r="A1800" s="295"/>
      <c r="B1800" s="296"/>
      <c r="C1800" s="297"/>
      <c r="D1800" s="298"/>
      <c r="E1800" s="171" t="s">
        <v>1054</v>
      </c>
    </row>
    <row r="1801" spans="1:5" x14ac:dyDescent="0.25">
      <c r="A1801" s="279" t="s">
        <v>1947</v>
      </c>
      <c r="B1801" s="281" t="s">
        <v>1946</v>
      </c>
      <c r="C1801" s="282"/>
      <c r="D1801" s="285" t="s">
        <v>44</v>
      </c>
      <c r="E1801" s="172" t="s">
        <v>1053</v>
      </c>
    </row>
    <row r="1802" spans="1:5" x14ac:dyDescent="0.25">
      <c r="A1802" s="280"/>
      <c r="B1802" s="283"/>
      <c r="C1802" s="284"/>
      <c r="D1802" s="286"/>
      <c r="E1802" s="173" t="s">
        <v>1054</v>
      </c>
    </row>
    <row r="1803" spans="1:5" x14ac:dyDescent="0.25">
      <c r="A1803" s="287" t="s">
        <v>1948</v>
      </c>
      <c r="B1803" s="289" t="s">
        <v>1946</v>
      </c>
      <c r="C1803" s="290"/>
      <c r="D1803" s="293" t="s">
        <v>44</v>
      </c>
      <c r="E1803" s="170" t="s">
        <v>1053</v>
      </c>
    </row>
    <row r="1804" spans="1:5" x14ac:dyDescent="0.25">
      <c r="A1804" s="295"/>
      <c r="B1804" s="296"/>
      <c r="C1804" s="297"/>
      <c r="D1804" s="298"/>
      <c r="E1804" s="171" t="s">
        <v>1054</v>
      </c>
    </row>
    <row r="1805" spans="1:5" x14ac:dyDescent="0.25">
      <c r="A1805" s="279" t="s">
        <v>1949</v>
      </c>
      <c r="B1805" s="281" t="s">
        <v>1946</v>
      </c>
      <c r="C1805" s="282"/>
      <c r="D1805" s="285" t="s">
        <v>44</v>
      </c>
      <c r="E1805" s="172" t="s">
        <v>1053</v>
      </c>
    </row>
    <row r="1806" spans="1:5" x14ac:dyDescent="0.25">
      <c r="A1806" s="280"/>
      <c r="B1806" s="283"/>
      <c r="C1806" s="284"/>
      <c r="D1806" s="286"/>
      <c r="E1806" s="173" t="s">
        <v>1054</v>
      </c>
    </row>
    <row r="1807" spans="1:5" x14ac:dyDescent="0.25">
      <c r="A1807" s="287" t="s">
        <v>1950</v>
      </c>
      <c r="B1807" s="289" t="s">
        <v>1946</v>
      </c>
      <c r="C1807" s="290"/>
      <c r="D1807" s="293" t="s">
        <v>44</v>
      </c>
      <c r="E1807" s="170" t="s">
        <v>1053</v>
      </c>
    </row>
    <row r="1808" spans="1:5" x14ac:dyDescent="0.25">
      <c r="A1808" s="295"/>
      <c r="B1808" s="296"/>
      <c r="C1808" s="297"/>
      <c r="D1808" s="298"/>
      <c r="E1808" s="171" t="s">
        <v>1054</v>
      </c>
    </row>
    <row r="1809" spans="1:5" x14ac:dyDescent="0.25">
      <c r="A1809" s="279" t="s">
        <v>1951</v>
      </c>
      <c r="B1809" s="281" t="s">
        <v>1946</v>
      </c>
      <c r="C1809" s="282"/>
      <c r="D1809" s="285" t="s">
        <v>44</v>
      </c>
      <c r="E1809" s="172" t="s">
        <v>1053</v>
      </c>
    </row>
    <row r="1810" spans="1:5" x14ac:dyDescent="0.25">
      <c r="A1810" s="280"/>
      <c r="B1810" s="283"/>
      <c r="C1810" s="284"/>
      <c r="D1810" s="286"/>
      <c r="E1810" s="173" t="s">
        <v>1054</v>
      </c>
    </row>
    <row r="1811" spans="1:5" x14ac:dyDescent="0.25">
      <c r="A1811" s="287" t="s">
        <v>1952</v>
      </c>
      <c r="B1811" s="289" t="s">
        <v>1946</v>
      </c>
      <c r="C1811" s="290"/>
      <c r="D1811" s="293" t="s">
        <v>44</v>
      </c>
      <c r="E1811" s="170" t="s">
        <v>1053</v>
      </c>
    </row>
    <row r="1812" spans="1:5" x14ac:dyDescent="0.25">
      <c r="A1812" s="295"/>
      <c r="B1812" s="296"/>
      <c r="C1812" s="297"/>
      <c r="D1812" s="298"/>
      <c r="E1812" s="171" t="s">
        <v>1054</v>
      </c>
    </row>
    <row r="1813" spans="1:5" x14ac:dyDescent="0.25">
      <c r="A1813" s="279" t="s">
        <v>1953</v>
      </c>
      <c r="B1813" s="281" t="s">
        <v>1946</v>
      </c>
      <c r="C1813" s="282"/>
      <c r="D1813" s="285" t="s">
        <v>44</v>
      </c>
      <c r="E1813" s="172" t="s">
        <v>1053</v>
      </c>
    </row>
    <row r="1814" spans="1:5" x14ac:dyDescent="0.25">
      <c r="A1814" s="280"/>
      <c r="B1814" s="283"/>
      <c r="C1814" s="284"/>
      <c r="D1814" s="286"/>
      <c r="E1814" s="173" t="s">
        <v>1054</v>
      </c>
    </row>
    <row r="1815" spans="1:5" x14ac:dyDescent="0.25">
      <c r="A1815" s="287" t="s">
        <v>1954</v>
      </c>
      <c r="B1815" s="289" t="s">
        <v>1946</v>
      </c>
      <c r="C1815" s="290"/>
      <c r="D1815" s="293" t="s">
        <v>44</v>
      </c>
      <c r="E1815" s="170" t="s">
        <v>1053</v>
      </c>
    </row>
    <row r="1816" spans="1:5" x14ac:dyDescent="0.25">
      <c r="A1816" s="295"/>
      <c r="B1816" s="296"/>
      <c r="C1816" s="297"/>
      <c r="D1816" s="298"/>
      <c r="E1816" s="171" t="s">
        <v>1054</v>
      </c>
    </row>
    <row r="1817" spans="1:5" x14ac:dyDescent="0.25">
      <c r="A1817" s="279" t="s">
        <v>1955</v>
      </c>
      <c r="B1817" s="281" t="s">
        <v>1946</v>
      </c>
      <c r="C1817" s="282"/>
      <c r="D1817" s="285" t="s">
        <v>44</v>
      </c>
      <c r="E1817" s="172" t="s">
        <v>1053</v>
      </c>
    </row>
    <row r="1818" spans="1:5" x14ac:dyDescent="0.25">
      <c r="A1818" s="280"/>
      <c r="B1818" s="283"/>
      <c r="C1818" s="284"/>
      <c r="D1818" s="286"/>
      <c r="E1818" s="173" t="s">
        <v>1054</v>
      </c>
    </row>
    <row r="1819" spans="1:5" x14ac:dyDescent="0.25">
      <c r="A1819" s="287" t="s">
        <v>1956</v>
      </c>
      <c r="B1819" s="289" t="s">
        <v>1946</v>
      </c>
      <c r="C1819" s="290"/>
      <c r="D1819" s="293" t="s">
        <v>44</v>
      </c>
      <c r="E1819" s="170" t="s">
        <v>1053</v>
      </c>
    </row>
    <row r="1820" spans="1:5" x14ac:dyDescent="0.25">
      <c r="A1820" s="295"/>
      <c r="B1820" s="296"/>
      <c r="C1820" s="297"/>
      <c r="D1820" s="298"/>
      <c r="E1820" s="171" t="s">
        <v>1054</v>
      </c>
    </row>
    <row r="1821" spans="1:5" x14ac:dyDescent="0.25">
      <c r="A1821" s="279" t="s">
        <v>1957</v>
      </c>
      <c r="B1821" s="281" t="s">
        <v>1946</v>
      </c>
      <c r="C1821" s="282"/>
      <c r="D1821" s="285" t="s">
        <v>44</v>
      </c>
      <c r="E1821" s="172" t="s">
        <v>1053</v>
      </c>
    </row>
    <row r="1822" spans="1:5" x14ac:dyDescent="0.25">
      <c r="A1822" s="280"/>
      <c r="B1822" s="283"/>
      <c r="C1822" s="284"/>
      <c r="D1822" s="286"/>
      <c r="E1822" s="173" t="s">
        <v>1054</v>
      </c>
    </row>
    <row r="1823" spans="1:5" x14ac:dyDescent="0.25">
      <c r="A1823" s="287" t="s">
        <v>1958</v>
      </c>
      <c r="B1823" s="289" t="s">
        <v>1946</v>
      </c>
      <c r="C1823" s="290"/>
      <c r="D1823" s="293" t="s">
        <v>44</v>
      </c>
      <c r="E1823" s="170" t="s">
        <v>1053</v>
      </c>
    </row>
    <row r="1824" spans="1:5" x14ac:dyDescent="0.25">
      <c r="A1824" s="295"/>
      <c r="B1824" s="296"/>
      <c r="C1824" s="297"/>
      <c r="D1824" s="298"/>
      <c r="E1824" s="171" t="s">
        <v>1054</v>
      </c>
    </row>
    <row r="1825" spans="1:5" x14ac:dyDescent="0.25">
      <c r="A1825" s="279" t="s">
        <v>1959</v>
      </c>
      <c r="B1825" s="281" t="s">
        <v>1946</v>
      </c>
      <c r="C1825" s="282"/>
      <c r="D1825" s="285" t="s">
        <v>44</v>
      </c>
      <c r="E1825" s="172" t="s">
        <v>1053</v>
      </c>
    </row>
    <row r="1826" spans="1:5" x14ac:dyDescent="0.25">
      <c r="A1826" s="280"/>
      <c r="B1826" s="283"/>
      <c r="C1826" s="284"/>
      <c r="D1826" s="286"/>
      <c r="E1826" s="173" t="s">
        <v>1054</v>
      </c>
    </row>
    <row r="1827" spans="1:5" x14ac:dyDescent="0.25">
      <c r="A1827" s="287" t="s">
        <v>1960</v>
      </c>
      <c r="B1827" s="289" t="s">
        <v>1946</v>
      </c>
      <c r="C1827" s="290"/>
      <c r="D1827" s="293" t="s">
        <v>44</v>
      </c>
      <c r="E1827" s="170" t="s">
        <v>1053</v>
      </c>
    </row>
    <row r="1828" spans="1:5" x14ac:dyDescent="0.25">
      <c r="A1828" s="295"/>
      <c r="B1828" s="296"/>
      <c r="C1828" s="297"/>
      <c r="D1828" s="298"/>
      <c r="E1828" s="171" t="s">
        <v>1054</v>
      </c>
    </row>
    <row r="1829" spans="1:5" x14ac:dyDescent="0.25">
      <c r="A1829" s="279" t="s">
        <v>1961</v>
      </c>
      <c r="B1829" s="281" t="s">
        <v>1962</v>
      </c>
      <c r="C1829" s="282"/>
      <c r="D1829" s="285" t="s">
        <v>44</v>
      </c>
      <c r="E1829" s="172" t="s">
        <v>1053</v>
      </c>
    </row>
    <row r="1830" spans="1:5" x14ac:dyDescent="0.25">
      <c r="A1830" s="280"/>
      <c r="B1830" s="283"/>
      <c r="C1830" s="284"/>
      <c r="D1830" s="286"/>
      <c r="E1830" s="173" t="s">
        <v>1054</v>
      </c>
    </row>
    <row r="1831" spans="1:5" x14ac:dyDescent="0.25">
      <c r="A1831" s="287" t="s">
        <v>1963</v>
      </c>
      <c r="B1831" s="289" t="s">
        <v>1962</v>
      </c>
      <c r="C1831" s="290"/>
      <c r="D1831" s="293" t="s">
        <v>44</v>
      </c>
      <c r="E1831" s="170" t="s">
        <v>1053</v>
      </c>
    </row>
    <row r="1832" spans="1:5" x14ac:dyDescent="0.25">
      <c r="A1832" s="295"/>
      <c r="B1832" s="296"/>
      <c r="C1832" s="297"/>
      <c r="D1832" s="298"/>
      <c r="E1832" s="171" t="s">
        <v>1054</v>
      </c>
    </row>
    <row r="1833" spans="1:5" x14ac:dyDescent="0.25">
      <c r="A1833" s="279" t="s">
        <v>1964</v>
      </c>
      <c r="B1833" s="281" t="s">
        <v>1962</v>
      </c>
      <c r="C1833" s="282"/>
      <c r="D1833" s="285" t="s">
        <v>44</v>
      </c>
      <c r="E1833" s="172" t="s">
        <v>1053</v>
      </c>
    </row>
    <row r="1834" spans="1:5" x14ac:dyDescent="0.25">
      <c r="A1834" s="280"/>
      <c r="B1834" s="283"/>
      <c r="C1834" s="284"/>
      <c r="D1834" s="286"/>
      <c r="E1834" s="173" t="s">
        <v>1054</v>
      </c>
    </row>
    <row r="1835" spans="1:5" x14ac:dyDescent="0.25">
      <c r="A1835" s="287" t="s">
        <v>1965</v>
      </c>
      <c r="B1835" s="289" t="s">
        <v>1962</v>
      </c>
      <c r="C1835" s="290"/>
      <c r="D1835" s="293" t="s">
        <v>44</v>
      </c>
      <c r="E1835" s="170" t="s">
        <v>1053</v>
      </c>
    </row>
    <row r="1836" spans="1:5" x14ac:dyDescent="0.25">
      <c r="A1836" s="295"/>
      <c r="B1836" s="296"/>
      <c r="C1836" s="297"/>
      <c r="D1836" s="298"/>
      <c r="E1836" s="171" t="s">
        <v>1054</v>
      </c>
    </row>
    <row r="1837" spans="1:5" x14ac:dyDescent="0.25">
      <c r="A1837" s="279" t="s">
        <v>1966</v>
      </c>
      <c r="B1837" s="281" t="s">
        <v>1962</v>
      </c>
      <c r="C1837" s="282"/>
      <c r="D1837" s="285" t="s">
        <v>44</v>
      </c>
      <c r="E1837" s="172" t="s">
        <v>1053</v>
      </c>
    </row>
    <row r="1838" spans="1:5" x14ac:dyDescent="0.25">
      <c r="A1838" s="280"/>
      <c r="B1838" s="283"/>
      <c r="C1838" s="284"/>
      <c r="D1838" s="286"/>
      <c r="E1838" s="173" t="s">
        <v>1054</v>
      </c>
    </row>
    <row r="1839" spans="1:5" x14ac:dyDescent="0.25">
      <c r="A1839" s="287" t="s">
        <v>1967</v>
      </c>
      <c r="B1839" s="289" t="s">
        <v>1962</v>
      </c>
      <c r="C1839" s="290"/>
      <c r="D1839" s="293" t="s">
        <v>44</v>
      </c>
      <c r="E1839" s="170" t="s">
        <v>1053</v>
      </c>
    </row>
    <row r="1840" spans="1:5" x14ac:dyDescent="0.25">
      <c r="A1840" s="295"/>
      <c r="B1840" s="296"/>
      <c r="C1840" s="297"/>
      <c r="D1840" s="298"/>
      <c r="E1840" s="171" t="s">
        <v>1054</v>
      </c>
    </row>
    <row r="1841" spans="1:5" x14ac:dyDescent="0.25">
      <c r="A1841" s="279" t="s">
        <v>1968</v>
      </c>
      <c r="B1841" s="281" t="s">
        <v>1962</v>
      </c>
      <c r="C1841" s="282"/>
      <c r="D1841" s="285" t="s">
        <v>44</v>
      </c>
      <c r="E1841" s="172" t="s">
        <v>1053</v>
      </c>
    </row>
    <row r="1842" spans="1:5" x14ac:dyDescent="0.25">
      <c r="A1842" s="280"/>
      <c r="B1842" s="283"/>
      <c r="C1842" s="284"/>
      <c r="D1842" s="286"/>
      <c r="E1842" s="173" t="s">
        <v>1054</v>
      </c>
    </row>
    <row r="1843" spans="1:5" x14ac:dyDescent="0.25">
      <c r="A1843" s="287" t="s">
        <v>1969</v>
      </c>
      <c r="B1843" s="289" t="s">
        <v>1962</v>
      </c>
      <c r="C1843" s="290"/>
      <c r="D1843" s="293" t="s">
        <v>44</v>
      </c>
      <c r="E1843" s="170" t="s">
        <v>1053</v>
      </c>
    </row>
    <row r="1844" spans="1:5" x14ac:dyDescent="0.25">
      <c r="A1844" s="295"/>
      <c r="B1844" s="296"/>
      <c r="C1844" s="297"/>
      <c r="D1844" s="298"/>
      <c r="E1844" s="171" t="s">
        <v>1054</v>
      </c>
    </row>
    <row r="1845" spans="1:5" x14ac:dyDescent="0.25">
      <c r="A1845" s="279" t="s">
        <v>1970</v>
      </c>
      <c r="B1845" s="281" t="s">
        <v>1962</v>
      </c>
      <c r="C1845" s="282"/>
      <c r="D1845" s="285" t="s">
        <v>44</v>
      </c>
      <c r="E1845" s="172" t="s">
        <v>1053</v>
      </c>
    </row>
    <row r="1846" spans="1:5" x14ac:dyDescent="0.25">
      <c r="A1846" s="280"/>
      <c r="B1846" s="283"/>
      <c r="C1846" s="284"/>
      <c r="D1846" s="286"/>
      <c r="E1846" s="173" t="s">
        <v>1054</v>
      </c>
    </row>
    <row r="1847" spans="1:5" x14ac:dyDescent="0.25">
      <c r="A1847" s="287" t="s">
        <v>1971</v>
      </c>
      <c r="B1847" s="289" t="s">
        <v>1962</v>
      </c>
      <c r="C1847" s="290"/>
      <c r="D1847" s="293" t="s">
        <v>44</v>
      </c>
      <c r="E1847" s="170" t="s">
        <v>1053</v>
      </c>
    </row>
    <row r="1848" spans="1:5" x14ac:dyDescent="0.25">
      <c r="A1848" s="295"/>
      <c r="B1848" s="296"/>
      <c r="C1848" s="297"/>
      <c r="D1848" s="298"/>
      <c r="E1848" s="171" t="s">
        <v>1054</v>
      </c>
    </row>
    <row r="1849" spans="1:5" x14ac:dyDescent="0.25">
      <c r="A1849" s="279" t="s">
        <v>1972</v>
      </c>
      <c r="B1849" s="281" t="s">
        <v>1962</v>
      </c>
      <c r="C1849" s="282"/>
      <c r="D1849" s="285" t="s">
        <v>44</v>
      </c>
      <c r="E1849" s="172" t="s">
        <v>1053</v>
      </c>
    </row>
    <row r="1850" spans="1:5" x14ac:dyDescent="0.25">
      <c r="A1850" s="280"/>
      <c r="B1850" s="283"/>
      <c r="C1850" s="284"/>
      <c r="D1850" s="286"/>
      <c r="E1850" s="173" t="s">
        <v>1054</v>
      </c>
    </row>
    <row r="1851" spans="1:5" x14ac:dyDescent="0.25">
      <c r="A1851" s="287" t="s">
        <v>1973</v>
      </c>
      <c r="B1851" s="289" t="s">
        <v>1962</v>
      </c>
      <c r="C1851" s="290"/>
      <c r="D1851" s="293" t="s">
        <v>44</v>
      </c>
      <c r="E1851" s="170" t="s">
        <v>1053</v>
      </c>
    </row>
    <row r="1852" spans="1:5" x14ac:dyDescent="0.25">
      <c r="A1852" s="295"/>
      <c r="B1852" s="296"/>
      <c r="C1852" s="297"/>
      <c r="D1852" s="298"/>
      <c r="E1852" s="171" t="s">
        <v>1054</v>
      </c>
    </row>
    <row r="1853" spans="1:5" x14ac:dyDescent="0.25">
      <c r="A1853" s="279" t="s">
        <v>1974</v>
      </c>
      <c r="B1853" s="281" t="s">
        <v>1962</v>
      </c>
      <c r="C1853" s="282"/>
      <c r="D1853" s="285" t="s">
        <v>44</v>
      </c>
      <c r="E1853" s="172" t="s">
        <v>1053</v>
      </c>
    </row>
    <row r="1854" spans="1:5" x14ac:dyDescent="0.25">
      <c r="A1854" s="280"/>
      <c r="B1854" s="283"/>
      <c r="C1854" s="284"/>
      <c r="D1854" s="286"/>
      <c r="E1854" s="173" t="s">
        <v>1054</v>
      </c>
    </row>
    <row r="1855" spans="1:5" x14ac:dyDescent="0.25">
      <c r="A1855" s="287" t="s">
        <v>1975</v>
      </c>
      <c r="B1855" s="289" t="s">
        <v>1962</v>
      </c>
      <c r="C1855" s="290"/>
      <c r="D1855" s="293" t="s">
        <v>44</v>
      </c>
      <c r="E1855" s="170" t="s">
        <v>1053</v>
      </c>
    </row>
    <row r="1856" spans="1:5" x14ac:dyDescent="0.25">
      <c r="A1856" s="295"/>
      <c r="B1856" s="296"/>
      <c r="C1856" s="297"/>
      <c r="D1856" s="298"/>
      <c r="E1856" s="171" t="s">
        <v>1054</v>
      </c>
    </row>
    <row r="1857" spans="1:5" x14ac:dyDescent="0.25">
      <c r="A1857" s="279" t="s">
        <v>1976</v>
      </c>
      <c r="B1857" s="281" t="s">
        <v>1962</v>
      </c>
      <c r="C1857" s="282"/>
      <c r="D1857" s="285" t="s">
        <v>44</v>
      </c>
      <c r="E1857" s="172" t="s">
        <v>1053</v>
      </c>
    </row>
    <row r="1858" spans="1:5" x14ac:dyDescent="0.25">
      <c r="A1858" s="280"/>
      <c r="B1858" s="283"/>
      <c r="C1858" s="284"/>
      <c r="D1858" s="286"/>
      <c r="E1858" s="173" t="s">
        <v>1054</v>
      </c>
    </row>
    <row r="1859" spans="1:5" x14ac:dyDescent="0.25">
      <c r="A1859" s="287" t="s">
        <v>1977</v>
      </c>
      <c r="B1859" s="289" t="s">
        <v>1962</v>
      </c>
      <c r="C1859" s="290"/>
      <c r="D1859" s="293" t="s">
        <v>44</v>
      </c>
      <c r="E1859" s="170" t="s">
        <v>1053</v>
      </c>
    </row>
    <row r="1860" spans="1:5" x14ac:dyDescent="0.25">
      <c r="A1860" s="295"/>
      <c r="B1860" s="296"/>
      <c r="C1860" s="297"/>
      <c r="D1860" s="298"/>
      <c r="E1860" s="171" t="s">
        <v>1054</v>
      </c>
    </row>
    <row r="1861" spans="1:5" x14ac:dyDescent="0.25">
      <c r="A1861" s="279" t="s">
        <v>1978</v>
      </c>
      <c r="B1861" s="281" t="s">
        <v>1962</v>
      </c>
      <c r="C1861" s="282"/>
      <c r="D1861" s="285" t="s">
        <v>44</v>
      </c>
      <c r="E1861" s="172" t="s">
        <v>1053</v>
      </c>
    </row>
    <row r="1862" spans="1:5" x14ac:dyDescent="0.25">
      <c r="A1862" s="280"/>
      <c r="B1862" s="283"/>
      <c r="C1862" s="284"/>
      <c r="D1862" s="286"/>
      <c r="E1862" s="173" t="s">
        <v>1054</v>
      </c>
    </row>
    <row r="1863" spans="1:5" x14ac:dyDescent="0.25">
      <c r="A1863" s="287" t="s">
        <v>1979</v>
      </c>
      <c r="B1863" s="289" t="s">
        <v>1980</v>
      </c>
      <c r="C1863" s="290"/>
      <c r="D1863" s="293" t="s">
        <v>44</v>
      </c>
      <c r="E1863" s="170" t="s">
        <v>1053</v>
      </c>
    </row>
    <row r="1864" spans="1:5" x14ac:dyDescent="0.25">
      <c r="A1864" s="295"/>
      <c r="B1864" s="296"/>
      <c r="C1864" s="297"/>
      <c r="D1864" s="298"/>
      <c r="E1864" s="171" t="s">
        <v>1054</v>
      </c>
    </row>
    <row r="1865" spans="1:5" x14ac:dyDescent="0.25">
      <c r="A1865" s="279" t="s">
        <v>1981</v>
      </c>
      <c r="B1865" s="281" t="s">
        <v>1980</v>
      </c>
      <c r="C1865" s="282"/>
      <c r="D1865" s="285" t="s">
        <v>44</v>
      </c>
      <c r="E1865" s="172" t="s">
        <v>1053</v>
      </c>
    </row>
    <row r="1866" spans="1:5" x14ac:dyDescent="0.25">
      <c r="A1866" s="280"/>
      <c r="B1866" s="283"/>
      <c r="C1866" s="284"/>
      <c r="D1866" s="286"/>
      <c r="E1866" s="173" t="s">
        <v>1054</v>
      </c>
    </row>
    <row r="1867" spans="1:5" x14ac:dyDescent="0.25">
      <c r="A1867" s="287" t="s">
        <v>1781</v>
      </c>
      <c r="B1867" s="289" t="s">
        <v>1980</v>
      </c>
      <c r="C1867" s="290"/>
      <c r="D1867" s="293" t="s">
        <v>44</v>
      </c>
      <c r="E1867" s="170" t="s">
        <v>1053</v>
      </c>
    </row>
    <row r="1868" spans="1:5" x14ac:dyDescent="0.25">
      <c r="A1868" s="295"/>
      <c r="B1868" s="296"/>
      <c r="C1868" s="297"/>
      <c r="D1868" s="298"/>
      <c r="E1868" s="171" t="s">
        <v>1054</v>
      </c>
    </row>
    <row r="1869" spans="1:5" x14ac:dyDescent="0.25">
      <c r="A1869" s="279" t="s">
        <v>1540</v>
      </c>
      <c r="B1869" s="281" t="s">
        <v>1980</v>
      </c>
      <c r="C1869" s="282"/>
      <c r="D1869" s="285" t="s">
        <v>44</v>
      </c>
      <c r="E1869" s="172" t="s">
        <v>1053</v>
      </c>
    </row>
    <row r="1870" spans="1:5" x14ac:dyDescent="0.25">
      <c r="A1870" s="280"/>
      <c r="B1870" s="283"/>
      <c r="C1870" s="284"/>
      <c r="D1870" s="286"/>
      <c r="E1870" s="173" t="s">
        <v>1054</v>
      </c>
    </row>
    <row r="1871" spans="1:5" x14ac:dyDescent="0.25">
      <c r="A1871" s="287" t="s">
        <v>1982</v>
      </c>
      <c r="B1871" s="289" t="s">
        <v>1980</v>
      </c>
      <c r="C1871" s="290"/>
      <c r="D1871" s="293" t="s">
        <v>44</v>
      </c>
      <c r="E1871" s="170" t="s">
        <v>1053</v>
      </c>
    </row>
    <row r="1872" spans="1:5" x14ac:dyDescent="0.25">
      <c r="A1872" s="295"/>
      <c r="B1872" s="296"/>
      <c r="C1872" s="297"/>
      <c r="D1872" s="298"/>
      <c r="E1872" s="171" t="s">
        <v>1054</v>
      </c>
    </row>
    <row r="1873" spans="1:5" x14ac:dyDescent="0.25">
      <c r="A1873" s="279" t="s">
        <v>1983</v>
      </c>
      <c r="B1873" s="281" t="s">
        <v>1980</v>
      </c>
      <c r="C1873" s="282"/>
      <c r="D1873" s="285" t="s">
        <v>44</v>
      </c>
      <c r="E1873" s="172" t="s">
        <v>1053</v>
      </c>
    </row>
    <row r="1874" spans="1:5" x14ac:dyDescent="0.25">
      <c r="A1874" s="280"/>
      <c r="B1874" s="283"/>
      <c r="C1874" s="284"/>
      <c r="D1874" s="286"/>
      <c r="E1874" s="173" t="s">
        <v>1054</v>
      </c>
    </row>
    <row r="1875" spans="1:5" x14ac:dyDescent="0.25">
      <c r="A1875" s="287" t="s">
        <v>1984</v>
      </c>
      <c r="B1875" s="289" t="s">
        <v>1980</v>
      </c>
      <c r="C1875" s="290"/>
      <c r="D1875" s="293" t="s">
        <v>44</v>
      </c>
      <c r="E1875" s="170" t="s">
        <v>1053</v>
      </c>
    </row>
    <row r="1876" spans="1:5" x14ac:dyDescent="0.25">
      <c r="A1876" s="295"/>
      <c r="B1876" s="296"/>
      <c r="C1876" s="297"/>
      <c r="D1876" s="298"/>
      <c r="E1876" s="171" t="s">
        <v>1054</v>
      </c>
    </row>
    <row r="1877" spans="1:5" x14ac:dyDescent="0.25">
      <c r="A1877" s="279" t="s">
        <v>1985</v>
      </c>
      <c r="B1877" s="281" t="s">
        <v>1986</v>
      </c>
      <c r="C1877" s="282"/>
      <c r="D1877" s="285" t="s">
        <v>44</v>
      </c>
      <c r="E1877" s="172" t="s">
        <v>1053</v>
      </c>
    </row>
    <row r="1878" spans="1:5" x14ac:dyDescent="0.25">
      <c r="A1878" s="280"/>
      <c r="B1878" s="283"/>
      <c r="C1878" s="284"/>
      <c r="D1878" s="286"/>
      <c r="E1878" s="173" t="s">
        <v>1054</v>
      </c>
    </row>
    <row r="1879" spans="1:5" x14ac:dyDescent="0.25">
      <c r="A1879" s="287" t="s">
        <v>1987</v>
      </c>
      <c r="B1879" s="289" t="s">
        <v>1986</v>
      </c>
      <c r="C1879" s="290"/>
      <c r="D1879" s="293" t="s">
        <v>44</v>
      </c>
      <c r="E1879" s="170" t="s">
        <v>1053</v>
      </c>
    </row>
    <row r="1880" spans="1:5" x14ac:dyDescent="0.25">
      <c r="A1880" s="295"/>
      <c r="B1880" s="296"/>
      <c r="C1880" s="297"/>
      <c r="D1880" s="298"/>
      <c r="E1880" s="171" t="s">
        <v>1054</v>
      </c>
    </row>
    <row r="1881" spans="1:5" x14ac:dyDescent="0.25">
      <c r="A1881" s="279" t="s">
        <v>1988</v>
      </c>
      <c r="B1881" s="281" t="s">
        <v>1986</v>
      </c>
      <c r="C1881" s="282"/>
      <c r="D1881" s="285" t="s">
        <v>44</v>
      </c>
      <c r="E1881" s="172" t="s">
        <v>1053</v>
      </c>
    </row>
    <row r="1882" spans="1:5" x14ac:dyDescent="0.25">
      <c r="A1882" s="280"/>
      <c r="B1882" s="283"/>
      <c r="C1882" s="284"/>
      <c r="D1882" s="286"/>
      <c r="E1882" s="173" t="s">
        <v>1054</v>
      </c>
    </row>
    <row r="1883" spans="1:5" x14ac:dyDescent="0.25">
      <c r="A1883" s="287" t="s">
        <v>1989</v>
      </c>
      <c r="B1883" s="289" t="s">
        <v>1986</v>
      </c>
      <c r="C1883" s="290"/>
      <c r="D1883" s="293" t="s">
        <v>44</v>
      </c>
      <c r="E1883" s="170" t="s">
        <v>1053</v>
      </c>
    </row>
    <row r="1884" spans="1:5" x14ac:dyDescent="0.25">
      <c r="A1884" s="295"/>
      <c r="B1884" s="296"/>
      <c r="C1884" s="297"/>
      <c r="D1884" s="298"/>
      <c r="E1884" s="171" t="s">
        <v>1054</v>
      </c>
    </row>
    <row r="1885" spans="1:5" x14ac:dyDescent="0.25">
      <c r="A1885" s="279" t="s">
        <v>1990</v>
      </c>
      <c r="B1885" s="281" t="s">
        <v>1986</v>
      </c>
      <c r="C1885" s="282"/>
      <c r="D1885" s="285" t="s">
        <v>44</v>
      </c>
      <c r="E1885" s="172" t="s">
        <v>1053</v>
      </c>
    </row>
    <row r="1886" spans="1:5" x14ac:dyDescent="0.25">
      <c r="A1886" s="280"/>
      <c r="B1886" s="283"/>
      <c r="C1886" s="284"/>
      <c r="D1886" s="286"/>
      <c r="E1886" s="173" t="s">
        <v>1054</v>
      </c>
    </row>
    <row r="1887" spans="1:5" x14ac:dyDescent="0.25">
      <c r="A1887" s="287" t="s">
        <v>1991</v>
      </c>
      <c r="B1887" s="289" t="s">
        <v>1986</v>
      </c>
      <c r="C1887" s="290"/>
      <c r="D1887" s="293" t="s">
        <v>44</v>
      </c>
      <c r="E1887" s="170" t="s">
        <v>1053</v>
      </c>
    </row>
    <row r="1888" spans="1:5" x14ac:dyDescent="0.25">
      <c r="A1888" s="295"/>
      <c r="B1888" s="296"/>
      <c r="C1888" s="297"/>
      <c r="D1888" s="298"/>
      <c r="E1888" s="171" t="s">
        <v>1054</v>
      </c>
    </row>
    <row r="1889" spans="1:5" x14ac:dyDescent="0.25">
      <c r="A1889" s="279" t="s">
        <v>1992</v>
      </c>
      <c r="B1889" s="281" t="s">
        <v>1986</v>
      </c>
      <c r="C1889" s="282"/>
      <c r="D1889" s="285" t="s">
        <v>44</v>
      </c>
      <c r="E1889" s="172" t="s">
        <v>1053</v>
      </c>
    </row>
    <row r="1890" spans="1:5" x14ac:dyDescent="0.25">
      <c r="A1890" s="280"/>
      <c r="B1890" s="283"/>
      <c r="C1890" s="284"/>
      <c r="D1890" s="286"/>
      <c r="E1890" s="173" t="s">
        <v>1054</v>
      </c>
    </row>
    <row r="1891" spans="1:5" x14ac:dyDescent="0.25">
      <c r="A1891" s="287" t="s">
        <v>1993</v>
      </c>
      <c r="B1891" s="289" t="s">
        <v>1986</v>
      </c>
      <c r="C1891" s="290"/>
      <c r="D1891" s="293" t="s">
        <v>44</v>
      </c>
      <c r="E1891" s="170" t="s">
        <v>1053</v>
      </c>
    </row>
    <row r="1892" spans="1:5" x14ac:dyDescent="0.25">
      <c r="A1892" s="295"/>
      <c r="B1892" s="296"/>
      <c r="C1892" s="297"/>
      <c r="D1892" s="298"/>
      <c r="E1892" s="171" t="s">
        <v>1054</v>
      </c>
    </row>
    <row r="1893" spans="1:5" x14ac:dyDescent="0.25">
      <c r="A1893" s="279" t="s">
        <v>1994</v>
      </c>
      <c r="B1893" s="281" t="s">
        <v>1986</v>
      </c>
      <c r="C1893" s="282"/>
      <c r="D1893" s="285" t="s">
        <v>44</v>
      </c>
      <c r="E1893" s="172" t="s">
        <v>1053</v>
      </c>
    </row>
    <row r="1894" spans="1:5" x14ac:dyDescent="0.25">
      <c r="A1894" s="280"/>
      <c r="B1894" s="283"/>
      <c r="C1894" s="284"/>
      <c r="D1894" s="286"/>
      <c r="E1894" s="173" t="s">
        <v>1054</v>
      </c>
    </row>
    <row r="1895" spans="1:5" x14ac:dyDescent="0.25">
      <c r="A1895" s="287" t="s">
        <v>1995</v>
      </c>
      <c r="B1895" s="289" t="s">
        <v>1986</v>
      </c>
      <c r="C1895" s="290"/>
      <c r="D1895" s="293" t="s">
        <v>44</v>
      </c>
      <c r="E1895" s="170" t="s">
        <v>1053</v>
      </c>
    </row>
    <row r="1896" spans="1:5" x14ac:dyDescent="0.25">
      <c r="A1896" s="295"/>
      <c r="B1896" s="296"/>
      <c r="C1896" s="297"/>
      <c r="D1896" s="298"/>
      <c r="E1896" s="171" t="s">
        <v>1054</v>
      </c>
    </row>
    <row r="1897" spans="1:5" x14ac:dyDescent="0.25">
      <c r="A1897" s="279" t="s">
        <v>1996</v>
      </c>
      <c r="B1897" s="281" t="s">
        <v>1986</v>
      </c>
      <c r="C1897" s="282"/>
      <c r="D1897" s="285" t="s">
        <v>44</v>
      </c>
      <c r="E1897" s="172" t="s">
        <v>1053</v>
      </c>
    </row>
    <row r="1898" spans="1:5" x14ac:dyDescent="0.25">
      <c r="A1898" s="280"/>
      <c r="B1898" s="283"/>
      <c r="C1898" s="284"/>
      <c r="D1898" s="286"/>
      <c r="E1898" s="173" t="s">
        <v>1054</v>
      </c>
    </row>
    <row r="1899" spans="1:5" x14ac:dyDescent="0.25">
      <c r="A1899" s="287" t="s">
        <v>1997</v>
      </c>
      <c r="B1899" s="289" t="s">
        <v>1986</v>
      </c>
      <c r="C1899" s="290"/>
      <c r="D1899" s="293" t="s">
        <v>44</v>
      </c>
      <c r="E1899" s="170" t="s">
        <v>1053</v>
      </c>
    </row>
    <row r="1900" spans="1:5" x14ac:dyDescent="0.25">
      <c r="A1900" s="295"/>
      <c r="B1900" s="296"/>
      <c r="C1900" s="297"/>
      <c r="D1900" s="298"/>
      <c r="E1900" s="171" t="s">
        <v>1054</v>
      </c>
    </row>
    <row r="1901" spans="1:5" x14ac:dyDescent="0.25">
      <c r="A1901" s="279" t="s">
        <v>1998</v>
      </c>
      <c r="B1901" s="281" t="s">
        <v>1999</v>
      </c>
      <c r="C1901" s="282"/>
      <c r="D1901" s="285" t="s">
        <v>44</v>
      </c>
      <c r="E1901" s="172" t="s">
        <v>1053</v>
      </c>
    </row>
    <row r="1902" spans="1:5" x14ac:dyDescent="0.25">
      <c r="A1902" s="280"/>
      <c r="B1902" s="283"/>
      <c r="C1902" s="284"/>
      <c r="D1902" s="286"/>
      <c r="E1902" s="173" t="s">
        <v>1054</v>
      </c>
    </row>
    <row r="1903" spans="1:5" x14ac:dyDescent="0.25">
      <c r="A1903" s="287" t="s">
        <v>2000</v>
      </c>
      <c r="B1903" s="289" t="s">
        <v>1999</v>
      </c>
      <c r="C1903" s="290"/>
      <c r="D1903" s="293" t="s">
        <v>44</v>
      </c>
      <c r="E1903" s="170" t="s">
        <v>1053</v>
      </c>
    </row>
    <row r="1904" spans="1:5" x14ac:dyDescent="0.25">
      <c r="A1904" s="295"/>
      <c r="B1904" s="296"/>
      <c r="C1904" s="297"/>
      <c r="D1904" s="298"/>
      <c r="E1904" s="171" t="s">
        <v>1054</v>
      </c>
    </row>
    <row r="1905" spans="1:5" x14ac:dyDescent="0.25">
      <c r="A1905" s="279" t="s">
        <v>1626</v>
      </c>
      <c r="B1905" s="281" t="s">
        <v>1999</v>
      </c>
      <c r="C1905" s="282"/>
      <c r="D1905" s="285" t="s">
        <v>44</v>
      </c>
      <c r="E1905" s="172" t="s">
        <v>1053</v>
      </c>
    </row>
    <row r="1906" spans="1:5" x14ac:dyDescent="0.25">
      <c r="A1906" s="280"/>
      <c r="B1906" s="283"/>
      <c r="C1906" s="284"/>
      <c r="D1906" s="286"/>
      <c r="E1906" s="173" t="s">
        <v>1054</v>
      </c>
    </row>
    <row r="1907" spans="1:5" x14ac:dyDescent="0.25">
      <c r="A1907" s="287" t="s">
        <v>2001</v>
      </c>
      <c r="B1907" s="289" t="s">
        <v>1999</v>
      </c>
      <c r="C1907" s="290"/>
      <c r="D1907" s="293" t="s">
        <v>44</v>
      </c>
      <c r="E1907" s="170" t="s">
        <v>1053</v>
      </c>
    </row>
    <row r="1908" spans="1:5" x14ac:dyDescent="0.25">
      <c r="A1908" s="295"/>
      <c r="B1908" s="296"/>
      <c r="C1908" s="297"/>
      <c r="D1908" s="298"/>
      <c r="E1908" s="171" t="s">
        <v>1054</v>
      </c>
    </row>
    <row r="1909" spans="1:5" x14ac:dyDescent="0.25">
      <c r="A1909" s="279" t="s">
        <v>2002</v>
      </c>
      <c r="B1909" s="281" t="s">
        <v>1999</v>
      </c>
      <c r="C1909" s="282"/>
      <c r="D1909" s="285" t="s">
        <v>44</v>
      </c>
      <c r="E1909" s="172" t="s">
        <v>1053</v>
      </c>
    </row>
    <row r="1910" spans="1:5" x14ac:dyDescent="0.25">
      <c r="A1910" s="280"/>
      <c r="B1910" s="283"/>
      <c r="C1910" s="284"/>
      <c r="D1910" s="286"/>
      <c r="E1910" s="173" t="s">
        <v>1054</v>
      </c>
    </row>
    <row r="1911" spans="1:5" x14ac:dyDescent="0.25">
      <c r="A1911" s="287" t="s">
        <v>2003</v>
      </c>
      <c r="B1911" s="289" t="s">
        <v>2004</v>
      </c>
      <c r="C1911" s="290"/>
      <c r="D1911" s="293" t="s">
        <v>44</v>
      </c>
      <c r="E1911" s="170" t="s">
        <v>1053</v>
      </c>
    </row>
    <row r="1912" spans="1:5" x14ac:dyDescent="0.25">
      <c r="A1912" s="295"/>
      <c r="B1912" s="296"/>
      <c r="C1912" s="297"/>
      <c r="D1912" s="298"/>
      <c r="E1912" s="171" t="s">
        <v>1054</v>
      </c>
    </row>
    <row r="1913" spans="1:5" x14ac:dyDescent="0.25">
      <c r="A1913" s="279" t="s">
        <v>2005</v>
      </c>
      <c r="B1913" s="281" t="s">
        <v>2004</v>
      </c>
      <c r="C1913" s="282"/>
      <c r="D1913" s="285" t="s">
        <v>44</v>
      </c>
      <c r="E1913" s="172" t="s">
        <v>1053</v>
      </c>
    </row>
    <row r="1914" spans="1:5" x14ac:dyDescent="0.25">
      <c r="A1914" s="280"/>
      <c r="B1914" s="283"/>
      <c r="C1914" s="284"/>
      <c r="D1914" s="286"/>
      <c r="E1914" s="173" t="s">
        <v>1054</v>
      </c>
    </row>
    <row r="1915" spans="1:5" x14ac:dyDescent="0.25">
      <c r="A1915" s="287" t="s">
        <v>2006</v>
      </c>
      <c r="B1915" s="289" t="s">
        <v>2004</v>
      </c>
      <c r="C1915" s="290"/>
      <c r="D1915" s="293" t="s">
        <v>44</v>
      </c>
      <c r="E1915" s="170" t="s">
        <v>1053</v>
      </c>
    </row>
    <row r="1916" spans="1:5" x14ac:dyDescent="0.25">
      <c r="A1916" s="295"/>
      <c r="B1916" s="296"/>
      <c r="C1916" s="297"/>
      <c r="D1916" s="298"/>
      <c r="E1916" s="171" t="s">
        <v>1054</v>
      </c>
    </row>
    <row r="1917" spans="1:5" x14ac:dyDescent="0.25">
      <c r="A1917" s="279" t="s">
        <v>1354</v>
      </c>
      <c r="B1917" s="281" t="s">
        <v>2004</v>
      </c>
      <c r="C1917" s="282"/>
      <c r="D1917" s="285" t="s">
        <v>44</v>
      </c>
      <c r="E1917" s="172" t="s">
        <v>1053</v>
      </c>
    </row>
    <row r="1918" spans="1:5" x14ac:dyDescent="0.25">
      <c r="A1918" s="280"/>
      <c r="B1918" s="283"/>
      <c r="C1918" s="284"/>
      <c r="D1918" s="286"/>
      <c r="E1918" s="173" t="s">
        <v>1054</v>
      </c>
    </row>
    <row r="1919" spans="1:5" x14ac:dyDescent="0.25">
      <c r="A1919" s="287" t="s">
        <v>2007</v>
      </c>
      <c r="B1919" s="289" t="s">
        <v>2008</v>
      </c>
      <c r="C1919" s="290"/>
      <c r="D1919" s="293" t="s">
        <v>44</v>
      </c>
      <c r="E1919" s="170" t="s">
        <v>1053</v>
      </c>
    </row>
    <row r="1920" spans="1:5" x14ac:dyDescent="0.25">
      <c r="A1920" s="295"/>
      <c r="B1920" s="296"/>
      <c r="C1920" s="297"/>
      <c r="D1920" s="298"/>
      <c r="E1920" s="171" t="s">
        <v>1054</v>
      </c>
    </row>
    <row r="1921" spans="1:5" x14ac:dyDescent="0.25">
      <c r="A1921" s="279" t="s">
        <v>2009</v>
      </c>
      <c r="B1921" s="281" t="s">
        <v>2008</v>
      </c>
      <c r="C1921" s="282"/>
      <c r="D1921" s="285" t="s">
        <v>44</v>
      </c>
      <c r="E1921" s="172" t="s">
        <v>1053</v>
      </c>
    </row>
    <row r="1922" spans="1:5" x14ac:dyDescent="0.25">
      <c r="A1922" s="280"/>
      <c r="B1922" s="283"/>
      <c r="C1922" s="284"/>
      <c r="D1922" s="286"/>
      <c r="E1922" s="173" t="s">
        <v>1054</v>
      </c>
    </row>
    <row r="1923" spans="1:5" x14ac:dyDescent="0.25">
      <c r="A1923" s="287" t="s">
        <v>2010</v>
      </c>
      <c r="B1923" s="289" t="s">
        <v>2008</v>
      </c>
      <c r="C1923" s="290"/>
      <c r="D1923" s="293" t="s">
        <v>44</v>
      </c>
      <c r="E1923" s="170" t="s">
        <v>1053</v>
      </c>
    </row>
    <row r="1924" spans="1:5" x14ac:dyDescent="0.25">
      <c r="A1924" s="295"/>
      <c r="B1924" s="296"/>
      <c r="C1924" s="297"/>
      <c r="D1924" s="298"/>
      <c r="E1924" s="171" t="s">
        <v>1054</v>
      </c>
    </row>
    <row r="1925" spans="1:5" x14ac:dyDescent="0.25">
      <c r="A1925" s="279" t="s">
        <v>2011</v>
      </c>
      <c r="B1925" s="281" t="s">
        <v>2008</v>
      </c>
      <c r="C1925" s="282"/>
      <c r="D1925" s="285" t="s">
        <v>44</v>
      </c>
      <c r="E1925" s="172" t="s">
        <v>1053</v>
      </c>
    </row>
    <row r="1926" spans="1:5" x14ac:dyDescent="0.25">
      <c r="A1926" s="280"/>
      <c r="B1926" s="283"/>
      <c r="C1926" s="284"/>
      <c r="D1926" s="286"/>
      <c r="E1926" s="173" t="s">
        <v>1054</v>
      </c>
    </row>
    <row r="1927" spans="1:5" x14ac:dyDescent="0.25">
      <c r="A1927" s="287" t="s">
        <v>2012</v>
      </c>
      <c r="B1927" s="289" t="s">
        <v>2008</v>
      </c>
      <c r="C1927" s="290"/>
      <c r="D1927" s="293" t="s">
        <v>44</v>
      </c>
      <c r="E1927" s="170" t="s">
        <v>1053</v>
      </c>
    </row>
    <row r="1928" spans="1:5" x14ac:dyDescent="0.25">
      <c r="A1928" s="295"/>
      <c r="B1928" s="296"/>
      <c r="C1928" s="297"/>
      <c r="D1928" s="298"/>
      <c r="E1928" s="171" t="s">
        <v>1054</v>
      </c>
    </row>
    <row r="1929" spans="1:5" x14ac:dyDescent="0.25">
      <c r="A1929" s="279" t="s">
        <v>2013</v>
      </c>
      <c r="B1929" s="281" t="s">
        <v>2008</v>
      </c>
      <c r="C1929" s="282"/>
      <c r="D1929" s="285" t="s">
        <v>44</v>
      </c>
      <c r="E1929" s="172" t="s">
        <v>1053</v>
      </c>
    </row>
    <row r="1930" spans="1:5" x14ac:dyDescent="0.25">
      <c r="A1930" s="280"/>
      <c r="B1930" s="283"/>
      <c r="C1930" s="284"/>
      <c r="D1930" s="286"/>
      <c r="E1930" s="173" t="s">
        <v>1054</v>
      </c>
    </row>
    <row r="1931" spans="1:5" x14ac:dyDescent="0.25">
      <c r="A1931" s="287" t="s">
        <v>2014</v>
      </c>
      <c r="B1931" s="289" t="s">
        <v>2008</v>
      </c>
      <c r="C1931" s="290"/>
      <c r="D1931" s="293" t="s">
        <v>44</v>
      </c>
      <c r="E1931" s="170" t="s">
        <v>1053</v>
      </c>
    </row>
    <row r="1932" spans="1:5" x14ac:dyDescent="0.25">
      <c r="A1932" s="295"/>
      <c r="B1932" s="296"/>
      <c r="C1932" s="297"/>
      <c r="D1932" s="298"/>
      <c r="E1932" s="171" t="s">
        <v>1054</v>
      </c>
    </row>
    <row r="1933" spans="1:5" x14ac:dyDescent="0.25">
      <c r="A1933" s="279" t="s">
        <v>2015</v>
      </c>
      <c r="B1933" s="281" t="s">
        <v>2016</v>
      </c>
      <c r="C1933" s="282"/>
      <c r="D1933" s="285" t="s">
        <v>44</v>
      </c>
      <c r="E1933" s="172" t="s">
        <v>1053</v>
      </c>
    </row>
    <row r="1934" spans="1:5" x14ac:dyDescent="0.25">
      <c r="A1934" s="280"/>
      <c r="B1934" s="283"/>
      <c r="C1934" s="284"/>
      <c r="D1934" s="286"/>
      <c r="E1934" s="173" t="s">
        <v>1054</v>
      </c>
    </row>
    <row r="1935" spans="1:5" x14ac:dyDescent="0.25">
      <c r="A1935" s="287" t="s">
        <v>2017</v>
      </c>
      <c r="B1935" s="289" t="s">
        <v>2016</v>
      </c>
      <c r="C1935" s="290"/>
      <c r="D1935" s="293" t="s">
        <v>44</v>
      </c>
      <c r="E1935" s="170" t="s">
        <v>1053</v>
      </c>
    </row>
    <row r="1936" spans="1:5" x14ac:dyDescent="0.25">
      <c r="A1936" s="295"/>
      <c r="B1936" s="296"/>
      <c r="C1936" s="297"/>
      <c r="D1936" s="298"/>
      <c r="E1936" s="171" t="s">
        <v>1054</v>
      </c>
    </row>
    <row r="1937" spans="1:5" x14ac:dyDescent="0.25">
      <c r="A1937" s="279" t="s">
        <v>2018</v>
      </c>
      <c r="B1937" s="281" t="s">
        <v>2016</v>
      </c>
      <c r="C1937" s="282"/>
      <c r="D1937" s="285" t="s">
        <v>44</v>
      </c>
      <c r="E1937" s="172" t="s">
        <v>1053</v>
      </c>
    </row>
    <row r="1938" spans="1:5" x14ac:dyDescent="0.25">
      <c r="A1938" s="280"/>
      <c r="B1938" s="283"/>
      <c r="C1938" s="284"/>
      <c r="D1938" s="286"/>
      <c r="E1938" s="173" t="s">
        <v>1054</v>
      </c>
    </row>
    <row r="1939" spans="1:5" x14ac:dyDescent="0.25">
      <c r="A1939" s="287" t="s">
        <v>2019</v>
      </c>
      <c r="B1939" s="289" t="s">
        <v>2020</v>
      </c>
      <c r="C1939" s="290"/>
      <c r="D1939" s="293" t="s">
        <v>44</v>
      </c>
      <c r="E1939" s="170" t="s">
        <v>1053</v>
      </c>
    </row>
    <row r="1940" spans="1:5" x14ac:dyDescent="0.25">
      <c r="A1940" s="295"/>
      <c r="B1940" s="296"/>
      <c r="C1940" s="297"/>
      <c r="D1940" s="298"/>
      <c r="E1940" s="171" t="s">
        <v>1054</v>
      </c>
    </row>
    <row r="1941" spans="1:5" x14ac:dyDescent="0.25">
      <c r="A1941" s="279" t="s">
        <v>2021</v>
      </c>
      <c r="B1941" s="281" t="s">
        <v>2020</v>
      </c>
      <c r="C1941" s="282"/>
      <c r="D1941" s="285" t="s">
        <v>44</v>
      </c>
      <c r="E1941" s="172" t="s">
        <v>1053</v>
      </c>
    </row>
    <row r="1942" spans="1:5" x14ac:dyDescent="0.25">
      <c r="A1942" s="280"/>
      <c r="B1942" s="283"/>
      <c r="C1942" s="284"/>
      <c r="D1942" s="286"/>
      <c r="E1942" s="173" t="s">
        <v>1054</v>
      </c>
    </row>
    <row r="1943" spans="1:5" x14ac:dyDescent="0.25">
      <c r="A1943" s="287" t="s">
        <v>2022</v>
      </c>
      <c r="B1943" s="289" t="s">
        <v>2020</v>
      </c>
      <c r="C1943" s="290"/>
      <c r="D1943" s="293" t="s">
        <v>44</v>
      </c>
      <c r="E1943" s="170" t="s">
        <v>1053</v>
      </c>
    </row>
    <row r="1944" spans="1:5" x14ac:dyDescent="0.25">
      <c r="A1944" s="295"/>
      <c r="B1944" s="296"/>
      <c r="C1944" s="297"/>
      <c r="D1944" s="298"/>
      <c r="E1944" s="171" t="s">
        <v>1054</v>
      </c>
    </row>
    <row r="1945" spans="1:5" x14ac:dyDescent="0.25">
      <c r="A1945" s="279" t="s">
        <v>2023</v>
      </c>
      <c r="B1945" s="281" t="s">
        <v>2020</v>
      </c>
      <c r="C1945" s="282"/>
      <c r="D1945" s="285" t="s">
        <v>44</v>
      </c>
      <c r="E1945" s="172" t="s">
        <v>1053</v>
      </c>
    </row>
    <row r="1946" spans="1:5" x14ac:dyDescent="0.25">
      <c r="A1946" s="280"/>
      <c r="B1946" s="283"/>
      <c r="C1946" s="284"/>
      <c r="D1946" s="286"/>
      <c r="E1946" s="173" t="s">
        <v>1054</v>
      </c>
    </row>
    <row r="1947" spans="1:5" x14ac:dyDescent="0.25">
      <c r="A1947" s="287" t="s">
        <v>1830</v>
      </c>
      <c r="B1947" s="289"/>
      <c r="C1947" s="290"/>
      <c r="D1947" s="293" t="s">
        <v>44</v>
      </c>
      <c r="E1947" s="170" t="s">
        <v>1053</v>
      </c>
    </row>
    <row r="1948" spans="1:5" x14ac:dyDescent="0.25">
      <c r="A1948" s="295"/>
      <c r="B1948" s="296"/>
      <c r="C1948" s="297"/>
      <c r="D1948" s="298"/>
      <c r="E1948" s="171" t="s">
        <v>1054</v>
      </c>
    </row>
    <row r="1949" spans="1:5" x14ac:dyDescent="0.25">
      <c r="A1949" s="279" t="s">
        <v>1855</v>
      </c>
      <c r="B1949" s="281"/>
      <c r="C1949" s="282"/>
      <c r="D1949" s="285" t="s">
        <v>44</v>
      </c>
      <c r="E1949" s="172" t="s">
        <v>1053</v>
      </c>
    </row>
    <row r="1950" spans="1:5" x14ac:dyDescent="0.25">
      <c r="A1950" s="280"/>
      <c r="B1950" s="283"/>
      <c r="C1950" s="284"/>
      <c r="D1950" s="286"/>
      <c r="E1950" s="173" t="s">
        <v>1054</v>
      </c>
    </row>
    <row r="1951" spans="1:5" x14ac:dyDescent="0.25">
      <c r="A1951" s="287" t="s">
        <v>1863</v>
      </c>
      <c r="B1951" s="289"/>
      <c r="C1951" s="290"/>
      <c r="D1951" s="293" t="s">
        <v>44</v>
      </c>
      <c r="E1951" s="170" t="s">
        <v>1053</v>
      </c>
    </row>
    <row r="1952" spans="1:5" x14ac:dyDescent="0.25">
      <c r="A1952" s="295"/>
      <c r="B1952" s="296"/>
      <c r="C1952" s="297"/>
      <c r="D1952" s="298"/>
      <c r="E1952" s="171" t="s">
        <v>1054</v>
      </c>
    </row>
    <row r="1953" spans="1:5" x14ac:dyDescent="0.25">
      <c r="A1953" s="279" t="s">
        <v>1872</v>
      </c>
      <c r="B1953" s="281"/>
      <c r="C1953" s="282"/>
      <c r="D1953" s="285" t="s">
        <v>44</v>
      </c>
      <c r="E1953" s="172" t="s">
        <v>1053</v>
      </c>
    </row>
    <row r="1954" spans="1:5" x14ac:dyDescent="0.25">
      <c r="A1954" s="280"/>
      <c r="B1954" s="283"/>
      <c r="C1954" s="284"/>
      <c r="D1954" s="286"/>
      <c r="E1954" s="173" t="s">
        <v>1054</v>
      </c>
    </row>
    <row r="1955" spans="1:5" x14ac:dyDescent="0.25">
      <c r="A1955" s="287" t="s">
        <v>2024</v>
      </c>
      <c r="B1955" s="289"/>
      <c r="C1955" s="290"/>
      <c r="D1955" s="293" t="s">
        <v>44</v>
      </c>
      <c r="E1955" s="170" t="s">
        <v>1053</v>
      </c>
    </row>
    <row r="1956" spans="1:5" x14ac:dyDescent="0.25">
      <c r="A1956" s="295"/>
      <c r="B1956" s="296"/>
      <c r="C1956" s="297"/>
      <c r="D1956" s="298"/>
      <c r="E1956" s="171" t="s">
        <v>1054</v>
      </c>
    </row>
    <row r="1957" spans="1:5" x14ac:dyDescent="0.25">
      <c r="A1957" s="279" t="s">
        <v>1894</v>
      </c>
      <c r="B1957" s="281"/>
      <c r="C1957" s="282"/>
      <c r="D1957" s="285" t="s">
        <v>44</v>
      </c>
      <c r="E1957" s="172" t="s">
        <v>1053</v>
      </c>
    </row>
    <row r="1958" spans="1:5" x14ac:dyDescent="0.25">
      <c r="A1958" s="280"/>
      <c r="B1958" s="283"/>
      <c r="C1958" s="284"/>
      <c r="D1958" s="286"/>
      <c r="E1958" s="173" t="s">
        <v>1054</v>
      </c>
    </row>
    <row r="1959" spans="1:5" x14ac:dyDescent="0.25">
      <c r="A1959" s="287" t="s">
        <v>1902</v>
      </c>
      <c r="B1959" s="289"/>
      <c r="C1959" s="290"/>
      <c r="D1959" s="293" t="s">
        <v>44</v>
      </c>
      <c r="E1959" s="170" t="s">
        <v>1053</v>
      </c>
    </row>
    <row r="1960" spans="1:5" x14ac:dyDescent="0.25">
      <c r="A1960" s="295"/>
      <c r="B1960" s="296"/>
      <c r="C1960" s="297"/>
      <c r="D1960" s="298"/>
      <c r="E1960" s="171" t="s">
        <v>1054</v>
      </c>
    </row>
    <row r="1961" spans="1:5" x14ac:dyDescent="0.25">
      <c r="A1961" s="279" t="s">
        <v>1916</v>
      </c>
      <c r="B1961" s="281"/>
      <c r="C1961" s="282"/>
      <c r="D1961" s="285" t="s">
        <v>44</v>
      </c>
      <c r="E1961" s="172" t="s">
        <v>1053</v>
      </c>
    </row>
    <row r="1962" spans="1:5" x14ac:dyDescent="0.25">
      <c r="A1962" s="280"/>
      <c r="B1962" s="283"/>
      <c r="C1962" s="284"/>
      <c r="D1962" s="286"/>
      <c r="E1962" s="173" t="s">
        <v>1054</v>
      </c>
    </row>
    <row r="1963" spans="1:5" x14ac:dyDescent="0.25">
      <c r="A1963" s="287" t="s">
        <v>1922</v>
      </c>
      <c r="B1963" s="289"/>
      <c r="C1963" s="290"/>
      <c r="D1963" s="293" t="s">
        <v>44</v>
      </c>
      <c r="E1963" s="170" t="s">
        <v>1053</v>
      </c>
    </row>
    <row r="1964" spans="1:5" x14ac:dyDescent="0.25">
      <c r="A1964" s="295"/>
      <c r="B1964" s="296"/>
      <c r="C1964" s="297"/>
      <c r="D1964" s="298"/>
      <c r="E1964" s="171" t="s">
        <v>1054</v>
      </c>
    </row>
    <row r="1965" spans="1:5" x14ac:dyDescent="0.25">
      <c r="A1965" s="279" t="s">
        <v>1927</v>
      </c>
      <c r="B1965" s="281"/>
      <c r="C1965" s="282"/>
      <c r="D1965" s="285" t="s">
        <v>44</v>
      </c>
      <c r="E1965" s="172" t="s">
        <v>1053</v>
      </c>
    </row>
    <row r="1966" spans="1:5" x14ac:dyDescent="0.25">
      <c r="A1966" s="280"/>
      <c r="B1966" s="283"/>
      <c r="C1966" s="284"/>
      <c r="D1966" s="286"/>
      <c r="E1966" s="173" t="s">
        <v>1054</v>
      </c>
    </row>
    <row r="1967" spans="1:5" x14ac:dyDescent="0.25">
      <c r="A1967" s="287" t="s">
        <v>1937</v>
      </c>
      <c r="B1967" s="289"/>
      <c r="C1967" s="290"/>
      <c r="D1967" s="293" t="s">
        <v>44</v>
      </c>
      <c r="E1967" s="170" t="s">
        <v>1053</v>
      </c>
    </row>
    <row r="1968" spans="1:5" x14ac:dyDescent="0.25">
      <c r="A1968" s="295"/>
      <c r="B1968" s="296"/>
      <c r="C1968" s="297"/>
      <c r="D1968" s="298"/>
      <c r="E1968" s="171" t="s">
        <v>1054</v>
      </c>
    </row>
    <row r="1969" spans="1:5" x14ac:dyDescent="0.25">
      <c r="A1969" s="279" t="s">
        <v>1962</v>
      </c>
      <c r="B1969" s="281"/>
      <c r="C1969" s="282"/>
      <c r="D1969" s="285" t="s">
        <v>44</v>
      </c>
      <c r="E1969" s="172" t="s">
        <v>1053</v>
      </c>
    </row>
    <row r="1970" spans="1:5" x14ac:dyDescent="0.25">
      <c r="A1970" s="280"/>
      <c r="B1970" s="283"/>
      <c r="C1970" s="284"/>
      <c r="D1970" s="286"/>
      <c r="E1970" s="173" t="s">
        <v>1054</v>
      </c>
    </row>
    <row r="1971" spans="1:5" x14ac:dyDescent="0.25">
      <c r="A1971" s="287" t="s">
        <v>1980</v>
      </c>
      <c r="B1971" s="289"/>
      <c r="C1971" s="290"/>
      <c r="D1971" s="293" t="s">
        <v>44</v>
      </c>
      <c r="E1971" s="170" t="s">
        <v>1053</v>
      </c>
    </row>
    <row r="1972" spans="1:5" x14ac:dyDescent="0.25">
      <c r="A1972" s="295"/>
      <c r="B1972" s="296"/>
      <c r="C1972" s="297"/>
      <c r="D1972" s="298"/>
      <c r="E1972" s="171" t="s">
        <v>1054</v>
      </c>
    </row>
    <row r="1973" spans="1:5" x14ac:dyDescent="0.25">
      <c r="A1973" s="279" t="s">
        <v>1986</v>
      </c>
      <c r="B1973" s="281"/>
      <c r="C1973" s="282"/>
      <c r="D1973" s="285" t="s">
        <v>44</v>
      </c>
      <c r="E1973" s="172" t="s">
        <v>1053</v>
      </c>
    </row>
    <row r="1974" spans="1:5" x14ac:dyDescent="0.25">
      <c r="A1974" s="280"/>
      <c r="B1974" s="283"/>
      <c r="C1974" s="284"/>
      <c r="D1974" s="286"/>
      <c r="E1974" s="173" t="s">
        <v>1054</v>
      </c>
    </row>
    <row r="1975" spans="1:5" x14ac:dyDescent="0.25">
      <c r="A1975" s="287" t="s">
        <v>1999</v>
      </c>
      <c r="B1975" s="289"/>
      <c r="C1975" s="290"/>
      <c r="D1975" s="293" t="s">
        <v>44</v>
      </c>
      <c r="E1975" s="170" t="s">
        <v>1053</v>
      </c>
    </row>
    <row r="1976" spans="1:5" x14ac:dyDescent="0.25">
      <c r="A1976" s="295"/>
      <c r="B1976" s="296"/>
      <c r="C1976" s="297"/>
      <c r="D1976" s="298"/>
      <c r="E1976" s="171" t="s">
        <v>1054</v>
      </c>
    </row>
    <row r="1977" spans="1:5" x14ac:dyDescent="0.25">
      <c r="A1977" s="279" t="s">
        <v>2004</v>
      </c>
      <c r="B1977" s="281"/>
      <c r="C1977" s="282"/>
      <c r="D1977" s="285" t="s">
        <v>44</v>
      </c>
      <c r="E1977" s="172" t="s">
        <v>1053</v>
      </c>
    </row>
    <row r="1978" spans="1:5" x14ac:dyDescent="0.25">
      <c r="A1978" s="280"/>
      <c r="B1978" s="283"/>
      <c r="C1978" s="284"/>
      <c r="D1978" s="286"/>
      <c r="E1978" s="173" t="s">
        <v>1054</v>
      </c>
    </row>
    <row r="1979" spans="1:5" x14ac:dyDescent="0.25">
      <c r="A1979" s="287" t="s">
        <v>2008</v>
      </c>
      <c r="B1979" s="289"/>
      <c r="C1979" s="290"/>
      <c r="D1979" s="293" t="s">
        <v>44</v>
      </c>
      <c r="E1979" s="170" t="s">
        <v>1053</v>
      </c>
    </row>
    <row r="1980" spans="1:5" x14ac:dyDescent="0.25">
      <c r="A1980" s="295"/>
      <c r="B1980" s="296"/>
      <c r="C1980" s="297"/>
      <c r="D1980" s="298"/>
      <c r="E1980" s="171" t="s">
        <v>1054</v>
      </c>
    </row>
    <row r="1981" spans="1:5" x14ac:dyDescent="0.25">
      <c r="A1981" s="279" t="s">
        <v>2016</v>
      </c>
      <c r="B1981" s="281"/>
      <c r="C1981" s="282"/>
      <c r="D1981" s="285" t="s">
        <v>44</v>
      </c>
      <c r="E1981" s="172" t="s">
        <v>1053</v>
      </c>
    </row>
    <row r="1982" spans="1:5" x14ac:dyDescent="0.25">
      <c r="A1982" s="280"/>
      <c r="B1982" s="283"/>
      <c r="C1982" s="284"/>
      <c r="D1982" s="286"/>
      <c r="E1982" s="173" t="s">
        <v>1054</v>
      </c>
    </row>
    <row r="1983" spans="1:5" x14ac:dyDescent="0.25">
      <c r="A1983" s="287" t="s">
        <v>1946</v>
      </c>
      <c r="B1983" s="289"/>
      <c r="C1983" s="290"/>
      <c r="D1983" s="293" t="s">
        <v>44</v>
      </c>
      <c r="E1983" s="170" t="s">
        <v>1053</v>
      </c>
    </row>
    <row r="1984" spans="1:5" x14ac:dyDescent="0.25">
      <c r="A1984" s="295"/>
      <c r="B1984" s="296"/>
      <c r="C1984" s="297"/>
      <c r="D1984" s="298"/>
      <c r="E1984" s="171" t="s">
        <v>1054</v>
      </c>
    </row>
    <row r="1985" spans="1:5" x14ac:dyDescent="0.25">
      <c r="A1985" s="279" t="s">
        <v>2025</v>
      </c>
      <c r="B1985" s="281" t="s">
        <v>1830</v>
      </c>
      <c r="C1985" s="282"/>
      <c r="D1985" s="285" t="s">
        <v>44</v>
      </c>
      <c r="E1985" s="172" t="s">
        <v>1053</v>
      </c>
    </row>
    <row r="1986" spans="1:5" x14ac:dyDescent="0.25">
      <c r="A1986" s="280"/>
      <c r="B1986" s="283"/>
      <c r="C1986" s="284"/>
      <c r="D1986" s="286"/>
      <c r="E1986" s="173" t="s">
        <v>1054</v>
      </c>
    </row>
    <row r="1987" spans="1:5" x14ac:dyDescent="0.25">
      <c r="A1987" s="287" t="s">
        <v>2026</v>
      </c>
      <c r="B1987" s="289" t="s">
        <v>1830</v>
      </c>
      <c r="C1987" s="290"/>
      <c r="D1987" s="293" t="s">
        <v>44</v>
      </c>
      <c r="E1987" s="170" t="s">
        <v>1053</v>
      </c>
    </row>
    <row r="1988" spans="1:5" x14ac:dyDescent="0.25">
      <c r="A1988" s="295"/>
      <c r="B1988" s="296"/>
      <c r="C1988" s="297"/>
      <c r="D1988" s="298"/>
      <c r="E1988" s="171" t="s">
        <v>1054</v>
      </c>
    </row>
    <row r="1989" spans="1:5" x14ac:dyDescent="0.25">
      <c r="A1989" s="279" t="s">
        <v>2027</v>
      </c>
      <c r="B1989" s="281" t="s">
        <v>1830</v>
      </c>
      <c r="C1989" s="282"/>
      <c r="D1989" s="285" t="s">
        <v>44</v>
      </c>
      <c r="E1989" s="172" t="s">
        <v>1053</v>
      </c>
    </row>
    <row r="1990" spans="1:5" x14ac:dyDescent="0.25">
      <c r="A1990" s="280"/>
      <c r="B1990" s="283"/>
      <c r="C1990" s="284"/>
      <c r="D1990" s="286"/>
      <c r="E1990" s="173" t="s">
        <v>1054</v>
      </c>
    </row>
    <row r="1991" spans="1:5" x14ac:dyDescent="0.25">
      <c r="A1991" s="287" t="s">
        <v>2028</v>
      </c>
      <c r="B1991" s="289" t="s">
        <v>1855</v>
      </c>
      <c r="C1991" s="290"/>
      <c r="D1991" s="293" t="s">
        <v>44</v>
      </c>
      <c r="E1991" s="170" t="s">
        <v>1053</v>
      </c>
    </row>
    <row r="1992" spans="1:5" x14ac:dyDescent="0.25">
      <c r="A1992" s="295"/>
      <c r="B1992" s="296"/>
      <c r="C1992" s="297"/>
      <c r="D1992" s="298"/>
      <c r="E1992" s="171" t="s">
        <v>1054</v>
      </c>
    </row>
    <row r="1993" spans="1:5" x14ac:dyDescent="0.25">
      <c r="A1993" s="279" t="s">
        <v>2029</v>
      </c>
      <c r="B1993" s="281" t="s">
        <v>1855</v>
      </c>
      <c r="C1993" s="282"/>
      <c r="D1993" s="285" t="s">
        <v>44</v>
      </c>
      <c r="E1993" s="172" t="s">
        <v>1053</v>
      </c>
    </row>
    <row r="1994" spans="1:5" x14ac:dyDescent="0.25">
      <c r="A1994" s="280"/>
      <c r="B1994" s="283"/>
      <c r="C1994" s="284"/>
      <c r="D1994" s="286"/>
      <c r="E1994" s="173" t="s">
        <v>1054</v>
      </c>
    </row>
    <row r="1995" spans="1:5" x14ac:dyDescent="0.25">
      <c r="A1995" s="287" t="s">
        <v>1398</v>
      </c>
      <c r="B1995" s="289" t="s">
        <v>1863</v>
      </c>
      <c r="C1995" s="290"/>
      <c r="D1995" s="293" t="s">
        <v>44</v>
      </c>
      <c r="E1995" s="170" t="s">
        <v>1053</v>
      </c>
    </row>
    <row r="1996" spans="1:5" x14ac:dyDescent="0.25">
      <c r="A1996" s="295"/>
      <c r="B1996" s="296"/>
      <c r="C1996" s="297"/>
      <c r="D1996" s="298"/>
      <c r="E1996" s="171" t="s">
        <v>1054</v>
      </c>
    </row>
    <row r="1997" spans="1:5" x14ac:dyDescent="0.25">
      <c r="A1997" s="279" t="s">
        <v>2030</v>
      </c>
      <c r="B1997" s="281" t="s">
        <v>1863</v>
      </c>
      <c r="C1997" s="282"/>
      <c r="D1997" s="285" t="s">
        <v>44</v>
      </c>
      <c r="E1997" s="172" t="s">
        <v>1053</v>
      </c>
    </row>
    <row r="1998" spans="1:5" x14ac:dyDescent="0.25">
      <c r="A1998" s="280"/>
      <c r="B1998" s="283"/>
      <c r="C1998" s="284"/>
      <c r="D1998" s="286"/>
      <c r="E1998" s="173" t="s">
        <v>1054</v>
      </c>
    </row>
    <row r="1999" spans="1:5" x14ac:dyDescent="0.25">
      <c r="A1999" s="287" t="s">
        <v>2031</v>
      </c>
      <c r="B1999" s="289" t="s">
        <v>1863</v>
      </c>
      <c r="C1999" s="290"/>
      <c r="D1999" s="293" t="s">
        <v>44</v>
      </c>
      <c r="E1999" s="170" t="s">
        <v>1053</v>
      </c>
    </row>
    <row r="2000" spans="1:5" x14ac:dyDescent="0.25">
      <c r="A2000" s="295"/>
      <c r="B2000" s="296"/>
      <c r="C2000" s="297"/>
      <c r="D2000" s="298"/>
      <c r="E2000" s="171" t="s">
        <v>1054</v>
      </c>
    </row>
    <row r="2001" spans="1:5" x14ac:dyDescent="0.25">
      <c r="A2001" s="279" t="s">
        <v>2032</v>
      </c>
      <c r="B2001" s="281" t="s">
        <v>1894</v>
      </c>
      <c r="C2001" s="282"/>
      <c r="D2001" s="285" t="s">
        <v>44</v>
      </c>
      <c r="E2001" s="172" t="s">
        <v>1053</v>
      </c>
    </row>
    <row r="2002" spans="1:5" x14ac:dyDescent="0.25">
      <c r="A2002" s="280"/>
      <c r="B2002" s="283"/>
      <c r="C2002" s="284"/>
      <c r="D2002" s="286"/>
      <c r="E2002" s="173" t="s">
        <v>1054</v>
      </c>
    </row>
    <row r="2003" spans="1:5" x14ac:dyDescent="0.25">
      <c r="A2003" s="287" t="s">
        <v>2033</v>
      </c>
      <c r="B2003" s="289" t="s">
        <v>1902</v>
      </c>
      <c r="C2003" s="290"/>
      <c r="D2003" s="293" t="s">
        <v>44</v>
      </c>
      <c r="E2003" s="170" t="s">
        <v>1053</v>
      </c>
    </row>
    <row r="2004" spans="1:5" x14ac:dyDescent="0.25">
      <c r="A2004" s="295"/>
      <c r="B2004" s="296"/>
      <c r="C2004" s="297"/>
      <c r="D2004" s="298"/>
      <c r="E2004" s="171" t="s">
        <v>1054</v>
      </c>
    </row>
    <row r="2005" spans="1:5" x14ac:dyDescent="0.25">
      <c r="A2005" s="279" t="s">
        <v>2034</v>
      </c>
      <c r="B2005" s="281" t="s">
        <v>1916</v>
      </c>
      <c r="C2005" s="282"/>
      <c r="D2005" s="285" t="s">
        <v>44</v>
      </c>
      <c r="E2005" s="172" t="s">
        <v>1053</v>
      </c>
    </row>
    <row r="2006" spans="1:5" x14ac:dyDescent="0.25">
      <c r="A2006" s="280"/>
      <c r="B2006" s="283"/>
      <c r="C2006" s="284"/>
      <c r="D2006" s="286"/>
      <c r="E2006" s="173" t="s">
        <v>1054</v>
      </c>
    </row>
    <row r="2007" spans="1:5" x14ac:dyDescent="0.25">
      <c r="A2007" s="287" t="s">
        <v>2035</v>
      </c>
      <c r="B2007" s="289" t="s">
        <v>1927</v>
      </c>
      <c r="C2007" s="290"/>
      <c r="D2007" s="293" t="s">
        <v>44</v>
      </c>
      <c r="E2007" s="170" t="s">
        <v>1053</v>
      </c>
    </row>
    <row r="2008" spans="1:5" x14ac:dyDescent="0.25">
      <c r="A2008" s="295"/>
      <c r="B2008" s="296"/>
      <c r="C2008" s="297"/>
      <c r="D2008" s="298"/>
      <c r="E2008" s="171" t="s">
        <v>1054</v>
      </c>
    </row>
    <row r="2009" spans="1:5" x14ac:dyDescent="0.25">
      <c r="A2009" s="279" t="s">
        <v>2036</v>
      </c>
      <c r="B2009" s="281" t="s">
        <v>1927</v>
      </c>
      <c r="C2009" s="282"/>
      <c r="D2009" s="285" t="s">
        <v>44</v>
      </c>
      <c r="E2009" s="172" t="s">
        <v>1053</v>
      </c>
    </row>
    <row r="2010" spans="1:5" x14ac:dyDescent="0.25">
      <c r="A2010" s="280"/>
      <c r="B2010" s="283"/>
      <c r="C2010" s="284"/>
      <c r="D2010" s="286"/>
      <c r="E2010" s="173" t="s">
        <v>1054</v>
      </c>
    </row>
    <row r="2011" spans="1:5" x14ac:dyDescent="0.25">
      <c r="A2011" s="287" t="s">
        <v>2037</v>
      </c>
      <c r="B2011" s="289" t="s">
        <v>1937</v>
      </c>
      <c r="C2011" s="290"/>
      <c r="D2011" s="293" t="s">
        <v>44</v>
      </c>
      <c r="E2011" s="170" t="s">
        <v>1053</v>
      </c>
    </row>
    <row r="2012" spans="1:5" x14ac:dyDescent="0.25">
      <c r="A2012" s="295"/>
      <c r="B2012" s="296"/>
      <c r="C2012" s="297"/>
      <c r="D2012" s="298"/>
      <c r="E2012" s="171" t="s">
        <v>1054</v>
      </c>
    </row>
    <row r="2013" spans="1:5" x14ac:dyDescent="0.25">
      <c r="A2013" s="279" t="s">
        <v>2038</v>
      </c>
      <c r="B2013" s="281" t="s">
        <v>1937</v>
      </c>
      <c r="C2013" s="282"/>
      <c r="D2013" s="285" t="s">
        <v>44</v>
      </c>
      <c r="E2013" s="172" t="s">
        <v>1053</v>
      </c>
    </row>
    <row r="2014" spans="1:5" x14ac:dyDescent="0.25">
      <c r="A2014" s="280"/>
      <c r="B2014" s="283"/>
      <c r="C2014" s="284"/>
      <c r="D2014" s="286"/>
      <c r="E2014" s="173" t="s">
        <v>1054</v>
      </c>
    </row>
    <row r="2015" spans="1:5" x14ac:dyDescent="0.25">
      <c r="A2015" s="287" t="s">
        <v>2039</v>
      </c>
      <c r="B2015" s="289" t="s">
        <v>1980</v>
      </c>
      <c r="C2015" s="290"/>
      <c r="D2015" s="293" t="s">
        <v>44</v>
      </c>
      <c r="E2015" s="170" t="s">
        <v>1053</v>
      </c>
    </row>
    <row r="2016" spans="1:5" x14ac:dyDescent="0.25">
      <c r="A2016" s="295"/>
      <c r="B2016" s="296"/>
      <c r="C2016" s="297"/>
      <c r="D2016" s="298"/>
      <c r="E2016" s="171" t="s">
        <v>1054</v>
      </c>
    </row>
    <row r="2017" spans="1:5" x14ac:dyDescent="0.25">
      <c r="A2017" s="279" t="s">
        <v>2040</v>
      </c>
      <c r="B2017" s="281" t="s">
        <v>2008</v>
      </c>
      <c r="C2017" s="282"/>
      <c r="D2017" s="285" t="s">
        <v>44</v>
      </c>
      <c r="E2017" s="172" t="s">
        <v>1053</v>
      </c>
    </row>
    <row r="2018" spans="1:5" x14ac:dyDescent="0.25">
      <c r="A2018" s="280"/>
      <c r="B2018" s="283"/>
      <c r="C2018" s="284"/>
      <c r="D2018" s="286"/>
      <c r="E2018" s="173" t="s">
        <v>1054</v>
      </c>
    </row>
    <row r="2019" spans="1:5" x14ac:dyDescent="0.25">
      <c r="A2019" s="166" t="s">
        <v>2041</v>
      </c>
      <c r="B2019" s="299"/>
      <c r="C2019" s="300"/>
      <c r="D2019" s="157" t="s">
        <v>44</v>
      </c>
      <c r="E2019" s="167"/>
    </row>
    <row r="2020" spans="1:5" x14ac:dyDescent="0.25">
      <c r="A2020" s="279" t="s">
        <v>2042</v>
      </c>
      <c r="B2020" s="281" t="s">
        <v>1962</v>
      </c>
      <c r="C2020" s="282"/>
      <c r="D2020" s="285" t="s">
        <v>44</v>
      </c>
      <c r="E2020" s="172" t="s">
        <v>1053</v>
      </c>
    </row>
    <row r="2021" spans="1:5" x14ac:dyDescent="0.25">
      <c r="A2021" s="280"/>
      <c r="B2021" s="283"/>
      <c r="C2021" s="284"/>
      <c r="D2021" s="286"/>
      <c r="E2021" s="173" t="s">
        <v>1054</v>
      </c>
    </row>
    <row r="2022" spans="1:5" x14ac:dyDescent="0.25">
      <c r="A2022" s="287" t="s">
        <v>2043</v>
      </c>
      <c r="B2022" s="289" t="s">
        <v>1986</v>
      </c>
      <c r="C2022" s="290"/>
      <c r="D2022" s="293" t="s">
        <v>44</v>
      </c>
      <c r="E2022" s="170" t="s">
        <v>1053</v>
      </c>
    </row>
    <row r="2023" spans="1:5" x14ac:dyDescent="0.25">
      <c r="A2023" s="295"/>
      <c r="B2023" s="296"/>
      <c r="C2023" s="297"/>
      <c r="D2023" s="298"/>
      <c r="E2023" s="171" t="s">
        <v>1054</v>
      </c>
    </row>
    <row r="2024" spans="1:5" x14ac:dyDescent="0.25">
      <c r="A2024" s="279" t="s">
        <v>2044</v>
      </c>
      <c r="B2024" s="281" t="s">
        <v>2016</v>
      </c>
      <c r="C2024" s="282"/>
      <c r="D2024" s="285" t="s">
        <v>44</v>
      </c>
      <c r="E2024" s="172" t="s">
        <v>1053</v>
      </c>
    </row>
    <row r="2025" spans="1:5" x14ac:dyDescent="0.25">
      <c r="A2025" s="280"/>
      <c r="B2025" s="283"/>
      <c r="C2025" s="284"/>
      <c r="D2025" s="286"/>
      <c r="E2025" s="173" t="s">
        <v>1054</v>
      </c>
    </row>
    <row r="2026" spans="1:5" x14ac:dyDescent="0.25">
      <c r="A2026" s="287" t="s">
        <v>2045</v>
      </c>
      <c r="B2026" s="289" t="s">
        <v>2020</v>
      </c>
      <c r="C2026" s="290"/>
      <c r="D2026" s="293" t="s">
        <v>44</v>
      </c>
      <c r="E2026" s="170" t="s">
        <v>1053</v>
      </c>
    </row>
    <row r="2027" spans="1:5" x14ac:dyDescent="0.25">
      <c r="A2027" s="295"/>
      <c r="B2027" s="296"/>
      <c r="C2027" s="297"/>
      <c r="D2027" s="298"/>
      <c r="E2027" s="171" t="s">
        <v>1054</v>
      </c>
    </row>
    <row r="2028" spans="1:5" x14ac:dyDescent="0.25">
      <c r="A2028" s="279" t="s">
        <v>2046</v>
      </c>
      <c r="B2028" s="281" t="s">
        <v>1962</v>
      </c>
      <c r="C2028" s="282"/>
      <c r="D2028" s="285" t="s">
        <v>44</v>
      </c>
      <c r="E2028" s="172" t="s">
        <v>1053</v>
      </c>
    </row>
    <row r="2029" spans="1:5" x14ac:dyDescent="0.25">
      <c r="A2029" s="280"/>
      <c r="B2029" s="283"/>
      <c r="C2029" s="284"/>
      <c r="D2029" s="286"/>
      <c r="E2029" s="173" t="s">
        <v>1054</v>
      </c>
    </row>
    <row r="2030" spans="1:5" x14ac:dyDescent="0.25">
      <c r="A2030" s="287" t="s">
        <v>2047</v>
      </c>
      <c r="B2030" s="289" t="s">
        <v>1855</v>
      </c>
      <c r="C2030" s="290"/>
      <c r="D2030" s="293" t="s">
        <v>44</v>
      </c>
      <c r="E2030" s="170" t="s">
        <v>1053</v>
      </c>
    </row>
    <row r="2031" spans="1:5" x14ac:dyDescent="0.25">
      <c r="A2031" s="295"/>
      <c r="B2031" s="296"/>
      <c r="C2031" s="297"/>
      <c r="D2031" s="298"/>
      <c r="E2031" s="171" t="s">
        <v>1054</v>
      </c>
    </row>
    <row r="2032" spans="1:5" x14ac:dyDescent="0.25">
      <c r="A2032" s="279" t="s">
        <v>2048</v>
      </c>
      <c r="B2032" s="281" t="s">
        <v>1872</v>
      </c>
      <c r="C2032" s="282"/>
      <c r="D2032" s="285" t="s">
        <v>44</v>
      </c>
      <c r="E2032" s="172" t="s">
        <v>1053</v>
      </c>
    </row>
    <row r="2033" spans="1:5" x14ac:dyDescent="0.25">
      <c r="A2033" s="280"/>
      <c r="B2033" s="283"/>
      <c r="C2033" s="284"/>
      <c r="D2033" s="286"/>
      <c r="E2033" s="173" t="s">
        <v>1054</v>
      </c>
    </row>
    <row r="2034" spans="1:5" x14ac:dyDescent="0.25">
      <c r="A2034" s="287" t="s">
        <v>2049</v>
      </c>
      <c r="B2034" s="289" t="s">
        <v>1927</v>
      </c>
      <c r="C2034" s="290"/>
      <c r="D2034" s="293" t="s">
        <v>44</v>
      </c>
      <c r="E2034" s="170" t="s">
        <v>1053</v>
      </c>
    </row>
    <row r="2035" spans="1:5" x14ac:dyDescent="0.25">
      <c r="A2035" s="295"/>
      <c r="B2035" s="296"/>
      <c r="C2035" s="297"/>
      <c r="D2035" s="298"/>
      <c r="E2035" s="171" t="s">
        <v>1054</v>
      </c>
    </row>
    <row r="2036" spans="1:5" x14ac:dyDescent="0.25">
      <c r="A2036" s="279" t="s">
        <v>2050</v>
      </c>
      <c r="B2036" s="281" t="s">
        <v>1962</v>
      </c>
      <c r="C2036" s="282"/>
      <c r="D2036" s="285" t="s">
        <v>44</v>
      </c>
      <c r="E2036" s="172" t="s">
        <v>1053</v>
      </c>
    </row>
    <row r="2037" spans="1:5" x14ac:dyDescent="0.25">
      <c r="A2037" s="280"/>
      <c r="B2037" s="283"/>
      <c r="C2037" s="284"/>
      <c r="D2037" s="286"/>
      <c r="E2037" s="173" t="s">
        <v>1054</v>
      </c>
    </row>
    <row r="2038" spans="1:5" x14ac:dyDescent="0.25">
      <c r="A2038" s="287" t="s">
        <v>1478</v>
      </c>
      <c r="B2038" s="289" t="s">
        <v>1980</v>
      </c>
      <c r="C2038" s="290"/>
      <c r="D2038" s="293" t="s">
        <v>44</v>
      </c>
      <c r="E2038" s="170" t="s">
        <v>1053</v>
      </c>
    </row>
    <row r="2039" spans="1:5" x14ac:dyDescent="0.25">
      <c r="A2039" s="295"/>
      <c r="B2039" s="296"/>
      <c r="C2039" s="297"/>
      <c r="D2039" s="298"/>
      <c r="E2039" s="171" t="s">
        <v>1054</v>
      </c>
    </row>
    <row r="2040" spans="1:5" x14ac:dyDescent="0.25">
      <c r="A2040" s="279" t="s">
        <v>2051</v>
      </c>
      <c r="B2040" s="281" t="s">
        <v>1986</v>
      </c>
      <c r="C2040" s="282"/>
      <c r="D2040" s="285" t="s">
        <v>44</v>
      </c>
      <c r="E2040" s="172" t="s">
        <v>1053</v>
      </c>
    </row>
    <row r="2041" spans="1:5" x14ac:dyDescent="0.25">
      <c r="A2041" s="280"/>
      <c r="B2041" s="283"/>
      <c r="C2041" s="284"/>
      <c r="D2041" s="286"/>
      <c r="E2041" s="173" t="s">
        <v>1054</v>
      </c>
    </row>
    <row r="2042" spans="1:5" x14ac:dyDescent="0.25">
      <c r="A2042" s="287" t="s">
        <v>2052</v>
      </c>
      <c r="B2042" s="289" t="s">
        <v>2008</v>
      </c>
      <c r="C2042" s="290"/>
      <c r="D2042" s="293" t="s">
        <v>44</v>
      </c>
      <c r="E2042" s="170" t="s">
        <v>1053</v>
      </c>
    </row>
    <row r="2043" spans="1:5" x14ac:dyDescent="0.25">
      <c r="A2043" s="295"/>
      <c r="B2043" s="296"/>
      <c r="C2043" s="297"/>
      <c r="D2043" s="298"/>
      <c r="E2043" s="171" t="s">
        <v>1054</v>
      </c>
    </row>
    <row r="2044" spans="1:5" x14ac:dyDescent="0.25">
      <c r="A2044" s="279" t="s">
        <v>2053</v>
      </c>
      <c r="B2044" s="281" t="s">
        <v>1830</v>
      </c>
      <c r="C2044" s="282"/>
      <c r="D2044" s="285" t="s">
        <v>44</v>
      </c>
      <c r="E2044" s="172" t="s">
        <v>1053</v>
      </c>
    </row>
    <row r="2045" spans="1:5" x14ac:dyDescent="0.25">
      <c r="A2045" s="280"/>
      <c r="B2045" s="283"/>
      <c r="C2045" s="284"/>
      <c r="D2045" s="286"/>
      <c r="E2045" s="173" t="s">
        <v>1054</v>
      </c>
    </row>
    <row r="2046" spans="1:5" x14ac:dyDescent="0.25">
      <c r="A2046" s="287" t="s">
        <v>2054</v>
      </c>
      <c r="B2046" s="289" t="s">
        <v>1855</v>
      </c>
      <c r="C2046" s="290"/>
      <c r="D2046" s="293" t="s">
        <v>44</v>
      </c>
      <c r="E2046" s="170" t="s">
        <v>1053</v>
      </c>
    </row>
    <row r="2047" spans="1:5" x14ac:dyDescent="0.25">
      <c r="A2047" s="295"/>
      <c r="B2047" s="296"/>
      <c r="C2047" s="297"/>
      <c r="D2047" s="298"/>
      <c r="E2047" s="171" t="s">
        <v>1054</v>
      </c>
    </row>
    <row r="2048" spans="1:5" x14ac:dyDescent="0.25">
      <c r="A2048" s="279" t="s">
        <v>2020</v>
      </c>
      <c r="B2048" s="281"/>
      <c r="C2048" s="282"/>
      <c r="D2048" s="285" t="s">
        <v>44</v>
      </c>
      <c r="E2048" s="172" t="s">
        <v>1053</v>
      </c>
    </row>
    <row r="2049" spans="1:5" x14ac:dyDescent="0.25">
      <c r="A2049" s="280"/>
      <c r="B2049" s="283"/>
      <c r="C2049" s="284"/>
      <c r="D2049" s="286"/>
      <c r="E2049" s="173" t="s">
        <v>1054</v>
      </c>
    </row>
    <row r="2050" spans="1:5" x14ac:dyDescent="0.25">
      <c r="A2050" s="287" t="s">
        <v>1878</v>
      </c>
      <c r="B2050" s="289"/>
      <c r="C2050" s="290"/>
      <c r="D2050" s="293" t="s">
        <v>44</v>
      </c>
      <c r="E2050" s="170" t="s">
        <v>1053</v>
      </c>
    </row>
    <row r="2051" spans="1:5" ht="14.4" thickBot="1" x14ac:dyDescent="0.3">
      <c r="A2051" s="288"/>
      <c r="B2051" s="291"/>
      <c r="C2051" s="292"/>
      <c r="D2051" s="294"/>
      <c r="E2051" s="174" t="s">
        <v>1054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B18" sqref="B18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x14ac:dyDescent="0.6">
      <c r="K1" s="310" t="s">
        <v>48</v>
      </c>
      <c r="L1" s="310"/>
    </row>
    <row r="2" spans="1:12" x14ac:dyDescent="0.6">
      <c r="A2" s="311" t="s">
        <v>49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x14ac:dyDescent="0.6">
      <c r="A3" s="311" t="str">
        <f>'1.สรุปรายงานการส่งงบ '!A3:H3</f>
        <v xml:space="preserve">สำหรับเดือน พฤษภาคม 2567  ปีงบประมาณ 2567 (ข้อมูล ณ วันที่ 26 มิถุนายน 2567  เวลา 09.30 น.) 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2" x14ac:dyDescent="0.6">
      <c r="A4" s="312" t="s">
        <v>50</v>
      </c>
      <c r="B4" s="312"/>
      <c r="C4" s="312" t="s">
        <v>51</v>
      </c>
      <c r="D4" s="312"/>
      <c r="E4" s="312" t="s">
        <v>52</v>
      </c>
      <c r="F4" s="312"/>
      <c r="G4" s="313" t="s">
        <v>53</v>
      </c>
      <c r="H4" s="313"/>
      <c r="I4" s="313" t="s">
        <v>54</v>
      </c>
      <c r="J4" s="313"/>
      <c r="K4" s="313" t="s">
        <v>55</v>
      </c>
      <c r="L4" s="313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40</v>
      </c>
      <c r="G6" s="3" t="s">
        <v>41</v>
      </c>
      <c r="H6" s="49">
        <v>50</v>
      </c>
      <c r="I6" s="10" t="s">
        <v>42</v>
      </c>
      <c r="J6" s="49">
        <v>40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35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40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40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40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40</v>
      </c>
      <c r="E10" s="3" t="s">
        <v>76</v>
      </c>
      <c r="F10" s="177">
        <v>50</v>
      </c>
      <c r="G10" s="3" t="s">
        <v>77</v>
      </c>
      <c r="H10" s="262">
        <v>40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48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40</v>
      </c>
      <c r="C12" s="10" t="s">
        <v>86</v>
      </c>
      <c r="D12" s="49">
        <v>50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40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50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46.25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48.888888888888886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40</v>
      </c>
    </row>
    <row r="18" spans="1:12" ht="21.6" thickBot="1" x14ac:dyDescent="0.65">
      <c r="A18" s="8" t="s">
        <v>89</v>
      </c>
      <c r="B18" s="9">
        <f>AVERAGE(B6:B17)</f>
        <v>46.25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45</v>
      </c>
    </row>
    <row r="20" spans="1:12" ht="21.6" thickBot="1" x14ac:dyDescent="0.65">
      <c r="E20" s="8" t="s">
        <v>89</v>
      </c>
      <c r="F20" s="9">
        <f>AVERAGE(F6:F19)</f>
        <v>49.285714285714285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40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47.75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L461" sqref="L461"/>
    </sheetView>
  </sheetViews>
  <sheetFormatPr defaultRowHeight="24.6" x14ac:dyDescent="0.7"/>
  <cols>
    <col min="1" max="1" width="5.5" style="71" customWidth="1"/>
    <col min="2" max="2" width="8.59765625" style="71" customWidth="1"/>
    <col min="3" max="3" width="5.69921875" style="71" customWidth="1"/>
    <col min="4" max="4" width="9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3.19921875" style="202" hidden="1" customWidth="1"/>
    <col min="9" max="9" width="11.3984375" style="188" bestFit="1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7" t="s">
        <v>480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190" t="s">
        <v>481</v>
      </c>
    </row>
    <row r="2" spans="1:18" ht="24" customHeight="1" x14ac:dyDescent="0.7">
      <c r="A2" s="318" t="str">
        <f>'1.สรุปรายงานการส่งงบ '!A3:H3</f>
        <v xml:space="preserve">สำหรับเดือน พฤษภาคม 2567  ปีงบประมาณ 2567 (ข้อมูล ณ วันที่ 26 มิถุนายน 2567  เวลา 09.30 น.) 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73"/>
      <c r="N2" s="74"/>
      <c r="O2" s="74"/>
      <c r="P2" s="74"/>
    </row>
    <row r="3" spans="1:18" s="191" customFormat="1" ht="36.75" customHeight="1" x14ac:dyDescent="0.25">
      <c r="A3" s="325" t="s">
        <v>45</v>
      </c>
      <c r="B3" s="325" t="s">
        <v>124</v>
      </c>
      <c r="C3" s="325" t="s">
        <v>125</v>
      </c>
      <c r="D3" s="325" t="s">
        <v>126</v>
      </c>
      <c r="E3" s="325" t="s">
        <v>56</v>
      </c>
      <c r="F3" s="325" t="s">
        <v>127</v>
      </c>
      <c r="G3" s="325" t="s">
        <v>128</v>
      </c>
      <c r="H3" s="337" t="s">
        <v>129</v>
      </c>
      <c r="I3" s="325" t="s">
        <v>130</v>
      </c>
      <c r="J3" s="334" t="s">
        <v>131</v>
      </c>
      <c r="K3" s="335" t="s">
        <v>132</v>
      </c>
      <c r="L3" s="327" t="s">
        <v>476</v>
      </c>
      <c r="M3" s="327" t="s">
        <v>4</v>
      </c>
      <c r="N3" s="330" t="s">
        <v>133</v>
      </c>
      <c r="O3" s="331"/>
      <c r="P3" s="332"/>
      <c r="Q3" s="333" t="s">
        <v>5</v>
      </c>
      <c r="R3" s="329" t="s">
        <v>479</v>
      </c>
    </row>
    <row r="4" spans="1:18" s="191" customFormat="1" ht="55.8" customHeight="1" x14ac:dyDescent="0.25">
      <c r="A4" s="326"/>
      <c r="B4" s="326"/>
      <c r="C4" s="326"/>
      <c r="D4" s="326"/>
      <c r="E4" s="326"/>
      <c r="F4" s="326"/>
      <c r="G4" s="326"/>
      <c r="H4" s="338"/>
      <c r="I4" s="326"/>
      <c r="J4" s="334"/>
      <c r="K4" s="336"/>
      <c r="L4" s="328"/>
      <c r="M4" s="328"/>
      <c r="N4" s="75" t="s">
        <v>134</v>
      </c>
      <c r="O4" s="75" t="s">
        <v>135</v>
      </c>
      <c r="P4" s="75" t="s">
        <v>47</v>
      </c>
      <c r="Q4" s="333"/>
      <c r="R4" s="329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812867.76</v>
      </c>
      <c r="K6" s="210">
        <f>บึงกาฬ!AM10</f>
        <v>803548.91999999993</v>
      </c>
      <c r="L6" s="211">
        <f>บึงกาฬ!AN10</f>
        <v>4224431.05</v>
      </c>
      <c r="M6" s="211">
        <f>บึงกาฬ!AO10</f>
        <v>3568548.8899999997</v>
      </c>
      <c r="N6" s="3"/>
      <c r="O6" s="3"/>
      <c r="P6" s="3"/>
      <c r="Q6" s="77">
        <f>L6-M6</f>
        <v>655882.16000000015</v>
      </c>
      <c r="R6" s="78">
        <f>L6/H6</f>
        <v>516.11863775198526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322412.57</v>
      </c>
      <c r="K7" s="210">
        <f>บึงกาฬ!AM11</f>
        <v>349051.29000000004</v>
      </c>
      <c r="L7" s="211">
        <f>บึงกาฬ!AN11</f>
        <v>2552450.5300000003</v>
      </c>
      <c r="M7" s="211">
        <f>บึงกาฬ!AO11</f>
        <v>2452350.42</v>
      </c>
      <c r="N7" s="3"/>
      <c r="O7" s="3"/>
      <c r="P7" s="3"/>
      <c r="Q7" s="77">
        <f t="shared" ref="Q7:Q70" si="0">L7-M7</f>
        <v>100100.11000000034</v>
      </c>
      <c r="R7" s="78">
        <f t="shared" ref="R7:R70" si="1">L7/H7</f>
        <v>589.20834025854117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512304.01</v>
      </c>
      <c r="K8" s="210">
        <f>บึงกาฬ!AM12</f>
        <v>448540.43000000005</v>
      </c>
      <c r="L8" s="211">
        <f>บึงกาฬ!AN12</f>
        <v>2328394.1500000004</v>
      </c>
      <c r="M8" s="211">
        <f>บึงกาฬ!AO12</f>
        <v>2966803.86</v>
      </c>
      <c r="N8" s="3"/>
      <c r="O8" s="3"/>
      <c r="P8" s="3"/>
      <c r="Q8" s="77">
        <f t="shared" si="0"/>
        <v>-638409.7099999995</v>
      </c>
      <c r="R8" s="78">
        <f t="shared" si="1"/>
        <v>779.50925677937744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1014115.95</v>
      </c>
      <c r="K9" s="210">
        <f>บึงกาฬ!AM13</f>
        <v>797772.72</v>
      </c>
      <c r="L9" s="211">
        <f>บึงกาฬ!AN13</f>
        <v>3016050.22</v>
      </c>
      <c r="M9" s="211">
        <f>บึงกาฬ!AO13</f>
        <v>2315413.7799999998</v>
      </c>
      <c r="N9" s="3"/>
      <c r="O9" s="3"/>
      <c r="P9" s="3"/>
      <c r="Q9" s="77">
        <f t="shared" si="0"/>
        <v>700636.44000000041</v>
      </c>
      <c r="R9" s="78">
        <f t="shared" si="1"/>
        <v>1329.2420537681799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1348976.8</v>
      </c>
      <c r="K10" s="210">
        <f>บึงกาฬ!AM14</f>
        <v>1396917.25</v>
      </c>
      <c r="L10" s="211">
        <f>บึงกาฬ!AN14</f>
        <v>3471584.1699999995</v>
      </c>
      <c r="M10" s="211">
        <f>บึงกาฬ!AO14</f>
        <v>3199653.31</v>
      </c>
      <c r="N10" s="3"/>
      <c r="O10" s="3"/>
      <c r="P10" s="3"/>
      <c r="Q10" s="77">
        <f t="shared" si="0"/>
        <v>271930.8599999994</v>
      </c>
      <c r="R10" s="78">
        <f t="shared" si="1"/>
        <v>507.83852691632524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258129.38</v>
      </c>
      <c r="K11" s="210">
        <f>บึงกาฬ!AM15</f>
        <v>274554.58</v>
      </c>
      <c r="L11" s="211">
        <f>บึงกาฬ!AN15</f>
        <v>3431834.77</v>
      </c>
      <c r="M11" s="211">
        <f>บึงกาฬ!AO15</f>
        <v>3226196.16</v>
      </c>
      <c r="N11" s="3"/>
      <c r="O11" s="3"/>
      <c r="P11" s="3"/>
      <c r="Q11" s="77">
        <f t="shared" si="0"/>
        <v>205638.60999999987</v>
      </c>
      <c r="R11" s="78">
        <f t="shared" si="1"/>
        <v>637.6504589371981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47111.62</v>
      </c>
      <c r="K12" s="210">
        <f>บึงกาฬ!AM16</f>
        <v>483568.68</v>
      </c>
      <c r="L12" s="211">
        <f>บึงกาฬ!AN16</f>
        <v>1812318.1699999997</v>
      </c>
      <c r="M12" s="211">
        <f>บึงกาฬ!AO16</f>
        <v>1706209.3</v>
      </c>
      <c r="N12" s="3"/>
      <c r="O12" s="3"/>
      <c r="P12" s="3"/>
      <c r="Q12" s="77">
        <f t="shared" si="0"/>
        <v>106108.86999999965</v>
      </c>
      <c r="R12" s="78">
        <f t="shared" si="1"/>
        <v>325.89789066714616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407605.06</v>
      </c>
      <c r="K13" s="210">
        <f>บึงกาฬ!AM17</f>
        <v>676903.90999999992</v>
      </c>
      <c r="L13" s="211">
        <f>บึงกาฬ!AN17</f>
        <v>2134879.0599999996</v>
      </c>
      <c r="M13" s="211">
        <f>บึงกาฬ!AO17</f>
        <v>1558483.3499999999</v>
      </c>
      <c r="N13" s="3"/>
      <c r="O13" s="3"/>
      <c r="P13" s="3"/>
      <c r="Q13" s="77">
        <f t="shared" si="0"/>
        <v>576395.70999999973</v>
      </c>
      <c r="R13" s="78">
        <f t="shared" si="1"/>
        <v>536.94141348088522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410413.55</v>
      </c>
      <c r="K14" s="210">
        <f>บึงกาฬ!AM18</f>
        <v>514683.76</v>
      </c>
      <c r="L14" s="211">
        <f>บึงกาฬ!AN18</f>
        <v>1844838.02</v>
      </c>
      <c r="M14" s="211">
        <f>บึงกาฬ!AO18</f>
        <v>2221676.31</v>
      </c>
      <c r="N14" s="3"/>
      <c r="O14" s="3"/>
      <c r="P14" s="3"/>
      <c r="Q14" s="77">
        <f t="shared" si="0"/>
        <v>-376838.29000000004</v>
      </c>
      <c r="R14" s="78">
        <f t="shared" si="1"/>
        <v>693.28749342352501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191383.23</v>
      </c>
      <c r="K15" s="210">
        <f>บึงกาฬ!AM19</f>
        <v>120761.83999999997</v>
      </c>
      <c r="L15" s="211">
        <f>บึงกาฬ!AN19</f>
        <v>2856424.5700000003</v>
      </c>
      <c r="M15" s="211">
        <f>บึงกาฬ!AO19</f>
        <v>3031306.6599999997</v>
      </c>
      <c r="N15" s="3"/>
      <c r="O15" s="3"/>
      <c r="P15" s="3"/>
      <c r="Q15" s="77">
        <f t="shared" si="0"/>
        <v>-174882.08999999939</v>
      </c>
      <c r="R15" s="78">
        <f t="shared" si="1"/>
        <v>692.29873242850226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633360.17000000004</v>
      </c>
      <c r="K16" s="210">
        <f>บึงกาฬ!AM20</f>
        <v>471255.42000000016</v>
      </c>
      <c r="L16" s="211">
        <f>บึงกาฬ!AN20</f>
        <v>3773989.1900000004</v>
      </c>
      <c r="M16" s="211">
        <f>บึงกาฬ!AO20</f>
        <v>3281562.46</v>
      </c>
      <c r="N16" s="3"/>
      <c r="O16" s="3"/>
      <c r="P16" s="3"/>
      <c r="Q16" s="77">
        <f t="shared" si="0"/>
        <v>492426.73000000045</v>
      </c>
      <c r="R16" s="78">
        <f t="shared" si="1"/>
        <v>533.42603392226158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192477.13</v>
      </c>
      <c r="K17" s="210">
        <f>บึงกาฬ!AM21</f>
        <v>167791.19</v>
      </c>
      <c r="L17" s="211">
        <f>บึงกาฬ!AN21</f>
        <v>3037599.6299999994</v>
      </c>
      <c r="M17" s="211">
        <f>บึงกาฬ!AO21</f>
        <v>2643434.8699999996</v>
      </c>
      <c r="N17" s="3"/>
      <c r="O17" s="3"/>
      <c r="P17" s="3"/>
      <c r="Q17" s="77">
        <f t="shared" si="0"/>
        <v>394164.75999999978</v>
      </c>
      <c r="R17" s="78">
        <f t="shared" si="1"/>
        <v>724.1000309892728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527089.38</v>
      </c>
      <c r="K18" s="210">
        <f>บึงกาฬ!AM22</f>
        <v>688395.27</v>
      </c>
      <c r="L18" s="211">
        <f>บึงกาฬ!AN22</f>
        <v>2681098.2799999998</v>
      </c>
      <c r="M18" s="211">
        <f>บึงกาฬ!AO22</f>
        <v>2978105.8800000004</v>
      </c>
      <c r="N18" s="3"/>
      <c r="O18" s="3"/>
      <c r="P18" s="3"/>
      <c r="Q18" s="77">
        <f t="shared" si="0"/>
        <v>-297007.60000000056</v>
      </c>
      <c r="R18" s="78">
        <f t="shared" si="1"/>
        <v>676.53249558415337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406172.88</v>
      </c>
      <c r="K19" s="210">
        <f>บึงกาฬ!AM23</f>
        <v>590134.49</v>
      </c>
      <c r="L19" s="211">
        <f>บึงกาฬ!AN23</f>
        <v>1404705.11</v>
      </c>
      <c r="M19" s="211">
        <f>บึงกาฬ!AO23</f>
        <v>1516560.5199999998</v>
      </c>
      <c r="N19" s="3"/>
      <c r="O19" s="3"/>
      <c r="P19" s="3"/>
      <c r="Q19" s="77">
        <f t="shared" si="0"/>
        <v>-111855.40999999968</v>
      </c>
      <c r="R19" s="78">
        <f t="shared" si="1"/>
        <v>1187.4092223161456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7084419.4899999993</v>
      </c>
      <c r="K20" s="215">
        <f>SUM(K5:K19)</f>
        <v>7783879.75</v>
      </c>
      <c r="L20" s="215">
        <f>SUM(L5:L19)</f>
        <v>38570596.920000002</v>
      </c>
      <c r="M20" s="215">
        <f>SUM(M5:M19)</f>
        <v>36666305.770000011</v>
      </c>
      <c r="N20" s="213">
        <v>14</v>
      </c>
      <c r="O20" s="213">
        <v>14</v>
      </c>
      <c r="P20" s="213">
        <f>N20-O20</f>
        <v>0</v>
      </c>
      <c r="Q20" s="77">
        <f t="shared" si="0"/>
        <v>1904291.1499999911</v>
      </c>
      <c r="R20" s="78">
        <f>L20/H20</f>
        <v>614.85703910347354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904368.88</v>
      </c>
      <c r="K22" s="210">
        <f>บึงกาฬ!AM24</f>
        <v>917968.92</v>
      </c>
      <c r="L22" s="211">
        <f>บึงกาฬ!AN24</f>
        <v>4121952.4099999997</v>
      </c>
      <c r="M22" s="211">
        <f>บึงกาฬ!AO24</f>
        <v>3369031.8</v>
      </c>
      <c r="N22" s="3"/>
      <c r="O22" s="3"/>
      <c r="P22" s="3"/>
      <c r="Q22" s="77">
        <f t="shared" si="0"/>
        <v>752920.60999999987</v>
      </c>
      <c r="R22" s="78">
        <f t="shared" si="1"/>
        <v>668.71388870863075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417320.38</v>
      </c>
      <c r="K23" s="210">
        <f>บึงกาฬ!AM25</f>
        <v>487892.26</v>
      </c>
      <c r="L23" s="211">
        <f>บึงกาฬ!AN25</f>
        <v>2891249.42</v>
      </c>
      <c r="M23" s="211">
        <f>บึงกาฬ!AO25</f>
        <v>4257440.67</v>
      </c>
      <c r="N23" s="3"/>
      <c r="O23" s="3"/>
      <c r="P23" s="3"/>
      <c r="Q23" s="77">
        <f t="shared" si="0"/>
        <v>-1366191.25</v>
      </c>
      <c r="R23" s="78">
        <f t="shared" si="1"/>
        <v>666.6473184228729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1148592.6599999999</v>
      </c>
      <c r="K24" s="210">
        <f>บึงกาฬ!AM26</f>
        <v>1469457.4499999997</v>
      </c>
      <c r="L24" s="211">
        <f>บึงกาฬ!AN26</f>
        <v>908541.77</v>
      </c>
      <c r="M24" s="211">
        <f>บึงกาฬ!AO26</f>
        <v>1247059.8500000001</v>
      </c>
      <c r="N24" s="3"/>
      <c r="O24" s="3"/>
      <c r="P24" s="3"/>
      <c r="Q24" s="77">
        <f t="shared" si="0"/>
        <v>-338518.08000000007</v>
      </c>
      <c r="R24" s="78">
        <f t="shared" si="1"/>
        <v>245.88410554803789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833842.29</v>
      </c>
      <c r="K25" s="210">
        <f>บึงกาฬ!AM27</f>
        <v>683268.03</v>
      </c>
      <c r="L25" s="211">
        <f>บึงกาฬ!AN27</f>
        <v>2997615.08</v>
      </c>
      <c r="M25" s="211">
        <f>บึงกาฬ!AO27</f>
        <v>2869487.5100000002</v>
      </c>
      <c r="N25" s="3"/>
      <c r="O25" s="3"/>
      <c r="P25" s="3"/>
      <c r="Q25" s="77">
        <f t="shared" si="0"/>
        <v>128127.56999999983</v>
      </c>
      <c r="R25" s="78">
        <f t="shared" si="1"/>
        <v>700.21375379584208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261849.42</v>
      </c>
      <c r="K26" s="210">
        <f>บึงกาฬ!AM28</f>
        <v>419710.96</v>
      </c>
      <c r="L26" s="211">
        <f>บึงกาฬ!AN28</f>
        <v>2126775.12</v>
      </c>
      <c r="M26" s="211">
        <f>บึงกาฬ!AO28</f>
        <v>2049451.46</v>
      </c>
      <c r="N26" s="3"/>
      <c r="O26" s="3"/>
      <c r="P26" s="3"/>
      <c r="Q26" s="77">
        <f t="shared" si="0"/>
        <v>77323.660000000149</v>
      </c>
      <c r="R26" s="78">
        <f t="shared" si="1"/>
        <v>795.05611962616831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254457.69</v>
      </c>
      <c r="K27" s="210">
        <f>บึงกาฬ!AM29</f>
        <v>-11816.910000000003</v>
      </c>
      <c r="L27" s="211">
        <f>บึงกาฬ!AN29</f>
        <v>1947359.33</v>
      </c>
      <c r="M27" s="211">
        <f>บึงกาฬ!AO29</f>
        <v>2198970.5</v>
      </c>
      <c r="N27" s="3"/>
      <c r="O27" s="3"/>
      <c r="P27" s="3"/>
      <c r="Q27" s="77">
        <f t="shared" si="0"/>
        <v>-251611.16999999993</v>
      </c>
      <c r="R27" s="78">
        <f t="shared" si="1"/>
        <v>608.93037210756722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1180713.0900000001</v>
      </c>
      <c r="K28" s="210">
        <f>บึงกาฬ!AM30</f>
        <v>1173537.8900000001</v>
      </c>
      <c r="L28" s="211">
        <f>บึงกาฬ!AN30</f>
        <v>1782146.0399999998</v>
      </c>
      <c r="M28" s="211">
        <f>บึงกาฬ!AO30</f>
        <v>1970940.5</v>
      </c>
      <c r="N28" s="3"/>
      <c r="O28" s="3"/>
      <c r="P28" s="3"/>
      <c r="Q28" s="77">
        <f t="shared" si="0"/>
        <v>-188794.4600000002</v>
      </c>
      <c r="R28" s="78">
        <f t="shared" si="1"/>
        <v>961.76256880733933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244055.08</v>
      </c>
      <c r="K29" s="210">
        <f>บึงกาฬ!AM31</f>
        <v>-165927.12</v>
      </c>
      <c r="L29" s="211">
        <f>บึงกาฬ!AN31</f>
        <v>2687010.96</v>
      </c>
      <c r="M29" s="211">
        <f>บึงกาฬ!AO31</f>
        <v>3046114.6999999997</v>
      </c>
      <c r="N29" s="3"/>
      <c r="O29" s="3"/>
      <c r="P29" s="3"/>
      <c r="Q29" s="77">
        <f t="shared" si="0"/>
        <v>-359103.73999999976</v>
      </c>
      <c r="R29" s="78">
        <f t="shared" si="1"/>
        <v>947.13111032781103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232744.76</v>
      </c>
      <c r="K30" s="210">
        <f>บึงกาฬ!AM32</f>
        <v>35020.950000000012</v>
      </c>
      <c r="L30" s="211">
        <f>บึงกาฬ!AN32</f>
        <v>3150449.84</v>
      </c>
      <c r="M30" s="211">
        <f>บึงกาฬ!AO32</f>
        <v>3828721.61</v>
      </c>
      <c r="N30" s="3"/>
      <c r="O30" s="3"/>
      <c r="P30" s="3"/>
      <c r="Q30" s="77">
        <f t="shared" si="0"/>
        <v>-678271.77</v>
      </c>
      <c r="R30" s="78">
        <f t="shared" si="1"/>
        <v>453.36736796661387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250293.29</v>
      </c>
      <c r="K31" s="210">
        <f>บึงกาฬ!AM33</f>
        <v>269955.12</v>
      </c>
      <c r="L31" s="211">
        <f>บึงกาฬ!AN33</f>
        <v>1339322.43</v>
      </c>
      <c r="M31" s="211">
        <f>บึงกาฬ!AO33</f>
        <v>1528467.28</v>
      </c>
      <c r="N31" s="3"/>
      <c r="O31" s="3"/>
      <c r="P31" s="3"/>
      <c r="Q31" s="77">
        <f t="shared" si="0"/>
        <v>-189144.85000000009</v>
      </c>
      <c r="R31" s="78">
        <f t="shared" si="1"/>
        <v>255.35222688274547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428070.45</v>
      </c>
      <c r="K32" s="210">
        <f>บึงกาฬ!AM34</f>
        <v>459120.64000000001</v>
      </c>
      <c r="L32" s="211">
        <f>บึงกาฬ!AN34</f>
        <v>1409801.17</v>
      </c>
      <c r="M32" s="211">
        <f>บึงกาฬ!AO34</f>
        <v>1559997.5899999999</v>
      </c>
      <c r="N32" s="3"/>
      <c r="O32" s="3"/>
      <c r="P32" s="3"/>
      <c r="Q32" s="77">
        <f t="shared" si="0"/>
        <v>-150196.41999999993</v>
      </c>
      <c r="R32" s="78">
        <f t="shared" si="1"/>
        <v>286.77810618388935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90779.88</v>
      </c>
      <c r="K33" s="210">
        <f>บึงกาฬ!AM35</f>
        <v>185779.22</v>
      </c>
      <c r="L33" s="211">
        <f>บึงกาฬ!AN35</f>
        <v>1712430.88</v>
      </c>
      <c r="M33" s="211">
        <f>บึงกาฬ!AO35</f>
        <v>2325291.5700000003</v>
      </c>
      <c r="N33" s="3"/>
      <c r="O33" s="3"/>
      <c r="P33" s="3"/>
      <c r="Q33" s="77">
        <f t="shared" si="0"/>
        <v>-612860.69000000041</v>
      </c>
      <c r="R33" s="78">
        <f t="shared" si="1"/>
        <v>1147.7418766756032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6247087.8700000001</v>
      </c>
      <c r="K34" s="215">
        <f>SUM(K21:K33)</f>
        <v>5923967.4099999992</v>
      </c>
      <c r="L34" s="215">
        <f>SUM(L21:L33)</f>
        <v>27074654.449999999</v>
      </c>
      <c r="M34" s="215">
        <f>SUM(M21:M33)</f>
        <v>30250975.039999999</v>
      </c>
      <c r="N34" s="213">
        <v>12</v>
      </c>
      <c r="O34" s="213">
        <v>12</v>
      </c>
      <c r="P34" s="213">
        <f>N34-O34</f>
        <v>0</v>
      </c>
      <c r="Q34" s="77">
        <f t="shared" si="0"/>
        <v>-3176320.59</v>
      </c>
      <c r="R34" s="78">
        <f>L34/H34</f>
        <v>568.2938258259519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566172.92000000004</v>
      </c>
      <c r="K36" s="210">
        <f>บึงกาฬ!AM36</f>
        <v>394110.68000000005</v>
      </c>
      <c r="L36" s="211">
        <f>บึงกาฬ!AN36</f>
        <v>3241094.2399999998</v>
      </c>
      <c r="M36" s="211">
        <f>บึงกาฬ!AO36</f>
        <v>3245304.3</v>
      </c>
      <c r="N36" s="3"/>
      <c r="O36" s="3"/>
      <c r="P36" s="3"/>
      <c r="Q36" s="77">
        <f t="shared" si="0"/>
        <v>-4210.0600000000559</v>
      </c>
      <c r="R36" s="78">
        <f t="shared" si="1"/>
        <v>517.49868114322203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203374.29</v>
      </c>
      <c r="K37" s="210">
        <f>บึงกาฬ!AM37</f>
        <v>348434.71</v>
      </c>
      <c r="L37" s="211">
        <f>บึงกาฬ!AN37</f>
        <v>1628761.65</v>
      </c>
      <c r="M37" s="211">
        <f>บึงกาฬ!AO37</f>
        <v>1634047.95</v>
      </c>
      <c r="N37" s="3"/>
      <c r="O37" s="3"/>
      <c r="P37" s="3"/>
      <c r="Q37" s="77">
        <f t="shared" si="0"/>
        <v>-5286.3000000000466</v>
      </c>
      <c r="R37" s="78">
        <f t="shared" si="1"/>
        <v>381.71119053198964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194625.43</v>
      </c>
      <c r="K38" s="210">
        <f>บึงกาฬ!AM38</f>
        <v>204820.24000000002</v>
      </c>
      <c r="L38" s="211">
        <f>บึงกาฬ!AN38</f>
        <v>5150458.57</v>
      </c>
      <c r="M38" s="211">
        <f>บึงกาฬ!AO38</f>
        <v>5067325.01</v>
      </c>
      <c r="N38" s="3"/>
      <c r="O38" s="3"/>
      <c r="P38" s="3"/>
      <c r="Q38" s="77">
        <f t="shared" si="0"/>
        <v>83133.560000000522</v>
      </c>
      <c r="R38" s="78">
        <f t="shared" si="1"/>
        <v>911.42427357989743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167509.67000000001</v>
      </c>
      <c r="K39" s="210">
        <f>บึงกาฬ!AM39</f>
        <v>228829.69</v>
      </c>
      <c r="L39" s="211">
        <f>บึงกาฬ!AN39</f>
        <v>1054903.8500000001</v>
      </c>
      <c r="M39" s="211">
        <f>บึงกาฬ!AO39</f>
        <v>1263942.1900000002</v>
      </c>
      <c r="N39" s="3"/>
      <c r="O39" s="3"/>
      <c r="P39" s="3"/>
      <c r="Q39" s="77">
        <f t="shared" si="0"/>
        <v>-209038.34000000008</v>
      </c>
      <c r="R39" s="78">
        <f t="shared" si="1"/>
        <v>420.44792746113995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224590.38</v>
      </c>
      <c r="K40" s="210">
        <f>บึงกาฬ!AM40</f>
        <v>268680.88000000006</v>
      </c>
      <c r="L40" s="211">
        <f>บึงกาฬ!AN40</f>
        <v>1226308.2999999998</v>
      </c>
      <c r="M40" s="211">
        <f>บึงกาฬ!AO40</f>
        <v>1417771.8199999998</v>
      </c>
      <c r="N40" s="3"/>
      <c r="O40" s="3"/>
      <c r="P40" s="3"/>
      <c r="Q40" s="77">
        <f t="shared" si="0"/>
        <v>-191463.52000000002</v>
      </c>
      <c r="R40" s="78">
        <f t="shared" si="1"/>
        <v>566.42415704387986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141850.35</v>
      </c>
      <c r="K41" s="210">
        <f>บึงกาฬ!AM41</f>
        <v>177864.82000000004</v>
      </c>
      <c r="L41" s="211">
        <f>บึงกาฬ!AN41</f>
        <v>1011567.84</v>
      </c>
      <c r="M41" s="211">
        <f>บึงกาฬ!AO41</f>
        <v>1232903.6900000002</v>
      </c>
      <c r="N41" s="3"/>
      <c r="O41" s="3"/>
      <c r="P41" s="3"/>
      <c r="Q41" s="77">
        <f t="shared" si="0"/>
        <v>-221335.85000000021</v>
      </c>
      <c r="R41" s="78">
        <f t="shared" si="1"/>
        <v>399.04056804733727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621603.49</v>
      </c>
      <c r="K42" s="210">
        <f>บึงกาฬ!AM42</f>
        <v>415942.76</v>
      </c>
      <c r="L42" s="211">
        <f>บึงกาฬ!AN42</f>
        <v>2273800.87</v>
      </c>
      <c r="M42" s="211">
        <f>บึงกาฬ!AO42</f>
        <v>2249210.7400000002</v>
      </c>
      <c r="N42" s="3"/>
      <c r="O42" s="3"/>
      <c r="P42" s="3"/>
      <c r="Q42" s="77">
        <f t="shared" si="0"/>
        <v>24590.129999999888</v>
      </c>
      <c r="R42" s="78">
        <f t="shared" si="1"/>
        <v>498.20352103418054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227149.13</v>
      </c>
      <c r="K43" s="210">
        <f>บึงกาฬ!AM43</f>
        <v>220718.82</v>
      </c>
      <c r="L43" s="211">
        <f>บึงกาฬ!AN43</f>
        <v>1313998.96</v>
      </c>
      <c r="M43" s="211">
        <f>บึงกาฬ!AO43</f>
        <v>1443054.6400000001</v>
      </c>
      <c r="N43" s="3"/>
      <c r="O43" s="3"/>
      <c r="P43" s="3"/>
      <c r="Q43" s="77">
        <f t="shared" si="0"/>
        <v>-129055.68000000017</v>
      </c>
      <c r="R43" s="78">
        <f t="shared" si="1"/>
        <v>465.13237522123893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352197.43</v>
      </c>
      <c r="K44" s="210">
        <f>บึงกาฬ!AM44</f>
        <v>255547.43</v>
      </c>
      <c r="L44" s="211">
        <f>บึงกาฬ!AN44</f>
        <v>1761801.54</v>
      </c>
      <c r="M44" s="211">
        <f>บึงกาฬ!AO44</f>
        <v>2258057.5</v>
      </c>
      <c r="N44" s="3"/>
      <c r="O44" s="3"/>
      <c r="P44" s="3"/>
      <c r="Q44" s="77">
        <f t="shared" si="0"/>
        <v>-496255.95999999996</v>
      </c>
      <c r="R44" s="78">
        <f t="shared" si="1"/>
        <v>503.80370031455533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155317.85999999999</v>
      </c>
      <c r="K45" s="210">
        <f>บึงกาฬ!AM45</f>
        <v>358812.63</v>
      </c>
      <c r="L45" s="211">
        <f>บึงกาฬ!AN45</f>
        <v>2065621.6400000001</v>
      </c>
      <c r="M45" s="211">
        <f>บึงกาฬ!AO45</f>
        <v>2118048.6399999997</v>
      </c>
      <c r="N45" s="3" t="s">
        <v>198</v>
      </c>
      <c r="O45" s="3"/>
      <c r="P45" s="3"/>
      <c r="Q45" s="77">
        <f t="shared" si="0"/>
        <v>-52426.999999999534</v>
      </c>
      <c r="R45" s="78">
        <f t="shared" si="1"/>
        <v>486.48649081488463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227255.88</v>
      </c>
      <c r="K46" s="210">
        <f>บึงกาฬ!AM46</f>
        <v>148587.33000000002</v>
      </c>
      <c r="L46" s="211">
        <f>บึงกาฬ!AN46</f>
        <v>2045904.46</v>
      </c>
      <c r="M46" s="211">
        <f>บึงกาฬ!AO46</f>
        <v>2127530.2600000002</v>
      </c>
      <c r="N46" s="3"/>
      <c r="O46" s="3"/>
      <c r="P46" s="3"/>
      <c r="Q46" s="77">
        <f t="shared" si="0"/>
        <v>-81625.800000000279</v>
      </c>
      <c r="R46" s="78">
        <f t="shared" si="1"/>
        <v>677.67620404107322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3081646.83</v>
      </c>
      <c r="K47" s="215">
        <f>SUM(K35:K46)</f>
        <v>3022349.99</v>
      </c>
      <c r="L47" s="215">
        <f>SUM(L35:L46)</f>
        <v>22774221.920000002</v>
      </c>
      <c r="M47" s="215">
        <f>SUM(M35:M46)</f>
        <v>24057196.740000002</v>
      </c>
      <c r="N47" s="213">
        <v>11</v>
      </c>
      <c r="O47" s="213">
        <v>11</v>
      </c>
      <c r="P47" s="213">
        <f>N47-O47</f>
        <v>0</v>
      </c>
      <c r="Q47" s="77">
        <f t="shared" si="0"/>
        <v>-1282974.8200000003</v>
      </c>
      <c r="R47" s="78">
        <f>L47/H47</f>
        <v>548.23480224356661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547332.76</v>
      </c>
      <c r="K49" s="210">
        <f>บึงกาฬ!AM47</f>
        <v>835671.74</v>
      </c>
      <c r="L49" s="211">
        <f>บึงกาฬ!AN47</f>
        <v>2018671.4800000002</v>
      </c>
      <c r="M49" s="211">
        <f>บึงกาฬ!AO47</f>
        <v>5126907.84</v>
      </c>
      <c r="N49" s="3"/>
      <c r="O49" s="3"/>
      <c r="P49" s="3"/>
      <c r="Q49" s="77">
        <f t="shared" si="0"/>
        <v>-3108236.3599999994</v>
      </c>
      <c r="R49" s="78">
        <f t="shared" si="1"/>
        <v>714.57397522123904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218784.41</v>
      </c>
      <c r="K50" s="210">
        <f>บึงกาฬ!AM48</f>
        <v>-662663.93999999994</v>
      </c>
      <c r="L50" s="211">
        <f>บึงกาฬ!AN48</f>
        <v>1295953.8500000001</v>
      </c>
      <c r="M50" s="211">
        <f>บึงกาฬ!AO48</f>
        <v>1595081</v>
      </c>
      <c r="N50" s="3"/>
      <c r="O50" s="3"/>
      <c r="P50" s="3"/>
      <c r="Q50" s="77">
        <f t="shared" si="0"/>
        <v>-299127.14999999991</v>
      </c>
      <c r="R50" s="78">
        <f t="shared" si="1"/>
        <v>339.4326479832373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494497.36</v>
      </c>
      <c r="K51" s="210">
        <f>บึงกาฬ!AM49</f>
        <v>611789.68000000005</v>
      </c>
      <c r="L51" s="211">
        <f>บึงกาฬ!AN49</f>
        <v>1561323.88</v>
      </c>
      <c r="M51" s="211">
        <f>บึงกาฬ!AO49</f>
        <v>1776008.15</v>
      </c>
      <c r="N51" s="3"/>
      <c r="O51" s="3"/>
      <c r="P51" s="3"/>
      <c r="Q51" s="77">
        <f t="shared" si="0"/>
        <v>-214684.27000000002</v>
      </c>
      <c r="R51" s="78">
        <f t="shared" si="1"/>
        <v>764.60523016650336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1260614.53</v>
      </c>
      <c r="K52" s="215">
        <f>SUM(K48:K51)</f>
        <v>784797.4800000001</v>
      </c>
      <c r="L52" s="215">
        <f>SUM(L48:L51)</f>
        <v>4875949.21</v>
      </c>
      <c r="M52" s="215">
        <f>SUM(M48:M51)</f>
        <v>8497996.9900000002</v>
      </c>
      <c r="N52" s="213">
        <v>3</v>
      </c>
      <c r="O52" s="213">
        <v>3</v>
      </c>
      <c r="P52" s="213">
        <f>N52-O52</f>
        <v>0</v>
      </c>
      <c r="Q52" s="77">
        <f t="shared" si="0"/>
        <v>-3622047.7800000003</v>
      </c>
      <c r="R52" s="78">
        <f>L52/H52</f>
        <v>561.42190097869889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612260.47</v>
      </c>
      <c r="K54" s="210">
        <f>บึงกาฬ!AM50</f>
        <v>444915.74</v>
      </c>
      <c r="L54" s="211">
        <f>บึงกาฬ!AN50</f>
        <v>1707876.9100000001</v>
      </c>
      <c r="M54" s="211">
        <f>บึงกาฬ!AO50</f>
        <v>2431599.9499999997</v>
      </c>
      <c r="N54" s="3"/>
      <c r="O54" s="3"/>
      <c r="P54" s="3"/>
      <c r="Q54" s="77">
        <f t="shared" si="0"/>
        <v>-723723.03999999957</v>
      </c>
      <c r="R54" s="78">
        <f t="shared" si="1"/>
        <v>585.69167009602199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2288900.5299999998</v>
      </c>
      <c r="K55" s="210">
        <f>บึงกาฬ!AM51</f>
        <v>-466175.01000000024</v>
      </c>
      <c r="L55" s="211">
        <f>บึงกาฬ!AN51</f>
        <v>3761499.74</v>
      </c>
      <c r="M55" s="211">
        <f>บึงกาฬ!AO51</f>
        <v>5587898.3500000006</v>
      </c>
      <c r="N55" s="3"/>
      <c r="O55" s="3"/>
      <c r="P55" s="3"/>
      <c r="Q55" s="77">
        <f t="shared" si="0"/>
        <v>-1826398.6100000003</v>
      </c>
      <c r="R55" s="78">
        <f t="shared" si="1"/>
        <v>383.90485201061443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172135.59</v>
      </c>
      <c r="K56" s="210">
        <f>บึงกาฬ!AM52</f>
        <v>219316.19</v>
      </c>
      <c r="L56" s="211">
        <f>บึงกาฬ!AN52</f>
        <v>2468472.7300000004</v>
      </c>
      <c r="M56" s="211">
        <f>บึงกาฬ!AO52</f>
        <v>2583453.9</v>
      </c>
      <c r="N56" s="3"/>
      <c r="O56" s="3"/>
      <c r="P56" s="3"/>
      <c r="Q56" s="77">
        <f t="shared" si="0"/>
        <v>-114981.16999999946</v>
      </c>
      <c r="R56" s="78">
        <f t="shared" si="1"/>
        <v>509.69909766673561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1528865.17</v>
      </c>
      <c r="K57" s="210">
        <f>บึงกาฬ!AM53</f>
        <v>1230991.8099999998</v>
      </c>
      <c r="L57" s="211">
        <f>บึงกาฬ!AN53</f>
        <v>3040750.8600000003</v>
      </c>
      <c r="M57" s="211">
        <f>บึงกาฬ!AO53</f>
        <v>2593431.62</v>
      </c>
      <c r="N57" s="3"/>
      <c r="O57" s="3"/>
      <c r="P57" s="3"/>
      <c r="Q57" s="77">
        <f t="shared" si="0"/>
        <v>447319.24000000022</v>
      </c>
      <c r="R57" s="78">
        <f t="shared" si="1"/>
        <v>541.9267260737837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4602161.76</v>
      </c>
      <c r="K58" s="215">
        <f>SUM(K53:K57)</f>
        <v>1429048.7299999995</v>
      </c>
      <c r="L58" s="215">
        <f>SUM(L53:L57)</f>
        <v>10978600.240000002</v>
      </c>
      <c r="M58" s="215">
        <f>SUM(M53:M57)</f>
        <v>13196383.82</v>
      </c>
      <c r="N58" s="213">
        <v>4</v>
      </c>
      <c r="O58" s="213">
        <v>4</v>
      </c>
      <c r="P58" s="213">
        <f>N58-O58</f>
        <v>0</v>
      </c>
      <c r="Q58" s="77">
        <f t="shared" si="0"/>
        <v>-2217783.5799999982</v>
      </c>
      <c r="R58" s="78">
        <f>L58/H58</f>
        <v>473.86914019337024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469354.93</v>
      </c>
      <c r="K60" s="218">
        <f>บึงกาฬ!AM54</f>
        <v>389592.79999999993</v>
      </c>
      <c r="L60" s="211">
        <f>บึงกาฬ!AN54</f>
        <v>1999491.37</v>
      </c>
      <c r="M60" s="211">
        <f>บึงกาฬ!AO54</f>
        <v>2291978.0299999998</v>
      </c>
      <c r="N60" s="40"/>
      <c r="O60" s="40"/>
      <c r="P60" s="40"/>
      <c r="Q60" s="80">
        <f t="shared" si="0"/>
        <v>-292486.65999999968</v>
      </c>
      <c r="R60" s="192">
        <f t="shared" si="1"/>
        <v>702.8089173989456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1304660.08</v>
      </c>
      <c r="K61" s="218">
        <f>บึงกาฬ!AM55</f>
        <v>-42650.419999999925</v>
      </c>
      <c r="L61" s="211">
        <f>บึงกาฬ!AN55</f>
        <v>2457280.5499999998</v>
      </c>
      <c r="M61" s="211">
        <f>บึงกาฬ!AO55</f>
        <v>3077252</v>
      </c>
      <c r="N61" s="3"/>
      <c r="O61" s="3"/>
      <c r="P61" s="3"/>
      <c r="Q61" s="77">
        <f t="shared" si="0"/>
        <v>-619971.45000000019</v>
      </c>
      <c r="R61" s="78">
        <f t="shared" si="1"/>
        <v>514.61372774869108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607904.18000000005</v>
      </c>
      <c r="K62" s="211">
        <f>บึงกาฬ!AM56</f>
        <v>567220.92000000004</v>
      </c>
      <c r="L62" s="211">
        <f>บึงกาฬ!AN56</f>
        <v>2546936.02</v>
      </c>
      <c r="M62" s="211">
        <f>บึงกาฬ!AO56</f>
        <v>2670379.3799999994</v>
      </c>
      <c r="N62" s="3"/>
      <c r="O62" s="3"/>
      <c r="P62" s="3"/>
      <c r="Q62" s="77">
        <f t="shared" si="0"/>
        <v>-123443.3599999994</v>
      </c>
      <c r="R62" s="78">
        <f t="shared" si="1"/>
        <v>1051.5838232865401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499439.37</v>
      </c>
      <c r="K63" s="211">
        <f>บึงกาฬ!AM57</f>
        <v>731478.47</v>
      </c>
      <c r="L63" s="211">
        <f>บึงกาฬ!AN57</f>
        <v>2980358.25</v>
      </c>
      <c r="M63" s="211">
        <f>บึงกาฬ!AO57</f>
        <v>2909751.8600000003</v>
      </c>
      <c r="N63" s="3"/>
      <c r="O63" s="3"/>
      <c r="P63" s="3"/>
      <c r="Q63" s="77">
        <f t="shared" si="0"/>
        <v>70606.389999999665</v>
      </c>
      <c r="R63" s="78">
        <f t="shared" si="1"/>
        <v>690.85726703755211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349481.92</v>
      </c>
      <c r="K64" s="211">
        <f>บึงกาฬ!AM58</f>
        <v>313544.42</v>
      </c>
      <c r="L64" s="211">
        <f>บึงกาฬ!AN58</f>
        <v>2195666.81</v>
      </c>
      <c r="M64" s="211">
        <f>บึงกาฬ!AO58</f>
        <v>2443792.7800000003</v>
      </c>
      <c r="N64" s="3"/>
      <c r="O64" s="3"/>
      <c r="P64" s="3"/>
      <c r="Q64" s="77">
        <f t="shared" si="0"/>
        <v>-248125.9700000002</v>
      </c>
      <c r="R64" s="78">
        <f t="shared" si="1"/>
        <v>677.67494135802474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299944</v>
      </c>
      <c r="K65" s="211">
        <f>บึงกาฬ!AM59</f>
        <v>270702.57</v>
      </c>
      <c r="L65" s="211">
        <f>บึงกาฬ!AN59</f>
        <v>1204962.44</v>
      </c>
      <c r="M65" s="211">
        <f>บึงกาฬ!AO59</f>
        <v>1031838.6699999999</v>
      </c>
      <c r="N65" s="40"/>
      <c r="O65" s="40"/>
      <c r="P65" s="40"/>
      <c r="Q65" s="80">
        <f t="shared" si="0"/>
        <v>173123.77000000002</v>
      </c>
      <c r="R65" s="192">
        <f t="shared" si="1"/>
        <v>1056.9845964912281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3530784.48</v>
      </c>
      <c r="K66" s="215">
        <f>SUM(K60:K65)</f>
        <v>2229888.7599999998</v>
      </c>
      <c r="L66" s="215">
        <f>SUM(L59:L65)</f>
        <v>13384695.439999999</v>
      </c>
      <c r="M66" s="215">
        <f>SUM(M59:M65)</f>
        <v>14424992.720000001</v>
      </c>
      <c r="N66" s="213">
        <v>6</v>
      </c>
      <c r="O66" s="213">
        <v>6</v>
      </c>
      <c r="P66" s="213">
        <f>N66-O66</f>
        <v>0</v>
      </c>
      <c r="Q66" s="77">
        <f t="shared" si="0"/>
        <v>-1040297.2800000012</v>
      </c>
      <c r="R66" s="78">
        <f>L66/H66</f>
        <v>714.38383005977789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404935.14</v>
      </c>
      <c r="K68" s="210">
        <f>บึงกาฬ!AM60</f>
        <v>371467.19</v>
      </c>
      <c r="L68" s="211">
        <f>บึงกาฬ!AN60</f>
        <v>2124400.56</v>
      </c>
      <c r="M68" s="211">
        <f>บึงกาฬ!AO60</f>
        <v>2415635.0100000002</v>
      </c>
      <c r="N68" s="3"/>
      <c r="O68" s="3"/>
      <c r="P68" s="3"/>
      <c r="Q68" s="77">
        <f t="shared" si="0"/>
        <v>-291234.45000000019</v>
      </c>
      <c r="R68" s="78">
        <f t="shared" si="1"/>
        <v>578.85573841961855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908185.98</v>
      </c>
      <c r="K69" s="210">
        <f>บึงกาฬ!AM61</f>
        <v>606714.12</v>
      </c>
      <c r="L69" s="211">
        <f>บึงกาฬ!AN61</f>
        <v>3282743.55</v>
      </c>
      <c r="M69" s="211">
        <f>บึงกาฬ!AO61</f>
        <v>3259506</v>
      </c>
      <c r="N69" s="3"/>
      <c r="O69" s="3"/>
      <c r="P69" s="3"/>
      <c r="Q69" s="77">
        <f t="shared" si="0"/>
        <v>23237.549999999814</v>
      </c>
      <c r="R69" s="78">
        <f t="shared" si="1"/>
        <v>941.42344422139365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934823.94</v>
      </c>
      <c r="K70" s="210">
        <f>บึงกาฬ!AM62</f>
        <v>1123325.2699999998</v>
      </c>
      <c r="L70" s="211">
        <f>บึงกาฬ!AN62</f>
        <v>4617576.45</v>
      </c>
      <c r="M70" s="211">
        <f>บึงกาฬ!AO62</f>
        <v>3721024.44</v>
      </c>
      <c r="N70" s="3"/>
      <c r="O70" s="3"/>
      <c r="P70" s="3"/>
      <c r="Q70" s="77">
        <f t="shared" si="0"/>
        <v>896552.01000000024</v>
      </c>
      <c r="R70" s="78">
        <f t="shared" si="1"/>
        <v>734.5810451797646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769291.74</v>
      </c>
      <c r="K71" s="210">
        <f>บึงกาฬ!AM63</f>
        <v>253344.91000000003</v>
      </c>
      <c r="L71" s="211">
        <f>บึงกาฬ!AN63</f>
        <v>2198991.59</v>
      </c>
      <c r="M71" s="211">
        <f>บึงกาฬ!AO63</f>
        <v>2362476.1899999995</v>
      </c>
      <c r="N71" s="3"/>
      <c r="O71" s="3"/>
      <c r="P71" s="3"/>
      <c r="Q71" s="77">
        <f t="shared" ref="Q71:Q82" si="2">L71-M71</f>
        <v>-163484.59999999963</v>
      </c>
      <c r="R71" s="78">
        <f t="shared" ref="R71:R82" si="3">L71/H71</f>
        <v>639.98591094295693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275305.57</v>
      </c>
      <c r="K72" s="210">
        <f>บึงกาฬ!AM64</f>
        <v>237839.77000000002</v>
      </c>
      <c r="L72" s="211">
        <f>บึงกาฬ!AN64</f>
        <v>2660918.87</v>
      </c>
      <c r="M72" s="211">
        <f>บึงกาฬ!AO64</f>
        <v>2556606.4699999997</v>
      </c>
      <c r="N72" s="3"/>
      <c r="O72" s="3"/>
      <c r="P72" s="3"/>
      <c r="Q72" s="77">
        <f t="shared" si="2"/>
        <v>104312.40000000037</v>
      </c>
      <c r="R72" s="78">
        <f t="shared" si="3"/>
        <v>733.2374951777349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450026.4</v>
      </c>
      <c r="K73" s="210">
        <f>บึงกาฬ!AM65</f>
        <v>98302.20000000007</v>
      </c>
      <c r="L73" s="211">
        <f>บึงกาฬ!AN65</f>
        <v>2608078.59</v>
      </c>
      <c r="M73" s="211">
        <f>บึงกาฬ!AO65</f>
        <v>2794490.63</v>
      </c>
      <c r="N73" s="3"/>
      <c r="O73" s="3"/>
      <c r="P73" s="3"/>
      <c r="Q73" s="77">
        <f t="shared" si="2"/>
        <v>-186412.04000000004</v>
      </c>
      <c r="R73" s="78">
        <f t="shared" si="3"/>
        <v>570.32114366936366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3742568.7699999996</v>
      </c>
      <c r="K74" s="215">
        <f>SUM(K67:K73)</f>
        <v>2690993.4600000004</v>
      </c>
      <c r="L74" s="215">
        <f>SUM(L67:L73)</f>
        <v>17492709.609999999</v>
      </c>
      <c r="M74" s="215">
        <f>SUM(M67:M73)</f>
        <v>17109738.739999998</v>
      </c>
      <c r="N74" s="213">
        <v>6</v>
      </c>
      <c r="O74" s="213">
        <v>6</v>
      </c>
      <c r="P74" s="213">
        <f>N74-O74</f>
        <v>0</v>
      </c>
      <c r="Q74" s="77">
        <f>L74-M74</f>
        <v>382970.87000000104</v>
      </c>
      <c r="R74" s="78">
        <f>L74/H74</f>
        <v>697.4486507715003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1839170.16</v>
      </c>
      <c r="K76" s="210">
        <f>บึงกาฬ!AM66</f>
        <v>1882037.5099999998</v>
      </c>
      <c r="L76" s="210">
        <f>บึงกาฬ!AN66</f>
        <v>1609720.7000000002</v>
      </c>
      <c r="M76" s="210">
        <f>บึงกาฬ!AO66</f>
        <v>1846461.73</v>
      </c>
      <c r="N76" s="3"/>
      <c r="O76" s="3"/>
      <c r="P76" s="3"/>
      <c r="Q76" s="77">
        <f t="shared" si="2"/>
        <v>-236741.0299999998</v>
      </c>
      <c r="R76" s="78">
        <f t="shared" si="3"/>
        <v>279.85408553546597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900593.16</v>
      </c>
      <c r="K77" s="210">
        <f>บึงกาฬ!AM67</f>
        <v>527779.52</v>
      </c>
      <c r="L77" s="210">
        <f>บึงกาฬ!AN67</f>
        <v>1171677.99</v>
      </c>
      <c r="M77" s="210">
        <f>บึงกาฬ!AO67</f>
        <v>1273577.8400000001</v>
      </c>
      <c r="N77" s="3"/>
      <c r="O77" s="3"/>
      <c r="P77" s="3"/>
      <c r="Q77" s="77">
        <f t="shared" si="2"/>
        <v>-101899.85000000009</v>
      </c>
      <c r="R77" s="78">
        <f t="shared" si="3"/>
        <v>267.32329226557152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257783.03</v>
      </c>
      <c r="K78" s="210">
        <f>บึงกาฬ!AM68</f>
        <v>220960.54000000004</v>
      </c>
      <c r="L78" s="210">
        <f>บึงกาฬ!AN68</f>
        <v>876304.22</v>
      </c>
      <c r="M78" s="210">
        <f>บึงกาฬ!AO68</f>
        <v>914310.80999999994</v>
      </c>
      <c r="N78" s="3"/>
      <c r="O78" s="3"/>
      <c r="P78" s="3"/>
      <c r="Q78" s="77">
        <f t="shared" si="2"/>
        <v>-38006.589999999967</v>
      </c>
      <c r="R78" s="78">
        <f t="shared" si="3"/>
        <v>444.14810947795235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730180.28</v>
      </c>
      <c r="K79" s="210">
        <f>บึงกาฬ!AM69</f>
        <v>382778.64</v>
      </c>
      <c r="L79" s="210">
        <f>บึงกาฬ!AN69</f>
        <v>1646204.78</v>
      </c>
      <c r="M79" s="210">
        <f>บึงกาฬ!AO69</f>
        <v>1994387.5599999998</v>
      </c>
      <c r="N79" s="3"/>
      <c r="O79" s="3"/>
      <c r="P79" s="3"/>
      <c r="Q79" s="77">
        <f t="shared" si="2"/>
        <v>-348182.7799999998</v>
      </c>
      <c r="R79" s="78">
        <f t="shared" si="3"/>
        <v>328.78066307169962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392075.42</v>
      </c>
      <c r="K80" s="210">
        <f>บึงกาฬ!AM70</f>
        <v>-912682.5</v>
      </c>
      <c r="L80" s="210">
        <f>บึงกาฬ!AN70</f>
        <v>1413794.7799999998</v>
      </c>
      <c r="M80" s="210">
        <f>บึงกาฬ!AO70</f>
        <v>1796617.4300000002</v>
      </c>
      <c r="N80" s="3"/>
      <c r="O80" s="3"/>
      <c r="P80" s="3"/>
      <c r="Q80" s="77">
        <f t="shared" si="2"/>
        <v>-382822.65000000037</v>
      </c>
      <c r="R80" s="78">
        <f t="shared" si="3"/>
        <v>265.85084242196308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4119802.05</v>
      </c>
      <c r="K81" s="215">
        <f>SUM(K75:K80)</f>
        <v>2100873.71</v>
      </c>
      <c r="L81" s="215">
        <f>SUM(L75:L80)</f>
        <v>6717702.4700000007</v>
      </c>
      <c r="M81" s="215">
        <f>SUM(M75:M80)</f>
        <v>7825355.370000001</v>
      </c>
      <c r="N81" s="213">
        <v>5</v>
      </c>
      <c r="O81" s="213">
        <v>5</v>
      </c>
      <c r="P81" s="213">
        <f>N81-O81</f>
        <v>0</v>
      </c>
      <c r="Q81" s="77">
        <f t="shared" si="2"/>
        <v>-1107652.9000000004</v>
      </c>
      <c r="R81" s="78">
        <f t="shared" si="3"/>
        <v>299.45626844381047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33669085.779999994</v>
      </c>
      <c r="K82" s="222">
        <f t="shared" si="4"/>
        <v>25965799.289999999</v>
      </c>
      <c r="L82" s="221">
        <f t="shared" si="4"/>
        <v>141869130.26000002</v>
      </c>
      <c r="M82" s="221">
        <f t="shared" si="4"/>
        <v>152028945.19000003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-10159814.930000007</v>
      </c>
      <c r="R82" s="78">
        <f t="shared" si="3"/>
        <v>567.43793526040236</v>
      </c>
    </row>
    <row r="83" spans="1:18" ht="25.8" customHeight="1" thickTop="1" thickBot="1" x14ac:dyDescent="0.75">
      <c r="A83" s="223"/>
      <c r="B83" s="224"/>
      <c r="C83" s="224"/>
      <c r="D83" s="224"/>
      <c r="E83" s="322" t="s">
        <v>241</v>
      </c>
      <c r="F83" s="323"/>
      <c r="G83" s="324"/>
      <c r="H83" s="225"/>
      <c r="I83" s="223"/>
      <c r="J83" s="263">
        <f>J82/O82</f>
        <v>551952.22590163921</v>
      </c>
      <c r="K83" s="264">
        <f>K82/O82</f>
        <v>425668.8408196721</v>
      </c>
      <c r="L83" s="263">
        <f>L82/O82</f>
        <v>2325723.4468852463</v>
      </c>
      <c r="M83" s="263">
        <f>M82/O82</f>
        <v>2492277.7900000005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1131637.4099999999</v>
      </c>
      <c r="K85" s="210">
        <f>อุดรธานี!AP10</f>
        <v>1589070.23</v>
      </c>
      <c r="L85" s="210">
        <f>อุดรธานี!AQ10</f>
        <v>4570000.84</v>
      </c>
      <c r="M85" s="210">
        <f>อุดรธานี!AR10</f>
        <v>4622396.22</v>
      </c>
      <c r="N85" s="3"/>
      <c r="O85" s="3"/>
      <c r="P85" s="3"/>
      <c r="Q85" s="77">
        <f t="shared" ref="Q85:Q99" si="5">L85-M85</f>
        <v>-52395.379999999888</v>
      </c>
      <c r="R85" s="78">
        <f t="shared" ref="R85:R99" si="6">L85/H85</f>
        <v>585.22228710462286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2113730.33</v>
      </c>
      <c r="K86" s="210">
        <f>อุดรธานี!AP11</f>
        <v>2160693.0000000005</v>
      </c>
      <c r="L86" s="210">
        <f>อุดรธานี!AQ11</f>
        <v>2763708.52</v>
      </c>
      <c r="M86" s="210">
        <f>อุดรธานี!AR11</f>
        <v>3459701.7199999997</v>
      </c>
      <c r="N86" s="3"/>
      <c r="O86" s="3"/>
      <c r="P86" s="3"/>
      <c r="Q86" s="77">
        <f t="shared" si="5"/>
        <v>-695993.19999999972</v>
      </c>
      <c r="R86" s="78">
        <f t="shared" si="6"/>
        <v>514.36972268751163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260166.26</v>
      </c>
      <c r="K87" s="210">
        <f>อุดรธานี!AP12</f>
        <v>498830.9</v>
      </c>
      <c r="L87" s="210">
        <f>อุดรธานี!AQ12</f>
        <v>1995242.67</v>
      </c>
      <c r="M87" s="210">
        <f>อุดรธานี!AR12</f>
        <v>2578547.44</v>
      </c>
      <c r="N87" s="3"/>
      <c r="O87" s="3"/>
      <c r="P87" s="3"/>
      <c r="Q87" s="77">
        <f t="shared" si="5"/>
        <v>-583304.77</v>
      </c>
      <c r="R87" s="78">
        <f t="shared" si="6"/>
        <v>434.22038520130576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2049841.06</v>
      </c>
      <c r="K88" s="210">
        <f>อุดรธานี!AP13</f>
        <v>3018391.87</v>
      </c>
      <c r="L88" s="210">
        <f>อุดรธานี!AQ13</f>
        <v>6953685.1699999999</v>
      </c>
      <c r="M88" s="210">
        <f>อุดรธานี!AR13</f>
        <v>6226316.5599999996</v>
      </c>
      <c r="N88" s="3"/>
      <c r="O88" s="3"/>
      <c r="P88" s="3"/>
      <c r="Q88" s="77">
        <f t="shared" si="5"/>
        <v>727368.61000000034</v>
      </c>
      <c r="R88" s="78">
        <f t="shared" si="6"/>
        <v>852.16730024509798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2120180.6</v>
      </c>
      <c r="K89" s="210">
        <f>อุดรธานี!AP14</f>
        <v>2722202.69</v>
      </c>
      <c r="L89" s="210">
        <f>อุดรธานี!AQ14</f>
        <v>5023200.92</v>
      </c>
      <c r="M89" s="210">
        <f>อุดรธานี!AR14</f>
        <v>4533941.28</v>
      </c>
      <c r="N89" s="3"/>
      <c r="O89" s="3"/>
      <c r="P89" s="3"/>
      <c r="Q89" s="77">
        <f t="shared" si="5"/>
        <v>489259.63999999966</v>
      </c>
      <c r="R89" s="78">
        <f t="shared" si="6"/>
        <v>545.34805341439585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1367843.5</v>
      </c>
      <c r="K90" s="210">
        <f>อุดรธานี!AP15</f>
        <v>1590604.14</v>
      </c>
      <c r="L90" s="210">
        <f>อุดรธานี!AQ15</f>
        <v>2098589.67</v>
      </c>
      <c r="M90" s="210">
        <f>อุดรธานี!AR15</f>
        <v>2035651.05</v>
      </c>
      <c r="N90" s="3"/>
      <c r="O90" s="3"/>
      <c r="P90" s="3"/>
      <c r="Q90" s="77">
        <f t="shared" si="5"/>
        <v>62938.619999999879</v>
      </c>
      <c r="R90" s="78">
        <f t="shared" si="6"/>
        <v>442.74043670886073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1987055.73</v>
      </c>
      <c r="K91" s="210">
        <f>อุดรธานี!AP16</f>
        <v>2367603.8899999997</v>
      </c>
      <c r="L91" s="210">
        <f>อุดรธานี!AQ16</f>
        <v>5317337.76</v>
      </c>
      <c r="M91" s="210">
        <f>อุดรธานี!AR16</f>
        <v>4805288.6500000004</v>
      </c>
      <c r="N91" s="3"/>
      <c r="O91" s="3"/>
      <c r="P91" s="3"/>
      <c r="Q91" s="77">
        <f t="shared" si="5"/>
        <v>512049.1099999994</v>
      </c>
      <c r="R91" s="78">
        <f t="shared" si="6"/>
        <v>640.10325749367996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1651773.81</v>
      </c>
      <c r="K92" s="210">
        <f>อุดรธานี!AP17</f>
        <v>2240610.3000000003</v>
      </c>
      <c r="L92" s="210">
        <f>อุดรธานี!AQ17</f>
        <v>5145245.76</v>
      </c>
      <c r="M92" s="210">
        <f>อุดรธานี!AR17</f>
        <v>5010792.9799999995</v>
      </c>
      <c r="N92" s="3"/>
      <c r="O92" s="3"/>
      <c r="P92" s="3"/>
      <c r="Q92" s="77">
        <f t="shared" si="5"/>
        <v>134452.78000000026</v>
      </c>
      <c r="R92" s="78">
        <f t="shared" si="6"/>
        <v>564.91499341238466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2132518.4500000002</v>
      </c>
      <c r="K93" s="210">
        <f>อุดรธานี!AP18</f>
        <v>2403112.5500000003</v>
      </c>
      <c r="L93" s="210">
        <f>อุดรธานี!AQ18</f>
        <v>5198033.95</v>
      </c>
      <c r="M93" s="210">
        <f>อุดรธานี!AR18</f>
        <v>4441761.8100000005</v>
      </c>
      <c r="N93" s="3"/>
      <c r="O93" s="3"/>
      <c r="P93" s="3"/>
      <c r="Q93" s="77">
        <f t="shared" si="5"/>
        <v>756272.13999999966</v>
      </c>
      <c r="R93" s="78">
        <f t="shared" si="6"/>
        <v>816.27417556532669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2138189.4900000002</v>
      </c>
      <c r="K94" s="210">
        <f>อุดรธานี!AP19</f>
        <v>2402633.46</v>
      </c>
      <c r="L94" s="210">
        <f>อุดรธานี!AQ19</f>
        <v>3339573.9699999997</v>
      </c>
      <c r="M94" s="210">
        <f>อุดรธานี!AR19</f>
        <v>3106992.14</v>
      </c>
      <c r="N94" s="3"/>
      <c r="O94" s="3"/>
      <c r="P94" s="3"/>
      <c r="Q94" s="77">
        <f t="shared" si="5"/>
        <v>232581.82999999961</v>
      </c>
      <c r="R94" s="78">
        <f t="shared" si="6"/>
        <v>638.78614575363417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2717289.84</v>
      </c>
      <c r="K95" s="210">
        <f>อุดรธานี!AP20</f>
        <v>3008754.34</v>
      </c>
      <c r="L95" s="210">
        <f>อุดรธานี!AQ20</f>
        <v>6362501.5199999996</v>
      </c>
      <c r="M95" s="210">
        <f>อุดรธานี!AR20</f>
        <v>5749767.3699999992</v>
      </c>
      <c r="N95" s="3"/>
      <c r="O95" s="3"/>
      <c r="P95" s="3"/>
      <c r="Q95" s="77">
        <f t="shared" si="5"/>
        <v>612734.15000000037</v>
      </c>
      <c r="R95" s="78">
        <f t="shared" si="6"/>
        <v>593.40622271964185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2243658.64</v>
      </c>
      <c r="K96" s="210">
        <f>อุดรธานี!AP21</f>
        <v>2854500.69</v>
      </c>
      <c r="L96" s="210">
        <f>อุดรธานี!AQ21</f>
        <v>5677453.1799999997</v>
      </c>
      <c r="M96" s="210">
        <f>อุดรธานี!AR21</f>
        <v>5547474.3399999999</v>
      </c>
      <c r="N96" s="3"/>
      <c r="O96" s="3"/>
      <c r="P96" s="3"/>
      <c r="Q96" s="77">
        <f t="shared" si="5"/>
        <v>129978.83999999985</v>
      </c>
      <c r="R96" s="78">
        <f t="shared" si="6"/>
        <v>621.23352445562966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2432512.91</v>
      </c>
      <c r="K97" s="210">
        <f>อุดรธานี!AP22</f>
        <v>5074143.82</v>
      </c>
      <c r="L97" s="210">
        <f>อุดรธานี!AQ22</f>
        <v>6651320.8200000003</v>
      </c>
      <c r="M97" s="210">
        <f>อุดรธานี!AR22</f>
        <v>6931446.1699999999</v>
      </c>
      <c r="N97" s="3"/>
      <c r="O97" s="3"/>
      <c r="P97" s="3"/>
      <c r="Q97" s="77">
        <f t="shared" si="5"/>
        <v>-280125.34999999963</v>
      </c>
      <c r="R97" s="78">
        <f t="shared" si="6"/>
        <v>475.39995854477883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1601752.52</v>
      </c>
      <c r="K98" s="210">
        <f>อุดรธานี!AP23</f>
        <v>1749373.54</v>
      </c>
      <c r="L98" s="210">
        <f>อุดรธานี!AQ23</f>
        <v>3981984.8899999997</v>
      </c>
      <c r="M98" s="210">
        <f>อุดรธานี!AR23</f>
        <v>4043342.7599999993</v>
      </c>
      <c r="N98" s="3"/>
      <c r="O98" s="3"/>
      <c r="P98" s="3"/>
      <c r="Q98" s="77">
        <f t="shared" si="5"/>
        <v>-61357.869999999646</v>
      </c>
      <c r="R98" s="78">
        <f t="shared" si="6"/>
        <v>622.96384386733416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855357.24</v>
      </c>
      <c r="K99" s="210">
        <f>อุดรธานี!AP24</f>
        <v>1089742.4099999999</v>
      </c>
      <c r="L99" s="210">
        <f>อุดรธานี!AQ24</f>
        <v>2358167.08</v>
      </c>
      <c r="M99" s="210">
        <f>อุดรธานี!AR24</f>
        <v>2370489.2300000004</v>
      </c>
      <c r="N99" s="3"/>
      <c r="O99" s="3"/>
      <c r="P99" s="3"/>
      <c r="Q99" s="77">
        <f t="shared" si="5"/>
        <v>-12322.150000000373</v>
      </c>
      <c r="R99" s="78">
        <f t="shared" si="6"/>
        <v>485.41932482503091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1267816.3799999999</v>
      </c>
      <c r="K100" s="210">
        <f>อุดรธานี!AP25</f>
        <v>1706472.73</v>
      </c>
      <c r="L100" s="210">
        <f>อุดรธานี!AQ25</f>
        <v>3898651.83</v>
      </c>
      <c r="M100" s="210">
        <f>อุดรธานี!AR25</f>
        <v>3573492.4999999995</v>
      </c>
      <c r="N100" s="3"/>
      <c r="O100" s="3"/>
      <c r="P100" s="3"/>
      <c r="Q100" s="77">
        <f t="shared" ref="Q100:Q162" si="7">L100-M100</f>
        <v>325159.33000000054</v>
      </c>
      <c r="R100" s="78">
        <f t="shared" ref="R100:R162" si="8">L100/H100</f>
        <v>773.84911274315209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1059141.8</v>
      </c>
      <c r="K101" s="210">
        <f>อุดรธานี!AP26</f>
        <v>1621090.79</v>
      </c>
      <c r="L101" s="210">
        <f>อุดรธานี!AQ26</f>
        <v>2610289</v>
      </c>
      <c r="M101" s="210">
        <f>อุดรธานี!AR26</f>
        <v>2518485.09</v>
      </c>
      <c r="N101" s="3"/>
      <c r="O101" s="3"/>
      <c r="P101" s="3"/>
      <c r="Q101" s="77">
        <f t="shared" si="7"/>
        <v>91803.910000000149</v>
      </c>
      <c r="R101" s="78">
        <f t="shared" si="8"/>
        <v>519.35714285714289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1485835.56</v>
      </c>
      <c r="K102" s="210">
        <f>อุดรธานี!AP27</f>
        <v>2163629.06</v>
      </c>
      <c r="L102" s="210">
        <f>อุดรธานี!AQ27</f>
        <v>4482242.84</v>
      </c>
      <c r="M102" s="210">
        <f>อุดรธานี!AR27</f>
        <v>3982855.07</v>
      </c>
      <c r="N102" s="3"/>
      <c r="O102" s="3"/>
      <c r="P102" s="3"/>
      <c r="Q102" s="77">
        <f t="shared" si="7"/>
        <v>499387.77</v>
      </c>
      <c r="R102" s="78">
        <f t="shared" si="8"/>
        <v>976.52349455337685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1787006.62</v>
      </c>
      <c r="K103" s="210">
        <f>อุดรธานี!AP28</f>
        <v>1928888.1400000004</v>
      </c>
      <c r="L103" s="210">
        <f>อุดรธานี!AQ28</f>
        <v>3740676.9699999997</v>
      </c>
      <c r="M103" s="210">
        <f>อุดรธานี!AR28</f>
        <v>4386620.43</v>
      </c>
      <c r="N103" s="3"/>
      <c r="O103" s="3"/>
      <c r="P103" s="3"/>
      <c r="Q103" s="77">
        <f t="shared" si="7"/>
        <v>-645943.46</v>
      </c>
      <c r="R103" s="78">
        <f t="shared" si="8"/>
        <v>484.23002847896436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1410244.6</v>
      </c>
      <c r="K104" s="210">
        <f>อุดรธานี!AP29</f>
        <v>1602002.57</v>
      </c>
      <c r="L104" s="210">
        <f>อุดรธานี!AQ29</f>
        <v>3388062.5999999996</v>
      </c>
      <c r="M104" s="210">
        <f>อุดรธานี!AR29</f>
        <v>4160484.2199999997</v>
      </c>
      <c r="N104" s="3"/>
      <c r="O104" s="3"/>
      <c r="P104" s="3"/>
      <c r="Q104" s="77">
        <f t="shared" si="7"/>
        <v>-772421.62000000011</v>
      </c>
      <c r="R104" s="78">
        <f t="shared" si="8"/>
        <v>602.64364994663811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640622.31000000006</v>
      </c>
      <c r="K105" s="210">
        <f>อุดรธานี!AP30</f>
        <v>912748.92</v>
      </c>
      <c r="L105" s="210">
        <f>อุดรธานี!AQ30</f>
        <v>2467377.1500000004</v>
      </c>
      <c r="M105" s="210">
        <f>อุดรธานี!AR30</f>
        <v>2445570.9499999997</v>
      </c>
      <c r="N105" s="3"/>
      <c r="O105" s="3"/>
      <c r="P105" s="3"/>
      <c r="Q105" s="77">
        <f t="shared" si="7"/>
        <v>21806.200000000652</v>
      </c>
      <c r="R105" s="78">
        <f t="shared" si="8"/>
        <v>428.95986613351886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699642.79</v>
      </c>
      <c r="K106" s="210">
        <f>อุดรธานี!AP31</f>
        <v>697177.92999999993</v>
      </c>
      <c r="L106" s="210">
        <f>อุดรธานี!AQ31</f>
        <v>2707663.09</v>
      </c>
      <c r="M106" s="210">
        <f>อุดรธานี!AR31</f>
        <v>2637358.5999999996</v>
      </c>
      <c r="N106" s="3"/>
      <c r="O106" s="3"/>
      <c r="P106" s="3"/>
      <c r="Q106" s="77">
        <f t="shared" si="7"/>
        <v>70304.490000000224</v>
      </c>
      <c r="R106" s="78">
        <f t="shared" si="8"/>
        <v>730.6160523475445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2158518.7799999998</v>
      </c>
      <c r="K107" s="210">
        <f>อุดรธานี!AP32</f>
        <v>2513379.1999999997</v>
      </c>
      <c r="L107" s="210">
        <f>อุดรธานี!AQ32</f>
        <v>5020453.37</v>
      </c>
      <c r="M107" s="210">
        <f>อุดรธานี!AR32</f>
        <v>4744503.62</v>
      </c>
      <c r="N107" s="3"/>
      <c r="O107" s="3"/>
      <c r="P107" s="3"/>
      <c r="Q107" s="77">
        <f t="shared" si="7"/>
        <v>275949.75</v>
      </c>
      <c r="R107" s="78">
        <f t="shared" si="8"/>
        <v>776.07874014530842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1673521.65</v>
      </c>
      <c r="K108" s="210">
        <f>อุดรธานี!AP33</f>
        <v>2057111.31</v>
      </c>
      <c r="L108" s="210">
        <f>อุดรธานี!AQ33</f>
        <v>4997484.78</v>
      </c>
      <c r="M108" s="210">
        <f>อุดรธานี!AR33</f>
        <v>5005275.9400000004</v>
      </c>
      <c r="N108" s="3"/>
      <c r="O108" s="3"/>
      <c r="P108" s="3"/>
      <c r="Q108" s="77">
        <f t="shared" si="7"/>
        <v>-7791.160000000149</v>
      </c>
      <c r="R108" s="78">
        <f t="shared" si="8"/>
        <v>582.79705889212835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676891.05</v>
      </c>
      <c r="K109" s="210">
        <f>อุดรธานี!AP34</f>
        <v>1316721.4099999999</v>
      </c>
      <c r="L109" s="210">
        <f>อุดรธานี!AQ34</f>
        <v>2553294.3899999997</v>
      </c>
      <c r="M109" s="210">
        <f>อุดรธานี!AR34</f>
        <v>1912431.59</v>
      </c>
      <c r="N109" s="3"/>
      <c r="O109" s="3"/>
      <c r="P109" s="3"/>
      <c r="Q109" s="77">
        <f t="shared" si="7"/>
        <v>640862.79999999958</v>
      </c>
      <c r="R109" s="78">
        <f t="shared" si="8"/>
        <v>944.26567677514777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1135093.8400000001</v>
      </c>
      <c r="K110" s="210">
        <f>อุดรธานี!AP35</f>
        <v>1372957.5900000003</v>
      </c>
      <c r="L110" s="210">
        <f>อุดรธานี!AQ35</f>
        <v>3490426.31</v>
      </c>
      <c r="M110" s="210">
        <f>อุดรธานี!AR35</f>
        <v>4462245.82</v>
      </c>
      <c r="N110" s="3"/>
      <c r="O110" s="3"/>
      <c r="P110" s="3"/>
      <c r="Q110" s="77">
        <f t="shared" si="7"/>
        <v>-971819.51000000024</v>
      </c>
      <c r="R110" s="78">
        <f t="shared" si="8"/>
        <v>629.92714491968957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40797843.170000002</v>
      </c>
      <c r="K111" s="231">
        <f>SUM(K84:K110)</f>
        <v>52662447.480000012</v>
      </c>
      <c r="L111" s="215">
        <f>SUM(L84:L110)</f>
        <v>106792669.05000001</v>
      </c>
      <c r="M111" s="215">
        <f>SUM(M84:M110)</f>
        <v>105293233.55000001</v>
      </c>
      <c r="N111" s="213">
        <v>26</v>
      </c>
      <c r="O111" s="213">
        <v>26</v>
      </c>
      <c r="P111" s="213">
        <f>N111-O111</f>
        <v>0</v>
      </c>
      <c r="Q111" s="77">
        <f t="shared" si="7"/>
        <v>1499435.5</v>
      </c>
      <c r="R111" s="78">
        <f>L111/H111</f>
        <v>611.1203443224282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1047191.12</v>
      </c>
      <c r="K113" s="210">
        <f>อุดรธานี!AP36</f>
        <v>935256.87</v>
      </c>
      <c r="L113" s="210">
        <f>อุดรธานี!AQ36</f>
        <v>2240683.9500000002</v>
      </c>
      <c r="M113" s="210">
        <f>อุดรธานี!AR36</f>
        <v>3048955.85</v>
      </c>
      <c r="N113" s="3"/>
      <c r="O113" s="3"/>
      <c r="P113" s="3"/>
      <c r="Q113" s="77">
        <f t="shared" si="7"/>
        <v>-808271.89999999991</v>
      </c>
      <c r="R113" s="78">
        <f t="shared" si="8"/>
        <v>653.83249197548878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1527535.25</v>
      </c>
      <c r="K114" s="210">
        <f>อุดรธานี!AP37</f>
        <v>1448157.8900000001</v>
      </c>
      <c r="L114" s="210">
        <f>อุดรธานี!AQ37</f>
        <v>3053187.94</v>
      </c>
      <c r="M114" s="210">
        <f>อุดรธานี!AR37</f>
        <v>3306956.06</v>
      </c>
      <c r="N114" s="3"/>
      <c r="O114" s="3"/>
      <c r="P114" s="3"/>
      <c r="Q114" s="77">
        <f t="shared" si="7"/>
        <v>-253768.12000000011</v>
      </c>
      <c r="R114" s="78">
        <f t="shared" si="8"/>
        <v>755.73958910891088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979066.69</v>
      </c>
      <c r="K115" s="210">
        <f>อุดรธานี!AP38</f>
        <v>1053523</v>
      </c>
      <c r="L115" s="210">
        <f>อุดรธานี!AQ38</f>
        <v>3970291.91</v>
      </c>
      <c r="M115" s="210">
        <f>อุดรธานี!AR38</f>
        <v>4154460.96</v>
      </c>
      <c r="N115" s="3"/>
      <c r="O115" s="3"/>
      <c r="P115" s="3"/>
      <c r="Q115" s="77">
        <f t="shared" si="7"/>
        <v>-184169.04999999981</v>
      </c>
      <c r="R115" s="78">
        <f t="shared" si="8"/>
        <v>1051.1760418321419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668286.35</v>
      </c>
      <c r="K116" s="210">
        <f>อุดรธานี!AP39</f>
        <v>776675.62</v>
      </c>
      <c r="L116" s="210">
        <f>อุดรธานี!AQ39</f>
        <v>2003211.54</v>
      </c>
      <c r="M116" s="210">
        <f>อุดรธานี!AR39</f>
        <v>2334162.7999999998</v>
      </c>
      <c r="N116" s="3"/>
      <c r="O116" s="3"/>
      <c r="P116" s="3"/>
      <c r="Q116" s="77">
        <f t="shared" si="7"/>
        <v>-330951.25999999978</v>
      </c>
      <c r="R116" s="78">
        <f t="shared" si="8"/>
        <v>552.00097547533755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3416431.62</v>
      </c>
      <c r="K117" s="210">
        <f>อุดรธานี!AP40</f>
        <v>3500350.3500000006</v>
      </c>
      <c r="L117" s="210">
        <f>อุดรธานี!AQ40</f>
        <v>4278427.83</v>
      </c>
      <c r="M117" s="210">
        <f>อุดรธานี!AR40</f>
        <v>4145818.01</v>
      </c>
      <c r="N117" s="3"/>
      <c r="O117" s="3"/>
      <c r="P117" s="3"/>
      <c r="Q117" s="77">
        <f t="shared" si="7"/>
        <v>132609.8200000003</v>
      </c>
      <c r="R117" s="78">
        <f t="shared" si="8"/>
        <v>580.12580745762716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1790489.29</v>
      </c>
      <c r="K118" s="210">
        <f>อุดรธานี!AP41</f>
        <v>1903697</v>
      </c>
      <c r="L118" s="210">
        <f>อุดรธานี!AQ41</f>
        <v>4432002.05</v>
      </c>
      <c r="M118" s="210">
        <f>อุดรธานี!AR41</f>
        <v>4565793.6100000003</v>
      </c>
      <c r="N118" s="3"/>
      <c r="O118" s="3"/>
      <c r="P118" s="3"/>
      <c r="Q118" s="77">
        <f t="shared" si="7"/>
        <v>-133791.56000000052</v>
      </c>
      <c r="R118" s="78">
        <f t="shared" si="8"/>
        <v>613.85069944598331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763602.41</v>
      </c>
      <c r="K119" s="210">
        <f>อุดรธานี!AP42</f>
        <v>642690.89</v>
      </c>
      <c r="L119" s="210">
        <f>อุดรธานี!AQ42</f>
        <v>2874487.78</v>
      </c>
      <c r="M119" s="210">
        <f>อุดรธานี!AR42</f>
        <v>2977962.63</v>
      </c>
      <c r="N119" s="3"/>
      <c r="O119" s="3"/>
      <c r="P119" s="3"/>
      <c r="Q119" s="77">
        <f t="shared" si="7"/>
        <v>-103474.85000000009</v>
      </c>
      <c r="R119" s="78">
        <f t="shared" si="8"/>
        <v>980.05038527105341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727712.4</v>
      </c>
      <c r="K120" s="210">
        <f>อุดรธานี!AP43</f>
        <v>721730.18</v>
      </c>
      <c r="L120" s="210">
        <f>อุดรธานี!AQ43</f>
        <v>2359332.42</v>
      </c>
      <c r="M120" s="210">
        <f>อุดรธานี!AR43</f>
        <v>2529746.13</v>
      </c>
      <c r="N120" s="3"/>
      <c r="O120" s="3"/>
      <c r="P120" s="3"/>
      <c r="Q120" s="77">
        <f t="shared" si="7"/>
        <v>-170413.70999999996</v>
      </c>
      <c r="R120" s="78">
        <f t="shared" si="8"/>
        <v>693.92129999999997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923745.9</v>
      </c>
      <c r="K121" s="210">
        <f>อุดรธานี!AP44</f>
        <v>942158.39</v>
      </c>
      <c r="L121" s="210">
        <f>อุดรธานี!AQ44</f>
        <v>2295430.7700000005</v>
      </c>
      <c r="M121" s="210">
        <f>อุดรธานี!AR44</f>
        <v>2223253.1</v>
      </c>
      <c r="N121" s="3"/>
      <c r="O121" s="3"/>
      <c r="P121" s="3"/>
      <c r="Q121" s="77">
        <f t="shared" si="7"/>
        <v>72177.670000000391</v>
      </c>
      <c r="R121" s="78">
        <f t="shared" si="8"/>
        <v>1124.6598579127881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1359610.22</v>
      </c>
      <c r="K122" s="210">
        <f>อุดรธานี!AP45</f>
        <v>1380214.4300000002</v>
      </c>
      <c r="L122" s="210">
        <f>อุดรธานี!AQ45</f>
        <v>2193319.1599999997</v>
      </c>
      <c r="M122" s="210">
        <f>อุดรธานี!AR45</f>
        <v>2266234.1399999997</v>
      </c>
      <c r="N122" s="3"/>
      <c r="O122" s="3"/>
      <c r="P122" s="3"/>
      <c r="Q122" s="77">
        <f t="shared" si="7"/>
        <v>-72914.979999999981</v>
      </c>
      <c r="R122" s="78">
        <f t="shared" si="8"/>
        <v>586.7627501337613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1378307.07</v>
      </c>
      <c r="K123" s="210">
        <f>อุดรธานี!AP46</f>
        <v>1350405.8800000001</v>
      </c>
      <c r="L123" s="210">
        <f>อุดรธานี!AQ46</f>
        <v>2389502.7800000003</v>
      </c>
      <c r="M123" s="210">
        <f>อุดรธานี!AR46</f>
        <v>2837605.54</v>
      </c>
      <c r="N123" s="3"/>
      <c r="O123" s="3"/>
      <c r="P123" s="3"/>
      <c r="Q123" s="77">
        <f t="shared" si="7"/>
        <v>-448102.75999999978</v>
      </c>
      <c r="R123" s="78">
        <f t="shared" si="8"/>
        <v>668.57940123111371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14581978.320000002</v>
      </c>
      <c r="K124" s="215">
        <f>SUM(K112:K123)</f>
        <v>14654860.500000002</v>
      </c>
      <c r="L124" s="215">
        <f>SUM(L112:L123)</f>
        <v>32089878.130000003</v>
      </c>
      <c r="M124" s="215">
        <f>SUM(M112:M123)</f>
        <v>34390948.829999998</v>
      </c>
      <c r="N124" s="213">
        <v>11</v>
      </c>
      <c r="O124" s="213">
        <v>11</v>
      </c>
      <c r="P124" s="213">
        <f>N124-O124</f>
        <v>0</v>
      </c>
      <c r="Q124" s="77">
        <f t="shared" si="7"/>
        <v>-2301070.6999999955</v>
      </c>
      <c r="R124" s="78">
        <f>L124/H124</f>
        <v>710.67631062585826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142120.65</v>
      </c>
      <c r="K126" s="210">
        <f>อุดรธานี!AP47</f>
        <v>448046.46</v>
      </c>
      <c r="L126" s="210">
        <f>อุดรธานี!AQ47</f>
        <v>2409592.89</v>
      </c>
      <c r="M126" s="210">
        <f>อุดรธานี!AR47</f>
        <v>2139322.9</v>
      </c>
      <c r="N126" s="3"/>
      <c r="O126" s="3"/>
      <c r="P126" s="3"/>
      <c r="Q126" s="77">
        <f t="shared" si="7"/>
        <v>270269.99000000022</v>
      </c>
      <c r="R126" s="78">
        <f t="shared" si="8"/>
        <v>735.30451327433627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197418.36</v>
      </c>
      <c r="K127" s="210">
        <f>อุดรธานี!AP48</f>
        <v>218858.05</v>
      </c>
      <c r="L127" s="210">
        <f>อุดรธานี!AQ48</f>
        <v>3220622.91</v>
      </c>
      <c r="M127" s="210">
        <f>อุดรธานี!AR48</f>
        <v>3020052.6</v>
      </c>
      <c r="N127" s="3"/>
      <c r="O127" s="3"/>
      <c r="P127" s="3"/>
      <c r="Q127" s="77">
        <f t="shared" si="7"/>
        <v>200570.31000000006</v>
      </c>
      <c r="R127" s="78">
        <f t="shared" si="8"/>
        <v>944.18730870712409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130083.64</v>
      </c>
      <c r="K128" s="210">
        <f>อุดรธานี!AP49</f>
        <v>252248.34999999998</v>
      </c>
      <c r="L128" s="210">
        <f>อุดรธานี!AQ49</f>
        <v>1868680.31</v>
      </c>
      <c r="M128" s="210">
        <f>อุดรธานี!AR49</f>
        <v>1760965.5499999998</v>
      </c>
      <c r="N128" s="233"/>
      <c r="O128" s="233"/>
      <c r="P128" s="233"/>
      <c r="Q128" s="194">
        <f t="shared" si="7"/>
        <v>107714.76000000024</v>
      </c>
      <c r="R128" s="194">
        <f t="shared" si="8"/>
        <v>645.70846924671741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59095.63</v>
      </c>
      <c r="K129" s="210">
        <f>อุดรธานี!AP50</f>
        <v>216411.66999999998</v>
      </c>
      <c r="L129" s="210">
        <f>อุดรธานี!AQ50</f>
        <v>2429310.25</v>
      </c>
      <c r="M129" s="210">
        <f>อุดรธานี!AR50</f>
        <v>2449873.0400000005</v>
      </c>
      <c r="N129" s="233"/>
      <c r="O129" s="233"/>
      <c r="P129" s="233"/>
      <c r="Q129" s="194">
        <f t="shared" si="7"/>
        <v>-20562.790000000503</v>
      </c>
      <c r="R129" s="194">
        <f t="shared" si="8"/>
        <v>988.32801057770541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232240.45</v>
      </c>
      <c r="K130" s="210">
        <f>อุดรธานี!AP51</f>
        <v>870560.36</v>
      </c>
      <c r="L130" s="210">
        <f>อุดรธานี!AQ51</f>
        <v>3853722.66</v>
      </c>
      <c r="M130" s="210">
        <f>อุดรธานี!AR51</f>
        <v>3894005.7800000003</v>
      </c>
      <c r="N130" s="233"/>
      <c r="O130" s="233"/>
      <c r="P130" s="233"/>
      <c r="Q130" s="194">
        <f t="shared" si="7"/>
        <v>-40283.120000000112</v>
      </c>
      <c r="R130" s="194">
        <f t="shared" si="8"/>
        <v>733.62319817247294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170767.81</v>
      </c>
      <c r="K131" s="210">
        <f>อุดรธานี!AP52</f>
        <v>599562.67000000004</v>
      </c>
      <c r="L131" s="210">
        <f>อุดรธานี!AQ52</f>
        <v>2465669.87</v>
      </c>
      <c r="M131" s="210">
        <f>อุดรธานี!AR52</f>
        <v>2262759.21</v>
      </c>
      <c r="N131" s="3"/>
      <c r="O131" s="3"/>
      <c r="P131" s="3"/>
      <c r="Q131" s="196">
        <f t="shared" si="7"/>
        <v>202910.66000000015</v>
      </c>
      <c r="R131" s="197">
        <f t="shared" si="8"/>
        <v>1138.8775381062355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76395.86</v>
      </c>
      <c r="K132" s="210">
        <f>อุดรธานี!AP53</f>
        <v>233805.1</v>
      </c>
      <c r="L132" s="210">
        <f>อุดรธานี!AQ53</f>
        <v>2311340.52</v>
      </c>
      <c r="M132" s="210">
        <f>อุดรธานี!AR53</f>
        <v>2401632.9500000002</v>
      </c>
      <c r="N132" s="3"/>
      <c r="O132" s="3"/>
      <c r="P132" s="3"/>
      <c r="Q132" s="196">
        <f t="shared" si="7"/>
        <v>-90292.430000000168</v>
      </c>
      <c r="R132" s="197">
        <f t="shared" si="8"/>
        <v>917.1986190476191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853459.42</v>
      </c>
      <c r="K133" s="210">
        <f>อุดรธานี!AP54</f>
        <v>1227586.4700000002</v>
      </c>
      <c r="L133" s="210">
        <f>อุดรธานี!AQ54</f>
        <v>3956726.43</v>
      </c>
      <c r="M133" s="210">
        <f>อุดรธานี!AR54</f>
        <v>3683817.0799999996</v>
      </c>
      <c r="N133" s="233"/>
      <c r="O133" s="233"/>
      <c r="P133" s="233"/>
      <c r="Q133" s="194">
        <f t="shared" si="7"/>
        <v>272909.35000000056</v>
      </c>
      <c r="R133" s="194">
        <f t="shared" si="8"/>
        <v>553.31092574465117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90871.2</v>
      </c>
      <c r="K134" s="210">
        <f>อุดรธานี!AP55</f>
        <v>20746.439999999973</v>
      </c>
      <c r="L134" s="210">
        <f>อุดรธานี!AQ55</f>
        <v>4558061.2</v>
      </c>
      <c r="M134" s="210">
        <f>อุดรธานี!AR55</f>
        <v>4932316.68</v>
      </c>
      <c r="N134" s="3"/>
      <c r="O134" s="3"/>
      <c r="P134" s="3"/>
      <c r="Q134" s="196">
        <f t="shared" si="7"/>
        <v>-374255.47999999952</v>
      </c>
      <c r="R134" s="197">
        <f t="shared" si="8"/>
        <v>674.06997929606632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397721.12</v>
      </c>
      <c r="K135" s="210">
        <f>อุดรธานี!AP56</f>
        <v>625692.19999999995</v>
      </c>
      <c r="L135" s="210">
        <f>อุดรธานี!AQ56</f>
        <v>2966878.9299999997</v>
      </c>
      <c r="M135" s="210">
        <f>อุดรธานี!AR56</f>
        <v>2854773.34</v>
      </c>
      <c r="N135" s="233"/>
      <c r="O135" s="233"/>
      <c r="P135" s="233"/>
      <c r="Q135" s="194">
        <f t="shared" si="7"/>
        <v>112105.58999999985</v>
      </c>
      <c r="R135" s="194">
        <f t="shared" si="8"/>
        <v>776.6698769633507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346974.01</v>
      </c>
      <c r="K136" s="210">
        <f>อุดรธานี!AP57</f>
        <v>903015.53</v>
      </c>
      <c r="L136" s="210">
        <f>อุดรธานี!AQ57</f>
        <v>2613048.29</v>
      </c>
      <c r="M136" s="210">
        <f>อุดรธานี!AR57</f>
        <v>2217048.4900000002</v>
      </c>
      <c r="N136" s="233"/>
      <c r="O136" s="233"/>
      <c r="P136" s="233"/>
      <c r="Q136" s="194">
        <f t="shared" si="7"/>
        <v>395999.79999999981</v>
      </c>
      <c r="R136" s="194">
        <f t="shared" si="8"/>
        <v>940.28365958978054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2697148.1500000004</v>
      </c>
      <c r="K137" s="215">
        <f>SUM(K125:K136)</f>
        <v>5616533.3000000007</v>
      </c>
      <c r="L137" s="215">
        <f>SUM(L125:L136)</f>
        <v>32653654.259999998</v>
      </c>
      <c r="M137" s="215">
        <f>SUM(M125:M136)</f>
        <v>31616567.619999997</v>
      </c>
      <c r="N137" s="213">
        <v>11</v>
      </c>
      <c r="O137" s="213">
        <v>11</v>
      </c>
      <c r="P137" s="213">
        <f>N137-O137</f>
        <v>0</v>
      </c>
      <c r="Q137" s="80">
        <f t="shared" si="7"/>
        <v>1037086.6400000006</v>
      </c>
      <c r="R137" s="78">
        <f>L137/H137</f>
        <v>768.50210072958339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3135925.86</v>
      </c>
      <c r="K139" s="210">
        <f>อุดรธานี!AP58</f>
        <v>3561983.2800000003</v>
      </c>
      <c r="L139" s="210">
        <f>อุดรธานี!AQ58</f>
        <v>1785604.2999999998</v>
      </c>
      <c r="M139" s="210">
        <f>อุดรธานี!AR58</f>
        <v>2740503.83</v>
      </c>
      <c r="N139" s="235"/>
      <c r="O139" s="235"/>
      <c r="P139" s="235"/>
      <c r="Q139" s="80">
        <f t="shared" si="7"/>
        <v>-954899.53000000026</v>
      </c>
      <c r="R139" s="192">
        <f t="shared" si="8"/>
        <v>381.5393803418803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4500417.55</v>
      </c>
      <c r="K140" s="210">
        <f>อุดรธานี!AP59</f>
        <v>5118286.0599999996</v>
      </c>
      <c r="L140" s="210">
        <f>อุดรธานี!AQ59</f>
        <v>5400638.6600000001</v>
      </c>
      <c r="M140" s="210">
        <f>อุดรธานี!AR59</f>
        <v>7177427.4000000004</v>
      </c>
      <c r="N140" s="3"/>
      <c r="O140" s="3"/>
      <c r="P140" s="3"/>
      <c r="Q140" s="77">
        <f t="shared" si="7"/>
        <v>-1776788.7400000002</v>
      </c>
      <c r="R140" s="78">
        <f t="shared" si="8"/>
        <v>631.80143425362655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2340091.6</v>
      </c>
      <c r="K141" s="210">
        <f>อุดรธานี!AP60</f>
        <v>3048829.79</v>
      </c>
      <c r="L141" s="210">
        <f>อุดรธานี!AQ60</f>
        <v>1882816.1099999999</v>
      </c>
      <c r="M141" s="210">
        <f>อุดรธานี!AR60</f>
        <v>1829988.4200000002</v>
      </c>
      <c r="N141" s="3"/>
      <c r="O141" s="3"/>
      <c r="P141" s="3"/>
      <c r="Q141" s="77">
        <f t="shared" si="7"/>
        <v>52827.689999999711</v>
      </c>
      <c r="R141" s="78">
        <f t="shared" si="8"/>
        <v>417.38330968743071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1008356.63</v>
      </c>
      <c r="K142" s="210">
        <f>อุดรธานี!AP61</f>
        <v>1250826.52</v>
      </c>
      <c r="L142" s="210">
        <f>อุดรธานี!AQ61</f>
        <v>1648255.67</v>
      </c>
      <c r="M142" s="210">
        <f>อุดรธานี!AR61</f>
        <v>1950881.1600000001</v>
      </c>
      <c r="N142" s="3"/>
      <c r="O142" s="3"/>
      <c r="P142" s="3"/>
      <c r="Q142" s="77">
        <f t="shared" si="7"/>
        <v>-302625.49000000022</v>
      </c>
      <c r="R142" s="78">
        <f t="shared" si="8"/>
        <v>525.92714422463303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1377539.24</v>
      </c>
      <c r="K143" s="210">
        <f>อุดรธานี!AP62</f>
        <v>1973529.96</v>
      </c>
      <c r="L143" s="210">
        <f>อุดรธานี!AQ62</f>
        <v>2535607.7199999997</v>
      </c>
      <c r="M143" s="210">
        <f>อุดรธานี!AR62</f>
        <v>4309754.22</v>
      </c>
      <c r="N143" s="3"/>
      <c r="O143" s="3"/>
      <c r="P143" s="3"/>
      <c r="Q143" s="77">
        <f t="shared" si="7"/>
        <v>-1774146.5</v>
      </c>
      <c r="R143" s="78">
        <f t="shared" si="8"/>
        <v>354.28359927343854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1921474.64</v>
      </c>
      <c r="K144" s="210">
        <f>อุดรธานี!AP63</f>
        <v>2657345.14</v>
      </c>
      <c r="L144" s="210">
        <f>อุดรธานี!AQ63</f>
        <v>3978668.83</v>
      </c>
      <c r="M144" s="210">
        <f>อุดรธานี!AR63</f>
        <v>4302035.08</v>
      </c>
      <c r="N144" s="3"/>
      <c r="O144" s="3"/>
      <c r="P144" s="3"/>
      <c r="Q144" s="77">
        <f t="shared" si="7"/>
        <v>-323366.25</v>
      </c>
      <c r="R144" s="78">
        <f t="shared" si="8"/>
        <v>689.66351707401634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1413838.32</v>
      </c>
      <c r="K145" s="210">
        <f>อุดรธานี!AP65</f>
        <v>1458849.29</v>
      </c>
      <c r="L145" s="210">
        <f>อุดรธานี!AQ65</f>
        <v>2803497.81</v>
      </c>
      <c r="M145" s="210">
        <f>อุดรธานี!AR65</f>
        <v>3354212.84</v>
      </c>
      <c r="N145" s="3"/>
      <c r="O145" s="3"/>
      <c r="P145" s="3"/>
      <c r="Q145" s="77">
        <f t="shared" si="7"/>
        <v>-550715.0299999998</v>
      </c>
      <c r="R145" s="78">
        <f t="shared" si="8"/>
        <v>824.31573360776247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431343.58</v>
      </c>
      <c r="K146" s="210">
        <f>อุดรธานี!AP66</f>
        <v>423566.19000000006</v>
      </c>
      <c r="L146" s="210">
        <f>อุดรธานี!AQ66</f>
        <v>2293174.73</v>
      </c>
      <c r="M146" s="210">
        <f>อุดรธานี!AR66</f>
        <v>3140861.99</v>
      </c>
      <c r="N146" s="3"/>
      <c r="O146" s="3"/>
      <c r="P146" s="3"/>
      <c r="Q146" s="77">
        <f t="shared" si="7"/>
        <v>-847687.26000000024</v>
      </c>
      <c r="R146" s="78">
        <f t="shared" si="8"/>
        <v>487.80572856838972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392581.74</v>
      </c>
      <c r="K147" s="210">
        <f>อุดรธานี!AP67</f>
        <v>1853127.66</v>
      </c>
      <c r="L147" s="210">
        <f>อุดรธานี!AQ67</f>
        <v>3187207.37</v>
      </c>
      <c r="M147" s="210">
        <f>อุดรธานี!AR67</f>
        <v>2871761.2</v>
      </c>
      <c r="N147" s="3"/>
      <c r="O147" s="3"/>
      <c r="P147" s="3"/>
      <c r="Q147" s="77">
        <f t="shared" si="7"/>
        <v>315446.16999999993</v>
      </c>
      <c r="R147" s="78">
        <f t="shared" si="8"/>
        <v>1080.7756425907087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1090096.08</v>
      </c>
      <c r="K148" s="210">
        <f>อุดรธานี!AP68</f>
        <v>1517905.6300000001</v>
      </c>
      <c r="L148" s="210">
        <f>อุดรธานี!AQ68</f>
        <v>2864875.8</v>
      </c>
      <c r="M148" s="210">
        <f>อุดรธานี!AR68</f>
        <v>3196007.5</v>
      </c>
      <c r="N148" s="3"/>
      <c r="O148" s="3"/>
      <c r="P148" s="3"/>
      <c r="Q148" s="77">
        <f t="shared" si="7"/>
        <v>-331131.70000000019</v>
      </c>
      <c r="R148" s="78">
        <f t="shared" si="8"/>
        <v>650.6645014762662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1182021.01</v>
      </c>
      <c r="K149" s="210">
        <f>อุดรธานี!AP69</f>
        <v>1782855.76</v>
      </c>
      <c r="L149" s="210">
        <f>อุดรธานี!AQ69</f>
        <v>2348773.48</v>
      </c>
      <c r="M149" s="210">
        <f>อุดรธานี!AR69</f>
        <v>2919935.13</v>
      </c>
      <c r="N149" s="3"/>
      <c r="O149" s="3"/>
      <c r="P149" s="3"/>
      <c r="Q149" s="77">
        <f t="shared" si="7"/>
        <v>-571161.64999999991</v>
      </c>
      <c r="R149" s="78">
        <f t="shared" si="8"/>
        <v>897.50610622850593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1229562.8899999999</v>
      </c>
      <c r="K150" s="210">
        <f>อุดรธานี!AP70</f>
        <v>1625833.4</v>
      </c>
      <c r="L150" s="210">
        <f>อุดรธานี!AQ70</f>
        <v>1429052.03</v>
      </c>
      <c r="M150" s="210">
        <f>อุดรธานี!AR70</f>
        <v>1735318.36</v>
      </c>
      <c r="N150" s="3"/>
      <c r="O150" s="3"/>
      <c r="P150" s="3"/>
      <c r="Q150" s="77">
        <f t="shared" si="7"/>
        <v>-306266.33000000007</v>
      </c>
      <c r="R150" s="78">
        <f t="shared" si="8"/>
        <v>322.73081074977415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359369.23</v>
      </c>
      <c r="K151" s="210">
        <f>อุดรธานี!AP71</f>
        <v>837478.99</v>
      </c>
      <c r="L151" s="210">
        <f>อุดรธานี!AQ71</f>
        <v>2426297.58</v>
      </c>
      <c r="M151" s="210">
        <f>อุดรธานี!AR71</f>
        <v>2663709.23</v>
      </c>
      <c r="N151" s="3"/>
      <c r="O151" s="3"/>
      <c r="P151" s="3"/>
      <c r="Q151" s="77">
        <f t="shared" si="7"/>
        <v>-237411.64999999991</v>
      </c>
      <c r="R151" s="78">
        <f t="shared" si="8"/>
        <v>930.6856846950518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1087513.46</v>
      </c>
      <c r="K152" s="210">
        <f>อุดรธานี!AP72</f>
        <v>2923098.36</v>
      </c>
      <c r="L152" s="210">
        <f>อุดรธานี!AQ72</f>
        <v>2258771.09</v>
      </c>
      <c r="M152" s="210">
        <f>อุดรธานี!AR72</f>
        <v>2815656.31</v>
      </c>
      <c r="N152" s="3"/>
      <c r="O152" s="3"/>
      <c r="P152" s="3"/>
      <c r="Q152" s="77">
        <f t="shared" si="7"/>
        <v>-556885.2200000002</v>
      </c>
      <c r="R152" s="78">
        <f t="shared" si="8"/>
        <v>441.51115910867861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2096132.29</v>
      </c>
      <c r="K153" s="210">
        <f>อุดรธานี!AP73</f>
        <v>2638177.5100000002</v>
      </c>
      <c r="L153" s="210">
        <f>อุดรธานี!AQ73</f>
        <v>1620011.2400000002</v>
      </c>
      <c r="M153" s="210">
        <f>อุดรธานี!AR73</f>
        <v>2146888.34</v>
      </c>
      <c r="N153" s="40"/>
      <c r="O153" s="40"/>
      <c r="P153" s="40"/>
      <c r="Q153" s="77">
        <f t="shared" si="7"/>
        <v>-526877.09999999963</v>
      </c>
      <c r="R153" s="78">
        <f t="shared" si="8"/>
        <v>291.47377473911484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976268.98</v>
      </c>
      <c r="K154" s="210">
        <f>อุดรธานี!AP74</f>
        <v>1541699.7</v>
      </c>
      <c r="L154" s="210">
        <f>อุดรธานี!AQ74</f>
        <v>2308628.12</v>
      </c>
      <c r="M154" s="210">
        <f>อุดรธานี!AR74</f>
        <v>3008484.12</v>
      </c>
      <c r="N154" s="3"/>
      <c r="O154" s="3"/>
      <c r="P154" s="3"/>
      <c r="Q154" s="77">
        <f t="shared" si="7"/>
        <v>-699856</v>
      </c>
      <c r="R154" s="78">
        <f t="shared" si="8"/>
        <v>816.63534488857454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24542533.100000005</v>
      </c>
      <c r="K155" s="215">
        <f>SUM(K138:K154)</f>
        <v>34213393.240000002</v>
      </c>
      <c r="L155" s="215">
        <f>SUM(L138:L154)</f>
        <v>40771880.540000007</v>
      </c>
      <c r="M155" s="215">
        <f>SUM(M138:M154)</f>
        <v>50163425.130000003</v>
      </c>
      <c r="N155" s="213">
        <v>16</v>
      </c>
      <c r="O155" s="213">
        <v>16</v>
      </c>
      <c r="P155" s="213">
        <f>N155-O155</f>
        <v>0</v>
      </c>
      <c r="Q155" s="77">
        <f t="shared" si="7"/>
        <v>-9391544.5899999961</v>
      </c>
      <c r="R155" s="78">
        <f>L155/H155</f>
        <v>585.979685537303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1112030.3600000001</v>
      </c>
      <c r="K157" s="210">
        <f>อุดรธานี!AP75</f>
        <v>1300358.58</v>
      </c>
      <c r="L157" s="210">
        <f>อุดรธานี!AQ75</f>
        <v>3012628.21</v>
      </c>
      <c r="M157" s="210">
        <f>อุดรธานี!AR75</f>
        <v>2798890.52</v>
      </c>
      <c r="N157" s="3"/>
      <c r="O157" s="3"/>
      <c r="P157" s="3"/>
      <c r="Q157" s="77">
        <f t="shared" si="7"/>
        <v>213737.68999999994</v>
      </c>
      <c r="R157" s="78">
        <f t="shared" si="8"/>
        <v>811.59165140086202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1044373.09</v>
      </c>
      <c r="K158" s="210">
        <f>อุดรธานี!AP76</f>
        <v>1097141.5999999999</v>
      </c>
      <c r="L158" s="210">
        <f>อุดรธานี!AQ76</f>
        <v>2251436.16</v>
      </c>
      <c r="M158" s="210">
        <f>อุดรธานี!AR76</f>
        <v>2441104.7200000002</v>
      </c>
      <c r="N158" s="3"/>
      <c r="O158" s="3"/>
      <c r="P158" s="3"/>
      <c r="Q158" s="77">
        <f t="shared" si="7"/>
        <v>-189668.56000000006</v>
      </c>
      <c r="R158" s="78">
        <f t="shared" si="8"/>
        <v>455.66406800242868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118177.45</v>
      </c>
      <c r="K159" s="210">
        <f>อุดรธานี!AP77</f>
        <v>209603.62</v>
      </c>
      <c r="L159" s="210">
        <f>อุดรธานี!AQ77</f>
        <v>1374097.75</v>
      </c>
      <c r="M159" s="210">
        <f>อุดรธานี!AR77</f>
        <v>1503473.4600000002</v>
      </c>
      <c r="N159" s="3"/>
      <c r="O159" s="3"/>
      <c r="P159" s="3"/>
      <c r="Q159" s="77">
        <f t="shared" si="7"/>
        <v>-129375.7100000002</v>
      </c>
      <c r="R159" s="78">
        <f t="shared" si="8"/>
        <v>434.70349572919963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843953.62</v>
      </c>
      <c r="K160" s="210">
        <f>อุดรธานี!AP78</f>
        <v>126806.29000000004</v>
      </c>
      <c r="L160" s="210">
        <f>อุดรธานี!AQ78</f>
        <v>1981290.79</v>
      </c>
      <c r="M160" s="210">
        <f>อุดรธานี!AR78</f>
        <v>3039523.2</v>
      </c>
      <c r="N160" s="3"/>
      <c r="O160" s="3"/>
      <c r="P160" s="3"/>
      <c r="Q160" s="77">
        <f t="shared" si="7"/>
        <v>-1058232.4100000001</v>
      </c>
      <c r="R160" s="78">
        <f t="shared" si="8"/>
        <v>325.49544767537373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651002.48</v>
      </c>
      <c r="K161" s="210">
        <f>อุดรธานี!AP79</f>
        <v>2078826.9</v>
      </c>
      <c r="L161" s="210">
        <f>อุดรธานี!AQ79</f>
        <v>2542008.58</v>
      </c>
      <c r="M161" s="210">
        <f>อุดรธานี!AR79</f>
        <v>1696144.75</v>
      </c>
      <c r="N161" s="3"/>
      <c r="O161" s="3"/>
      <c r="P161" s="3"/>
      <c r="Q161" s="77">
        <f t="shared" si="7"/>
        <v>845863.83000000007</v>
      </c>
      <c r="R161" s="78">
        <f t="shared" si="8"/>
        <v>781.67545510455102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633790.53</v>
      </c>
      <c r="K162" s="210">
        <f>อุดรธานี!AP80</f>
        <v>420541.36</v>
      </c>
      <c r="L162" s="210">
        <f>อุดรธานี!AQ80</f>
        <v>2009776.56</v>
      </c>
      <c r="M162" s="210">
        <f>อุดรธานี!AR80</f>
        <v>1905500.31</v>
      </c>
      <c r="N162" s="3"/>
      <c r="O162" s="3"/>
      <c r="P162" s="3"/>
      <c r="Q162" s="77">
        <f t="shared" si="7"/>
        <v>104276.25</v>
      </c>
      <c r="R162" s="78">
        <f t="shared" si="8"/>
        <v>827.06854320987657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177820.62</v>
      </c>
      <c r="K163" s="210">
        <f>อุดรธานี!AP81</f>
        <v>-14087.629999999946</v>
      </c>
      <c r="L163" s="210">
        <f>อุดรธานี!AQ81</f>
        <v>1939136.97</v>
      </c>
      <c r="M163" s="210">
        <f>อุดรธานี!AR81</f>
        <v>2147245.21</v>
      </c>
      <c r="N163" s="3"/>
      <c r="O163" s="3"/>
      <c r="P163" s="3"/>
      <c r="Q163" s="77">
        <f t="shared" ref="Q163:Q226" si="9">L163-M163</f>
        <v>-208108.24</v>
      </c>
      <c r="R163" s="78">
        <f t="shared" ref="R163:R226" si="10">L163/H163</f>
        <v>717.40176470588233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189825.97</v>
      </c>
      <c r="K164" s="210">
        <f>อุดรธานี!AP82</f>
        <v>132030.79000000004</v>
      </c>
      <c r="L164" s="210">
        <f>อุดรธานี!AQ82</f>
        <v>1410896.6099999999</v>
      </c>
      <c r="M164" s="210">
        <f>อุดรธานี!AR82</f>
        <v>1869356.77</v>
      </c>
      <c r="N164" s="3"/>
      <c r="O164" s="3"/>
      <c r="P164" s="3"/>
      <c r="Q164" s="77">
        <f t="shared" si="9"/>
        <v>-458460.16000000015</v>
      </c>
      <c r="R164" s="78">
        <f t="shared" si="10"/>
        <v>851.47652987326489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270124.11</v>
      </c>
      <c r="K165" s="210">
        <f>อุดรธานี!AP83</f>
        <v>169117.18999999994</v>
      </c>
      <c r="L165" s="210">
        <f>อุดรธานี!AQ83</f>
        <v>1397396.16</v>
      </c>
      <c r="M165" s="210">
        <f>อุดรธานี!AR83</f>
        <v>1712062.57</v>
      </c>
      <c r="N165" s="3"/>
      <c r="O165" s="3"/>
      <c r="P165" s="3"/>
      <c r="Q165" s="77">
        <f t="shared" si="9"/>
        <v>-314666.41000000015</v>
      </c>
      <c r="R165" s="78">
        <f t="shared" si="10"/>
        <v>561.88024125452353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5041098.2300000004</v>
      </c>
      <c r="K166" s="215">
        <f>SUM(K156:K165)</f>
        <v>5520338.7000000011</v>
      </c>
      <c r="L166" s="215">
        <f>SUM(L156:L165)</f>
        <v>17918667.789999999</v>
      </c>
      <c r="M166" s="215">
        <f>SUM(M156:M165)</f>
        <v>19113301.510000002</v>
      </c>
      <c r="N166" s="213">
        <v>9</v>
      </c>
      <c r="O166" s="213">
        <v>9</v>
      </c>
      <c r="P166" s="213">
        <f>N166-O166</f>
        <v>0</v>
      </c>
      <c r="Q166" s="77">
        <f t="shared" si="9"/>
        <v>-1194633.7200000025</v>
      </c>
      <c r="R166" s="78">
        <f>L166/H166</f>
        <v>143.25994811237786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992184.81</v>
      </c>
      <c r="K168" s="210">
        <f>อุดรธานี!AP84</f>
        <v>1086005.52</v>
      </c>
      <c r="L168" s="210">
        <f>อุดรธานี!AQ84</f>
        <v>1630385.0699999998</v>
      </c>
      <c r="M168" s="210">
        <f>อุดรธานี!AR84</f>
        <v>2088333.48</v>
      </c>
      <c r="N168" s="3"/>
      <c r="O168" s="3"/>
      <c r="P168" s="3"/>
      <c r="Q168" s="77">
        <f t="shared" si="9"/>
        <v>-457948.41000000015</v>
      </c>
      <c r="R168" s="78">
        <f t="shared" si="10"/>
        <v>424.57944531249996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3133395.14</v>
      </c>
      <c r="K169" s="210">
        <f>อุดรธานี!AP85</f>
        <v>2797164.8299999996</v>
      </c>
      <c r="L169" s="210">
        <f>อุดรธานี!AQ85</f>
        <v>3527604.65</v>
      </c>
      <c r="M169" s="210">
        <f>อุดรธานี!AR85</f>
        <v>4633552.3600000003</v>
      </c>
      <c r="N169" s="3"/>
      <c r="O169" s="3"/>
      <c r="P169" s="3"/>
      <c r="Q169" s="77">
        <f t="shared" si="9"/>
        <v>-1105947.7100000004</v>
      </c>
      <c r="R169" s="78">
        <f t="shared" si="10"/>
        <v>447.43843860984271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5370237.8099999996</v>
      </c>
      <c r="K170" s="210">
        <f>อุดรธานี!AP86</f>
        <v>4983122.3599999994</v>
      </c>
      <c r="L170" s="210">
        <f>อุดรธานี!AQ86</f>
        <v>3325211.55</v>
      </c>
      <c r="M170" s="210">
        <f>อุดรธานี!AR86</f>
        <v>3828550.26</v>
      </c>
      <c r="N170" s="3"/>
      <c r="O170" s="3"/>
      <c r="P170" s="3"/>
      <c r="Q170" s="77">
        <f t="shared" si="9"/>
        <v>-503338.70999999996</v>
      </c>
      <c r="R170" s="78">
        <f t="shared" si="10"/>
        <v>423.86380497131927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966517.95</v>
      </c>
      <c r="K171" s="210">
        <f>อุดรธานี!AP87</f>
        <v>1315713.3599999999</v>
      </c>
      <c r="L171" s="210">
        <f>อุดรธานี!AQ87</f>
        <v>3007572.6500000004</v>
      </c>
      <c r="M171" s="210">
        <f>อุดรธานี!AR87</f>
        <v>4093204.47</v>
      </c>
      <c r="N171" s="3"/>
      <c r="O171" s="3"/>
      <c r="P171" s="3"/>
      <c r="Q171" s="77">
        <f t="shared" si="9"/>
        <v>-1085631.8199999998</v>
      </c>
      <c r="R171" s="78">
        <f t="shared" si="10"/>
        <v>473.85735780683791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948091.11</v>
      </c>
      <c r="K172" s="210">
        <f>อุดรธานี!AP88</f>
        <v>1040627.6599999999</v>
      </c>
      <c r="L172" s="210">
        <f>อุดรธานี!AQ88</f>
        <v>3903339.3</v>
      </c>
      <c r="M172" s="210">
        <f>อุดรธานี!AR88</f>
        <v>3174773.85</v>
      </c>
      <c r="N172" s="3"/>
      <c r="O172" s="3"/>
      <c r="P172" s="3"/>
      <c r="Q172" s="77">
        <f t="shared" si="9"/>
        <v>728565.44999999972</v>
      </c>
      <c r="R172" s="78">
        <f t="shared" si="10"/>
        <v>955.76378550440745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3015071.21</v>
      </c>
      <c r="K173" s="210">
        <f>อุดรธานี!AP89</f>
        <v>2518451.2999999998</v>
      </c>
      <c r="L173" s="210">
        <f>อุดรธานี!AQ89</f>
        <v>3006647.45</v>
      </c>
      <c r="M173" s="210">
        <f>อุดรธานี!AR89</f>
        <v>3270870.07</v>
      </c>
      <c r="N173" s="3"/>
      <c r="O173" s="3"/>
      <c r="P173" s="3"/>
      <c r="Q173" s="77">
        <f t="shared" si="9"/>
        <v>-264222.61999999965</v>
      </c>
      <c r="R173" s="78">
        <f t="shared" si="10"/>
        <v>370.68764024164716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1064583.21</v>
      </c>
      <c r="K174" s="210">
        <f>อุดรธานี!AP90</f>
        <v>956667.25999999989</v>
      </c>
      <c r="L174" s="210">
        <f>อุดรธานี!AQ90</f>
        <v>1950099.04</v>
      </c>
      <c r="M174" s="210">
        <f>อุดรธานี!AR90</f>
        <v>2517586.1799999997</v>
      </c>
      <c r="N174" s="3"/>
      <c r="O174" s="3"/>
      <c r="P174" s="3"/>
      <c r="Q174" s="77">
        <f t="shared" si="9"/>
        <v>-567487.13999999966</v>
      </c>
      <c r="R174" s="78">
        <f t="shared" si="10"/>
        <v>477.49731635651324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2131174.46</v>
      </c>
      <c r="K175" s="210">
        <f>อุดรธานี!AP91</f>
        <v>2188707</v>
      </c>
      <c r="L175" s="210">
        <f>อุดรธานี!AQ91</f>
        <v>4291172.92</v>
      </c>
      <c r="M175" s="210">
        <f>อุดรธานี!AR91</f>
        <v>4809133.0500000007</v>
      </c>
      <c r="N175" s="3"/>
      <c r="O175" s="3"/>
      <c r="P175" s="3"/>
      <c r="Q175" s="77">
        <f t="shared" si="9"/>
        <v>-517960.13000000082</v>
      </c>
      <c r="R175" s="78">
        <f t="shared" si="10"/>
        <v>692.79511139812723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1893937.02</v>
      </c>
      <c r="K176" s="210">
        <f>อุดรธานี!AP92</f>
        <v>1980714.59</v>
      </c>
      <c r="L176" s="210">
        <f>อุดรธานี!AQ92</f>
        <v>2534143.83</v>
      </c>
      <c r="M176" s="210">
        <f>อุดรธานี!AR92</f>
        <v>2907808.78</v>
      </c>
      <c r="N176" s="3"/>
      <c r="O176" s="3"/>
      <c r="P176" s="3"/>
      <c r="Q176" s="77">
        <f t="shared" si="9"/>
        <v>-373664.94999999972</v>
      </c>
      <c r="R176" s="78">
        <f t="shared" si="10"/>
        <v>523.475279900847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2219611.7599999998</v>
      </c>
      <c r="K177" s="210">
        <f>อุดรธานี!AP93</f>
        <v>2482119.87</v>
      </c>
      <c r="L177" s="210">
        <f>อุดรธานี!AQ93</f>
        <v>2911735.42</v>
      </c>
      <c r="M177" s="210">
        <f>อุดรธานี!AR93</f>
        <v>2968396.3300000005</v>
      </c>
      <c r="N177" s="3"/>
      <c r="O177" s="3"/>
      <c r="P177" s="3"/>
      <c r="Q177" s="77">
        <f t="shared" si="9"/>
        <v>-56660.910000000615</v>
      </c>
      <c r="R177" s="78">
        <f t="shared" si="10"/>
        <v>445.83301485224314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1970050.16</v>
      </c>
      <c r="K178" s="210">
        <f>อุดรธานี!AP94</f>
        <v>1886705.8199999998</v>
      </c>
      <c r="L178" s="210">
        <f>อุดรธานี!AQ94</f>
        <v>2238310.2599999998</v>
      </c>
      <c r="M178" s="210">
        <f>อุดรธานี!AR94</f>
        <v>2608815.7800000003</v>
      </c>
      <c r="N178" s="3"/>
      <c r="O178" s="3"/>
      <c r="P178" s="3"/>
      <c r="Q178" s="77">
        <f t="shared" si="9"/>
        <v>-370505.52000000048</v>
      </c>
      <c r="R178" s="78">
        <f t="shared" si="10"/>
        <v>547.13034954778777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823375.47</v>
      </c>
      <c r="K179" s="210">
        <f>อุดรธานี!AP95</f>
        <v>662265.52000000014</v>
      </c>
      <c r="L179" s="210">
        <f>อุดรธานี!AQ95</f>
        <v>2375247.7400000002</v>
      </c>
      <c r="M179" s="210">
        <f>อุดรธานี!AR95</f>
        <v>3141710.8599999994</v>
      </c>
      <c r="N179" s="3"/>
      <c r="O179" s="3"/>
      <c r="P179" s="3"/>
      <c r="Q179" s="77">
        <f t="shared" si="9"/>
        <v>-766463.11999999918</v>
      </c>
      <c r="R179" s="78">
        <f t="shared" si="10"/>
        <v>442.0710478317514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2544030.09</v>
      </c>
      <c r="K180" s="210">
        <f>อุดรธานี!AP96</f>
        <v>2755711.8599999994</v>
      </c>
      <c r="L180" s="210">
        <f>อุดรธานี!AQ96</f>
        <v>3070128.04</v>
      </c>
      <c r="M180" s="210">
        <f>อุดรธานี!AR96</f>
        <v>3795848.46</v>
      </c>
      <c r="N180" s="3"/>
      <c r="O180" s="3"/>
      <c r="P180" s="3"/>
      <c r="Q180" s="77">
        <f t="shared" si="9"/>
        <v>-725720.41999999993</v>
      </c>
      <c r="R180" s="78">
        <f t="shared" si="10"/>
        <v>726.65752426035499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1836794.36</v>
      </c>
      <c r="K181" s="210">
        <f>อุดรธานี!AP97</f>
        <v>1800917.2200000002</v>
      </c>
      <c r="L181" s="210">
        <f>อุดรธานี!AQ97</f>
        <v>1947824.46</v>
      </c>
      <c r="M181" s="210">
        <f>อุดรธานี!AR97</f>
        <v>2161150.7400000002</v>
      </c>
      <c r="N181" s="3"/>
      <c r="O181" s="3"/>
      <c r="P181" s="3"/>
      <c r="Q181" s="77">
        <f t="shared" si="9"/>
        <v>-213326.28000000026</v>
      </c>
      <c r="R181" s="78">
        <f t="shared" si="10"/>
        <v>579.53717941088962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28909054.559999995</v>
      </c>
      <c r="K182" s="215">
        <f>SUM(K167:K181)</f>
        <v>28454894.169999998</v>
      </c>
      <c r="L182" s="215">
        <f>SUM(L167:L181)</f>
        <v>39719422.379999995</v>
      </c>
      <c r="M182" s="215">
        <f>SUM(M167:M181)</f>
        <v>45999734.670000009</v>
      </c>
      <c r="N182" s="213">
        <v>14</v>
      </c>
      <c r="O182" s="213">
        <v>14</v>
      </c>
      <c r="P182" s="213">
        <f>N182-O182</f>
        <v>0</v>
      </c>
      <c r="Q182" s="77">
        <f t="shared" si="9"/>
        <v>-6280312.290000014</v>
      </c>
      <c r="R182" s="78">
        <f>L182/H182</f>
        <v>517.10591425707253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779174.97</v>
      </c>
      <c r="K184" s="210">
        <f>อุดรธานี!AP98</f>
        <v>907107.22</v>
      </c>
      <c r="L184" s="210">
        <f>อุดรธานี!AQ98</f>
        <v>2200690.7599999998</v>
      </c>
      <c r="M184" s="210">
        <f>อุดรธานี!AR98</f>
        <v>2276494.4299999997</v>
      </c>
      <c r="N184" s="3"/>
      <c r="O184" s="3"/>
      <c r="P184" s="3"/>
      <c r="Q184" s="77">
        <f t="shared" si="9"/>
        <v>-75803.669999999925</v>
      </c>
      <c r="R184" s="78">
        <f t="shared" si="10"/>
        <v>873.63666534339018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1985464.7</v>
      </c>
      <c r="K185" s="210">
        <f>อุดรธานี!AP99</f>
        <v>2195416.4999999995</v>
      </c>
      <c r="L185" s="210">
        <f>อุดรธานี!AQ99</f>
        <v>3975450.91</v>
      </c>
      <c r="M185" s="210">
        <f>อุดรธานี!AR99</f>
        <v>4131049.4899999998</v>
      </c>
      <c r="N185" s="3"/>
      <c r="O185" s="3"/>
      <c r="P185" s="3"/>
      <c r="Q185" s="77">
        <f t="shared" si="9"/>
        <v>-155598.57999999961</v>
      </c>
      <c r="R185" s="78">
        <f t="shared" si="10"/>
        <v>754.784680083539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2092969.07</v>
      </c>
      <c r="K186" s="210">
        <f>อุดรธานี!AP100</f>
        <v>2173862.37</v>
      </c>
      <c r="L186" s="210">
        <f>อุดรธานี!AQ100</f>
        <v>2172569.9900000002</v>
      </c>
      <c r="M186" s="210">
        <f>อุดรธานี!AR100</f>
        <v>2515030.2200000002</v>
      </c>
      <c r="N186" s="3"/>
      <c r="O186" s="3"/>
      <c r="P186" s="3"/>
      <c r="Q186" s="77">
        <f t="shared" si="9"/>
        <v>-342460.23</v>
      </c>
      <c r="R186" s="78">
        <f t="shared" si="10"/>
        <v>760.4375183759189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864213.3</v>
      </c>
      <c r="K187" s="210">
        <f>อุดรธานี!AP101</f>
        <v>972270.57000000007</v>
      </c>
      <c r="L187" s="210">
        <f>อุดรธานี!AQ101</f>
        <v>1836428.08</v>
      </c>
      <c r="M187" s="210">
        <f>อุดรธานี!AR101</f>
        <v>2196506.29</v>
      </c>
      <c r="N187" s="3"/>
      <c r="O187" s="3"/>
      <c r="P187" s="3"/>
      <c r="Q187" s="77">
        <f t="shared" si="9"/>
        <v>-360078.20999999996</v>
      </c>
      <c r="R187" s="78">
        <f t="shared" si="10"/>
        <v>569.61168734491321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549188.53</v>
      </c>
      <c r="K188" s="210">
        <f>อุดรธานี!AP102</f>
        <v>588878.13</v>
      </c>
      <c r="L188" s="210">
        <f>อุดรธานี!AQ102</f>
        <v>1754889.45</v>
      </c>
      <c r="M188" s="210">
        <f>อุดรธานี!AR102</f>
        <v>1828895.1</v>
      </c>
      <c r="N188" s="3"/>
      <c r="O188" s="3"/>
      <c r="P188" s="3"/>
      <c r="Q188" s="77">
        <f t="shared" si="9"/>
        <v>-74005.65000000014</v>
      </c>
      <c r="R188" s="78">
        <f t="shared" si="10"/>
        <v>1027.4528395784544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444269.54</v>
      </c>
      <c r="K189" s="210">
        <f>อุดรธานี!AP103</f>
        <v>285357.93</v>
      </c>
      <c r="L189" s="210">
        <f>อุดรธานี!AQ103</f>
        <v>1908923.52</v>
      </c>
      <c r="M189" s="210">
        <f>อุดรธานี!AR103</f>
        <v>1727204.97</v>
      </c>
      <c r="N189" s="3"/>
      <c r="O189" s="3"/>
      <c r="P189" s="3"/>
      <c r="Q189" s="77">
        <f t="shared" si="9"/>
        <v>181718.55000000005</v>
      </c>
      <c r="R189" s="78">
        <f t="shared" si="10"/>
        <v>897.47227080394919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6715280.1100000003</v>
      </c>
      <c r="K190" s="215">
        <f>SUM(K183:K189)</f>
        <v>7122892.7199999997</v>
      </c>
      <c r="L190" s="215">
        <f>SUM(L183:L189)</f>
        <v>13848952.709999999</v>
      </c>
      <c r="M190" s="215">
        <f>SUM(M183:M189)</f>
        <v>14675180.5</v>
      </c>
      <c r="N190" s="213">
        <v>6</v>
      </c>
      <c r="O190" s="213">
        <v>6</v>
      </c>
      <c r="P190" s="213">
        <f>N190-O190</f>
        <v>0</v>
      </c>
      <c r="Q190" s="77">
        <f t="shared" si="9"/>
        <v>-826227.79000000097</v>
      </c>
      <c r="R190" s="78">
        <f>L190/H190</f>
        <v>782.33830697096369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453683.55</v>
      </c>
      <c r="K192" s="210">
        <f>อุดรธานี!AP104</f>
        <v>405842.45999999996</v>
      </c>
      <c r="L192" s="210">
        <f>อุดรธานี!AQ104</f>
        <v>2523529.5099999998</v>
      </c>
      <c r="M192" s="210">
        <f>อุดรธานี!AR104</f>
        <v>2222803.88</v>
      </c>
      <c r="N192" s="3"/>
      <c r="O192" s="3"/>
      <c r="P192" s="3"/>
      <c r="Q192" s="77">
        <f t="shared" si="9"/>
        <v>300725.62999999989</v>
      </c>
      <c r="R192" s="78">
        <f t="shared" si="10"/>
        <v>981.15455287713837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772895.06</v>
      </c>
      <c r="K193" s="210">
        <f>อุดรธานี!AP105</f>
        <v>1041571.8400000001</v>
      </c>
      <c r="L193" s="210">
        <f>อุดรธานี!AQ105</f>
        <v>3923228.3</v>
      </c>
      <c r="M193" s="210">
        <f>อุดรธานี!AR105</f>
        <v>4073982.0200000005</v>
      </c>
      <c r="N193" s="3"/>
      <c r="O193" s="3"/>
      <c r="P193" s="3"/>
      <c r="Q193" s="77">
        <f t="shared" si="9"/>
        <v>-150753.72000000067</v>
      </c>
      <c r="R193" s="78">
        <f t="shared" si="10"/>
        <v>549.70271822894767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36738.31</v>
      </c>
      <c r="K194" s="210">
        <f>อุดรธานี!AP106</f>
        <v>60477.700000000041</v>
      </c>
      <c r="L194" s="210">
        <f>อุดรธานี!AQ106</f>
        <v>3547368.79</v>
      </c>
      <c r="M194" s="210">
        <f>อุดรธานี!AR106</f>
        <v>3655866.04</v>
      </c>
      <c r="N194" s="3"/>
      <c r="O194" s="3"/>
      <c r="P194" s="3"/>
      <c r="Q194" s="77">
        <f t="shared" si="9"/>
        <v>-108497.25</v>
      </c>
      <c r="R194" s="78">
        <f t="shared" si="10"/>
        <v>575.68464621876012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120621.2</v>
      </c>
      <c r="K195" s="210">
        <f>อุดรธานี!AP107</f>
        <v>263986.98</v>
      </c>
      <c r="L195" s="210">
        <f>อุดรธานี!AQ107</f>
        <v>2740348.2</v>
      </c>
      <c r="M195" s="210">
        <f>อุดรธานี!AR107</f>
        <v>3151896.2</v>
      </c>
      <c r="N195" s="3"/>
      <c r="O195" s="3"/>
      <c r="P195" s="3"/>
      <c r="Q195" s="77">
        <f t="shared" si="9"/>
        <v>-411548</v>
      </c>
      <c r="R195" s="78">
        <f t="shared" si="10"/>
        <v>493.75643243243246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1383938.12</v>
      </c>
      <c r="K196" s="215">
        <f>SUM(K191:K195)</f>
        <v>1771878.98</v>
      </c>
      <c r="L196" s="215">
        <f>SUM(L191:L195)</f>
        <v>12734474.800000001</v>
      </c>
      <c r="M196" s="215">
        <f>SUM(M191:M195)</f>
        <v>13104548.140000001</v>
      </c>
      <c r="N196" s="213">
        <v>4</v>
      </c>
      <c r="O196" s="213">
        <v>4</v>
      </c>
      <c r="P196" s="213">
        <f>N196-O196</f>
        <v>0</v>
      </c>
      <c r="Q196" s="77">
        <f t="shared" si="9"/>
        <v>-370073.33999999985</v>
      </c>
      <c r="R196" s="78">
        <f>L196/H196</f>
        <v>594.48554222491953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372801.15</v>
      </c>
      <c r="K198" s="210">
        <f>อุดรธานี!AP108</f>
        <v>604916.97</v>
      </c>
      <c r="L198" s="210">
        <f>อุดรธานี!AQ108</f>
        <v>2618366.3899999997</v>
      </c>
      <c r="M198" s="210">
        <f>อุดรธานี!AR108</f>
        <v>2929957.71</v>
      </c>
      <c r="N198" s="3"/>
      <c r="O198" s="3"/>
      <c r="P198" s="3"/>
      <c r="Q198" s="77">
        <f t="shared" si="9"/>
        <v>-311591.3200000003</v>
      </c>
      <c r="R198" s="78">
        <f t="shared" si="10"/>
        <v>773.29190490253973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1349970.99</v>
      </c>
      <c r="K199" s="210">
        <f>อุดรธานี!AP109</f>
        <v>1457606.54</v>
      </c>
      <c r="L199" s="210">
        <f>อุดรธานี!AQ109</f>
        <v>2467971.59</v>
      </c>
      <c r="M199" s="210">
        <f>อุดรธานี!AR109</f>
        <v>3611317.35</v>
      </c>
      <c r="N199" s="3"/>
      <c r="O199" s="3"/>
      <c r="P199" s="3"/>
      <c r="Q199" s="77">
        <f t="shared" si="9"/>
        <v>-1143345.7600000002</v>
      </c>
      <c r="R199" s="78">
        <f t="shared" si="10"/>
        <v>824.58121951219505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633456.12</v>
      </c>
      <c r="K200" s="210">
        <f>อุดรธานี!AP110</f>
        <v>760173.6100000001</v>
      </c>
      <c r="L200" s="210">
        <f>อุดรธานี!AQ110</f>
        <v>1442458.71</v>
      </c>
      <c r="M200" s="210">
        <f>อุดรธานี!AR110</f>
        <v>1950726.0899999999</v>
      </c>
      <c r="N200" s="3"/>
      <c r="O200" s="3"/>
      <c r="P200" s="3"/>
      <c r="Q200" s="77">
        <f t="shared" si="9"/>
        <v>-508267.37999999989</v>
      </c>
      <c r="R200" s="78">
        <f t="shared" si="10"/>
        <v>738.5861290322581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889166.81</v>
      </c>
      <c r="K201" s="210">
        <f>อุดรธานี!AP111</f>
        <v>1252465.99</v>
      </c>
      <c r="L201" s="210">
        <f>อุดรธานี!AQ111</f>
        <v>1918775.0699999998</v>
      </c>
      <c r="M201" s="210">
        <f>อุดรธานี!AR111</f>
        <v>2407256.2400000002</v>
      </c>
      <c r="N201" s="3"/>
      <c r="O201" s="3"/>
      <c r="P201" s="3"/>
      <c r="Q201" s="77">
        <f t="shared" si="9"/>
        <v>-488481.17000000039</v>
      </c>
      <c r="R201" s="78">
        <f t="shared" si="10"/>
        <v>1032.1544217321139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993325.18</v>
      </c>
      <c r="K202" s="210">
        <f>อุดรธานี!AP112</f>
        <v>1050151.06</v>
      </c>
      <c r="L202" s="210">
        <f>อุดรธานี!AQ112</f>
        <v>2364898.46</v>
      </c>
      <c r="M202" s="210">
        <f>อุดรธานี!AR112</f>
        <v>2706453.9099999997</v>
      </c>
      <c r="N202" s="3"/>
      <c r="O202" s="3"/>
      <c r="P202" s="3"/>
      <c r="Q202" s="77">
        <f t="shared" si="9"/>
        <v>-341555.44999999972</v>
      </c>
      <c r="R202" s="78">
        <f t="shared" si="10"/>
        <v>756.76750719999995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298208.14</v>
      </c>
      <c r="K203" s="210">
        <f>อุดรธานี!AP113</f>
        <v>298109.87</v>
      </c>
      <c r="L203" s="210">
        <f>อุดรธานี!AQ113</f>
        <v>1807107.95</v>
      </c>
      <c r="M203" s="210">
        <f>อุดรธานี!AR113</f>
        <v>2974985.48</v>
      </c>
      <c r="N203" s="3"/>
      <c r="O203" s="3"/>
      <c r="P203" s="3"/>
      <c r="Q203" s="77">
        <f t="shared" si="9"/>
        <v>-1167877.53</v>
      </c>
      <c r="R203" s="78">
        <f t="shared" si="10"/>
        <v>640.13742472546937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363683.75</v>
      </c>
      <c r="K204" s="210">
        <f>อุดรธานี!AP114</f>
        <v>871772.35</v>
      </c>
      <c r="L204" s="210">
        <f>อุดรธานี!AQ114</f>
        <v>2474047.4299999997</v>
      </c>
      <c r="M204" s="210">
        <f>อุดรธานี!AR114</f>
        <v>3403815.4699999997</v>
      </c>
      <c r="N204" s="3"/>
      <c r="O204" s="3"/>
      <c r="P204" s="3"/>
      <c r="Q204" s="77">
        <f t="shared" si="9"/>
        <v>-929768.04</v>
      </c>
      <c r="R204" s="78">
        <f t="shared" si="10"/>
        <v>763.83063599876493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2015677.43</v>
      </c>
      <c r="K205" s="210">
        <f>อุดรธานี!AP115</f>
        <v>2081882.77</v>
      </c>
      <c r="L205" s="210">
        <f>อุดรธานี!AQ115</f>
        <v>2552396.12</v>
      </c>
      <c r="M205" s="210">
        <f>อุดรธานี!AR115</f>
        <v>2910395.67</v>
      </c>
      <c r="N205" s="3"/>
      <c r="O205" s="3"/>
      <c r="P205" s="3"/>
      <c r="Q205" s="77">
        <f t="shared" si="9"/>
        <v>-357999.54999999981</v>
      </c>
      <c r="R205" s="78">
        <f t="shared" si="10"/>
        <v>733.86892466935024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193105.34</v>
      </c>
      <c r="K206" s="210">
        <f>อุดรธานี!AP116</f>
        <v>176327.77</v>
      </c>
      <c r="L206" s="210">
        <f>อุดรธานี!AQ116</f>
        <v>1506058.53</v>
      </c>
      <c r="M206" s="210">
        <f>อุดรธานี!AR116</f>
        <v>1801266.6699999997</v>
      </c>
      <c r="N206" s="3"/>
      <c r="O206" s="3"/>
      <c r="P206" s="3"/>
      <c r="Q206" s="77">
        <f t="shared" si="9"/>
        <v>-295208.13999999966</v>
      </c>
      <c r="R206" s="78">
        <f t="shared" si="10"/>
        <v>846.10029775280896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243935.54</v>
      </c>
      <c r="K207" s="210">
        <f>อุดรธานี!AP117</f>
        <v>191275.7</v>
      </c>
      <c r="L207" s="210">
        <f>อุดรธานี!AQ117</f>
        <v>1616952.26</v>
      </c>
      <c r="M207" s="210">
        <f>อุดรธานี!AR117</f>
        <v>2085462.24</v>
      </c>
      <c r="N207" s="3"/>
      <c r="O207" s="3"/>
      <c r="P207" s="3"/>
      <c r="Q207" s="77">
        <f t="shared" si="9"/>
        <v>-468509.98</v>
      </c>
      <c r="R207" s="78">
        <f t="shared" si="10"/>
        <v>810.50238596491226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576914</v>
      </c>
      <c r="K208" s="210">
        <f>อุดรธานี!AP118</f>
        <v>494119.42</v>
      </c>
      <c r="L208" s="210">
        <f>อุดรธานี!AQ118</f>
        <v>2513689.4900000002</v>
      </c>
      <c r="M208" s="210">
        <f>อุดรธานี!AR118</f>
        <v>3145772.8</v>
      </c>
      <c r="N208" s="3"/>
      <c r="O208" s="3"/>
      <c r="P208" s="3"/>
      <c r="Q208" s="77">
        <f t="shared" si="9"/>
        <v>-632083.30999999959</v>
      </c>
      <c r="R208" s="78">
        <f t="shared" si="10"/>
        <v>935.84865599404327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551103.25</v>
      </c>
      <c r="K209" s="210">
        <f>อุดรธานี!AP119</f>
        <v>619980.82999999996</v>
      </c>
      <c r="L209" s="210">
        <f>อุดรธานี!AQ119</f>
        <v>1727157.55</v>
      </c>
      <c r="M209" s="210">
        <f>อุดรธานี!AR119</f>
        <v>2408252.98</v>
      </c>
      <c r="N209" s="3"/>
      <c r="O209" s="3"/>
      <c r="P209" s="3"/>
      <c r="Q209" s="77">
        <f t="shared" si="9"/>
        <v>-681095.42999999993</v>
      </c>
      <c r="R209" s="78">
        <f t="shared" si="10"/>
        <v>613.77311656005691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8481347.6999999993</v>
      </c>
      <c r="K210" s="215">
        <f>SUM(K197:K209)</f>
        <v>9858782.879999999</v>
      </c>
      <c r="L210" s="215">
        <f>SUM(L197:L209)</f>
        <v>25009879.550000001</v>
      </c>
      <c r="M210" s="215">
        <f>SUM(M197:M209)</f>
        <v>32335662.609999999</v>
      </c>
      <c r="N210" s="213">
        <v>12</v>
      </c>
      <c r="O210" s="213">
        <v>12</v>
      </c>
      <c r="P210" s="213">
        <f>N210-O210</f>
        <v>0</v>
      </c>
      <c r="Q210" s="77">
        <f t="shared" si="9"/>
        <v>-7325783.0599999987</v>
      </c>
      <c r="R210" s="78">
        <f>L210/H210</f>
        <v>778.37227443901531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1451373.58</v>
      </c>
      <c r="K212" s="210">
        <f>อุดรธานี!AP120</f>
        <v>1380095.1700000002</v>
      </c>
      <c r="L212" s="210">
        <f>อุดรธานี!AQ120</f>
        <v>2913134.18</v>
      </c>
      <c r="M212" s="210">
        <f>อุดรธานี!AR120</f>
        <v>2681864.2600000002</v>
      </c>
      <c r="N212" s="3"/>
      <c r="O212" s="3"/>
      <c r="P212" s="3"/>
      <c r="Q212" s="77">
        <f t="shared" si="9"/>
        <v>231269.91999999993</v>
      </c>
      <c r="R212" s="78">
        <f t="shared" si="10"/>
        <v>488.28933623868591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743565.6</v>
      </c>
      <c r="K213" s="210">
        <f>อุดรธานี!AP121</f>
        <v>803780.89</v>
      </c>
      <c r="L213" s="210">
        <f>อุดรธานี!AQ121</f>
        <v>2717492.07</v>
      </c>
      <c r="M213" s="210">
        <f>อุดรธานี!AR121</f>
        <v>2915371.1599999997</v>
      </c>
      <c r="N213" s="3"/>
      <c r="O213" s="3"/>
      <c r="P213" s="3"/>
      <c r="Q213" s="77">
        <f t="shared" si="9"/>
        <v>-197879.08999999985</v>
      </c>
      <c r="R213" s="78">
        <f t="shared" si="10"/>
        <v>521.59156813819573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319542.71999999997</v>
      </c>
      <c r="K214" s="210">
        <f>อุดรธานี!AP122</f>
        <v>284676.18</v>
      </c>
      <c r="L214" s="210">
        <f>อุดรธานี!AQ122</f>
        <v>1561026.9700000002</v>
      </c>
      <c r="M214" s="210">
        <f>อุดรธานี!AR122</f>
        <v>1279509.8800000001</v>
      </c>
      <c r="N214" s="3"/>
      <c r="O214" s="3"/>
      <c r="P214" s="3"/>
      <c r="Q214" s="77">
        <f t="shared" si="9"/>
        <v>281517.09000000008</v>
      </c>
      <c r="R214" s="78">
        <f t="shared" si="10"/>
        <v>1082.5429750346741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1523722.5</v>
      </c>
      <c r="K215" s="210">
        <f>อุดรธานี!AP123</f>
        <v>1486668.22</v>
      </c>
      <c r="L215" s="210">
        <f>อุดรธานี!AQ123</f>
        <v>1485214.19</v>
      </c>
      <c r="M215" s="210">
        <f>อุดรธานี!AR123</f>
        <v>1254308.24</v>
      </c>
      <c r="N215" s="3"/>
      <c r="O215" s="3"/>
      <c r="P215" s="3"/>
      <c r="Q215" s="77">
        <f t="shared" si="9"/>
        <v>230905.94999999995</v>
      </c>
      <c r="R215" s="78">
        <f t="shared" si="10"/>
        <v>527.04548970901351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1005226.58</v>
      </c>
      <c r="K216" s="210">
        <f>อุดรธานี!AP124</f>
        <v>1036146.3200000001</v>
      </c>
      <c r="L216" s="210">
        <f>อุดรธานี!AQ124</f>
        <v>2293896.94</v>
      </c>
      <c r="M216" s="210">
        <f>อุดรธานี!AR124</f>
        <v>2053446.72</v>
      </c>
      <c r="N216" s="3"/>
      <c r="O216" s="3"/>
      <c r="P216" s="3"/>
      <c r="Q216" s="77">
        <f t="shared" si="9"/>
        <v>240450.21999999997</v>
      </c>
      <c r="R216" s="78">
        <f t="shared" si="10"/>
        <v>494.58752479517034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802663.52</v>
      </c>
      <c r="K217" s="210">
        <f>อุดรธานี!AP125</f>
        <v>907222.31</v>
      </c>
      <c r="L217" s="210">
        <f>อุดรธานี!AQ125</f>
        <v>1687751.29</v>
      </c>
      <c r="M217" s="210">
        <f>อุดรธานี!AR125</f>
        <v>1664712.04</v>
      </c>
      <c r="N217" s="3"/>
      <c r="O217" s="3"/>
      <c r="P217" s="3"/>
      <c r="Q217" s="77">
        <f t="shared" si="9"/>
        <v>23039.25</v>
      </c>
      <c r="R217" s="78">
        <f t="shared" si="10"/>
        <v>460.63081058951968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624739.22</v>
      </c>
      <c r="K218" s="210">
        <f>อุดรธานี!AP126</f>
        <v>606974.77</v>
      </c>
      <c r="L218" s="210">
        <f>อุดรธานี!AQ126</f>
        <v>2310842.66</v>
      </c>
      <c r="M218" s="210">
        <f>อุดรธานี!AR126</f>
        <v>2186833.62</v>
      </c>
      <c r="N218" s="3"/>
      <c r="O218" s="3"/>
      <c r="P218" s="3"/>
      <c r="Q218" s="77">
        <f t="shared" si="9"/>
        <v>124009.04000000004</v>
      </c>
      <c r="R218" s="78">
        <f t="shared" si="10"/>
        <v>563.34535836177474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1596116.52</v>
      </c>
      <c r="K219" s="210">
        <f>อุดรธานี!AP127</f>
        <v>1783945.33</v>
      </c>
      <c r="L219" s="210">
        <f>อุดรธานี!AQ127</f>
        <v>1844296.77</v>
      </c>
      <c r="M219" s="210">
        <f>อุดรธานี!AR127</f>
        <v>1595084.75</v>
      </c>
      <c r="N219" s="3"/>
      <c r="O219" s="3"/>
      <c r="P219" s="3"/>
      <c r="Q219" s="77">
        <f t="shared" si="9"/>
        <v>249212.02000000002</v>
      </c>
      <c r="R219" s="78">
        <f t="shared" si="10"/>
        <v>957.57880062305298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1011689.57</v>
      </c>
      <c r="K220" s="210">
        <f>อุดรธานี!AP128</f>
        <v>1052022.23</v>
      </c>
      <c r="L220" s="210">
        <f>อุดรธานี!AQ128</f>
        <v>2203458.33</v>
      </c>
      <c r="M220" s="210">
        <f>อุดรธานี!AR128</f>
        <v>1800540.4500000002</v>
      </c>
      <c r="N220" s="3"/>
      <c r="O220" s="3"/>
      <c r="P220" s="3"/>
      <c r="Q220" s="77">
        <f t="shared" si="9"/>
        <v>402917.87999999989</v>
      </c>
      <c r="R220" s="78">
        <f t="shared" si="10"/>
        <v>757.72294704264107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451046.73</v>
      </c>
      <c r="K221" s="210">
        <f>อุดรธานี!AP129</f>
        <v>549710.17999999993</v>
      </c>
      <c r="L221" s="210">
        <f>อุดรธานี!AQ129</f>
        <v>1659513.92</v>
      </c>
      <c r="M221" s="210">
        <f>อุดรธานี!AR129</f>
        <v>2109691</v>
      </c>
      <c r="N221" s="3"/>
      <c r="O221" s="3"/>
      <c r="P221" s="3"/>
      <c r="Q221" s="77">
        <f t="shared" si="9"/>
        <v>-450177.08000000007</v>
      </c>
      <c r="R221" s="78">
        <f t="shared" si="10"/>
        <v>547.69436303630357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9529686.540000001</v>
      </c>
      <c r="K222" s="215">
        <f>SUM(K211:K221)</f>
        <v>9891241.5999999996</v>
      </c>
      <c r="L222" s="215">
        <f>SUM(L211:L221)</f>
        <v>20676627.32</v>
      </c>
      <c r="M222" s="215">
        <f>SUM(M211:M221)</f>
        <v>19541362.120000001</v>
      </c>
      <c r="N222" s="213">
        <v>10</v>
      </c>
      <c r="O222" s="213">
        <v>10</v>
      </c>
      <c r="P222" s="213">
        <f>N222-O222</f>
        <v>0</v>
      </c>
      <c r="Q222" s="77">
        <f t="shared" si="9"/>
        <v>1135265.1999999993</v>
      </c>
      <c r="R222" s="78">
        <f>L222/H222</f>
        <v>579.11234931660317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1150887.81</v>
      </c>
      <c r="K224" s="210">
        <f>อุดรธานี!AP130</f>
        <v>1672648.4400000002</v>
      </c>
      <c r="L224" s="210">
        <f>อุดรธานี!AQ130</f>
        <v>3559877.95</v>
      </c>
      <c r="M224" s="210">
        <f>อุดรธานี!AR130</f>
        <v>4209277.6400000006</v>
      </c>
      <c r="N224" s="3"/>
      <c r="O224" s="3"/>
      <c r="P224" s="3"/>
      <c r="Q224" s="77">
        <f t="shared" si="9"/>
        <v>-649399.69000000041</v>
      </c>
      <c r="R224" s="78">
        <f t="shared" si="10"/>
        <v>402.70112556561088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768724.12</v>
      </c>
      <c r="K225" s="210">
        <f>อุดรธานี!AP131</f>
        <v>949788.17999999993</v>
      </c>
      <c r="L225" s="210">
        <f>อุดรธานี!AQ131</f>
        <v>2214891.41</v>
      </c>
      <c r="M225" s="210">
        <f>อุดรธานี!AR131</f>
        <v>2761304.1399999997</v>
      </c>
      <c r="N225" s="3"/>
      <c r="O225" s="3"/>
      <c r="P225" s="3"/>
      <c r="Q225" s="77">
        <f t="shared" si="9"/>
        <v>-546412.72999999952</v>
      </c>
      <c r="R225" s="78">
        <f t="shared" si="10"/>
        <v>462.20605383973293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1538135.17</v>
      </c>
      <c r="K226" s="210">
        <f>อุดรธานี!AP132</f>
        <v>2322635.2999999998</v>
      </c>
      <c r="L226" s="210">
        <f>อุดรธานี!AQ132</f>
        <v>3869837.5300000003</v>
      </c>
      <c r="M226" s="210">
        <f>อุดรธานี!AR132</f>
        <v>5091804.4600000009</v>
      </c>
      <c r="N226" s="3"/>
      <c r="O226" s="3"/>
      <c r="P226" s="3"/>
      <c r="Q226" s="77">
        <f t="shared" si="9"/>
        <v>-1221966.9300000006</v>
      </c>
      <c r="R226" s="78">
        <f t="shared" si="10"/>
        <v>455.59660113020959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1533593.17</v>
      </c>
      <c r="K227" s="210">
        <f>อุดรธานี!AP133</f>
        <v>1678240.1400000001</v>
      </c>
      <c r="L227" s="210">
        <f>อุดรธานี!AQ133</f>
        <v>3354449.0700000003</v>
      </c>
      <c r="M227" s="210">
        <f>อุดรธานี!AR133</f>
        <v>4643007.96</v>
      </c>
      <c r="N227" s="3"/>
      <c r="O227" s="3"/>
      <c r="P227" s="3"/>
      <c r="Q227" s="77">
        <f t="shared" ref="Q227:Q290" si="11">L227-M227</f>
        <v>-1288558.8899999997</v>
      </c>
      <c r="R227" s="78">
        <f t="shared" ref="R227:R290" si="12">L227/H227</f>
        <v>528.17651865847904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1380541.24</v>
      </c>
      <c r="K228" s="210">
        <f>อุดรธานี!AP134</f>
        <v>1533276.47</v>
      </c>
      <c r="L228" s="210">
        <f>อุดรธานี!AQ134</f>
        <v>2199776.0300000003</v>
      </c>
      <c r="M228" s="210">
        <f>อุดรธานี!AR134</f>
        <v>2888959.0500000003</v>
      </c>
      <c r="N228" s="3"/>
      <c r="O228" s="3"/>
      <c r="P228" s="3"/>
      <c r="Q228" s="77">
        <f t="shared" si="11"/>
        <v>-689183.02</v>
      </c>
      <c r="R228" s="78">
        <f t="shared" si="12"/>
        <v>574.35405483028728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1326064.08</v>
      </c>
      <c r="K229" s="210">
        <f>อุดรธานี!AP135</f>
        <v>1802386.0699999998</v>
      </c>
      <c r="L229" s="210">
        <f>อุดรธานี!AQ135</f>
        <v>4967862.5600000005</v>
      </c>
      <c r="M229" s="210">
        <f>อุดรธานี!AR135</f>
        <v>5572828.3100000005</v>
      </c>
      <c r="N229" s="3"/>
      <c r="O229" s="3"/>
      <c r="P229" s="3"/>
      <c r="Q229" s="77">
        <f t="shared" si="11"/>
        <v>-604965.75</v>
      </c>
      <c r="R229" s="78">
        <f t="shared" si="12"/>
        <v>697.63552310068815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745659.64</v>
      </c>
      <c r="K230" s="210">
        <f>อุดรธานี!AP136</f>
        <v>749762.94000000006</v>
      </c>
      <c r="L230" s="210">
        <f>อุดรธานี!AQ136</f>
        <v>2545981.1399999997</v>
      </c>
      <c r="M230" s="210">
        <f>อุดรธานี!AR136</f>
        <v>3003427.1300000004</v>
      </c>
      <c r="N230" s="3"/>
      <c r="O230" s="3"/>
      <c r="P230" s="3"/>
      <c r="Q230" s="77">
        <f t="shared" si="11"/>
        <v>-457445.99000000069</v>
      </c>
      <c r="R230" s="78">
        <f t="shared" si="12"/>
        <v>806.71138783269953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475021.16</v>
      </c>
      <c r="K231" s="210">
        <f>อุดรธานี!AP137</f>
        <v>616157.05000000005</v>
      </c>
      <c r="L231" s="210">
        <f>อุดรธานี!AQ137</f>
        <v>2583559.94</v>
      </c>
      <c r="M231" s="210">
        <f>อุดรธานี!AR137</f>
        <v>2764129.44</v>
      </c>
      <c r="N231" s="3"/>
      <c r="O231" s="3"/>
      <c r="P231" s="3"/>
      <c r="Q231" s="77">
        <f t="shared" si="11"/>
        <v>-180569.5</v>
      </c>
      <c r="R231" s="78">
        <f t="shared" si="12"/>
        <v>749.94483018867925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848533.47</v>
      </c>
      <c r="K232" s="210">
        <f>อุดรธานี!AP138</f>
        <v>1206202.3899999999</v>
      </c>
      <c r="L232" s="210">
        <f>อุดรธานี!AQ138</f>
        <v>4356934.32</v>
      </c>
      <c r="M232" s="210">
        <f>อุดรธานี!AR138</f>
        <v>5194416.6399999997</v>
      </c>
      <c r="N232" s="3"/>
      <c r="O232" s="3"/>
      <c r="P232" s="3"/>
      <c r="Q232" s="77">
        <f t="shared" si="11"/>
        <v>-837482.31999999937</v>
      </c>
      <c r="R232" s="78">
        <f t="shared" si="12"/>
        <v>549.97908608937144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999540.11</v>
      </c>
      <c r="K233" s="210">
        <f>อุดรธานี!AP139</f>
        <v>1431181.2899999998</v>
      </c>
      <c r="L233" s="210">
        <f>อุดรธานี!AQ139</f>
        <v>3755115.1</v>
      </c>
      <c r="M233" s="210">
        <f>อุดรธานี!AR139</f>
        <v>4056916.65</v>
      </c>
      <c r="N233" s="3"/>
      <c r="O233" s="3"/>
      <c r="P233" s="3"/>
      <c r="Q233" s="77">
        <f t="shared" si="11"/>
        <v>-301801.54999999981</v>
      </c>
      <c r="R233" s="78">
        <f t="shared" si="12"/>
        <v>889.4161771672193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774579.04</v>
      </c>
      <c r="K234" s="210">
        <f>อุดรธานี!AP140</f>
        <v>817537.82000000007</v>
      </c>
      <c r="L234" s="210">
        <f>อุดรธานี!AQ140</f>
        <v>3339753.72</v>
      </c>
      <c r="M234" s="210">
        <f>อุดรธานี!AR140</f>
        <v>3577088.5399999996</v>
      </c>
      <c r="N234" s="3"/>
      <c r="O234" s="3"/>
      <c r="P234" s="3"/>
      <c r="Q234" s="77">
        <f t="shared" si="11"/>
        <v>-237334.81999999937</v>
      </c>
      <c r="R234" s="78">
        <f t="shared" si="12"/>
        <v>766.17428768066077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874865.95</v>
      </c>
      <c r="K235" s="210">
        <f>อุดรธานี!AP141</f>
        <v>1184995.56</v>
      </c>
      <c r="L235" s="210">
        <f>อุดรธานี!AQ141</f>
        <v>2441871.92</v>
      </c>
      <c r="M235" s="210">
        <f>อุดรธานี!AR141</f>
        <v>2679240.7999999998</v>
      </c>
      <c r="N235" s="3"/>
      <c r="O235" s="3"/>
      <c r="P235" s="3"/>
      <c r="Q235" s="77">
        <f t="shared" si="11"/>
        <v>-237368.87999999989</v>
      </c>
      <c r="R235" s="78">
        <f t="shared" si="12"/>
        <v>584.87950179640711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22150.93</v>
      </c>
      <c r="K236" s="210">
        <f>อุดรธานี!AP142</f>
        <v>186478.33999999997</v>
      </c>
      <c r="L236" s="210">
        <f>อุดรธานี!AQ142</f>
        <v>2038772.76</v>
      </c>
      <c r="M236" s="210">
        <f>อุดรธานี!AR142</f>
        <v>2217937.0199999996</v>
      </c>
      <c r="N236" s="3"/>
      <c r="O236" s="3"/>
      <c r="P236" s="3"/>
      <c r="Q236" s="77">
        <f t="shared" si="11"/>
        <v>-179164.25999999954</v>
      </c>
      <c r="R236" s="78">
        <f t="shared" si="12"/>
        <v>778.1575419847328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556165.51</v>
      </c>
      <c r="K237" s="210">
        <f>อุดรธานี!AP143</f>
        <v>961195.37999999989</v>
      </c>
      <c r="L237" s="210">
        <f>อุดรธานี!AQ143</f>
        <v>3191255.6</v>
      </c>
      <c r="M237" s="210">
        <f>อุดรธานี!AR143</f>
        <v>3364537.4800000004</v>
      </c>
      <c r="N237" s="3"/>
      <c r="O237" s="3"/>
      <c r="P237" s="3"/>
      <c r="Q237" s="77">
        <f t="shared" si="11"/>
        <v>-173281.88000000035</v>
      </c>
      <c r="R237" s="78">
        <f t="shared" si="12"/>
        <v>625.73639215686273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2210700.64</v>
      </c>
      <c r="K238" s="210">
        <f>อุดรธานี!AP144</f>
        <v>2420821.66</v>
      </c>
      <c r="L238" s="210">
        <f>อุดรธานี!AQ144</f>
        <v>2819060.0599999996</v>
      </c>
      <c r="M238" s="210">
        <f>อุดรธานี!AR144</f>
        <v>3326594.85</v>
      </c>
      <c r="N238" s="3"/>
      <c r="O238" s="3"/>
      <c r="P238" s="3"/>
      <c r="Q238" s="77">
        <f t="shared" si="11"/>
        <v>-507534.7900000005</v>
      </c>
      <c r="R238" s="78">
        <f t="shared" si="12"/>
        <v>396.26933651953885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15205162.040000001</v>
      </c>
      <c r="K239" s="215">
        <f>SUM(K223:K238)</f>
        <v>19533307.030000001</v>
      </c>
      <c r="L239" s="215">
        <f>SUM(L223:L238)</f>
        <v>47238999.110000014</v>
      </c>
      <c r="M239" s="215">
        <f>SUM(M223:M238)</f>
        <v>55351470.110000007</v>
      </c>
      <c r="N239" s="213">
        <v>15</v>
      </c>
      <c r="O239" s="213">
        <v>15</v>
      </c>
      <c r="P239" s="213">
        <f>N239-O239</f>
        <v>0</v>
      </c>
      <c r="Q239" s="77">
        <f t="shared" si="11"/>
        <v>-8112470.9999999925</v>
      </c>
      <c r="R239" s="78">
        <f>L239/H239</f>
        <v>579.32817981138339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308850.02</v>
      </c>
      <c r="K241" s="210">
        <f>อุดรธานี!AP145</f>
        <v>620306.37999999989</v>
      </c>
      <c r="L241" s="210">
        <f>อุดรธานี!AQ145</f>
        <v>1636392.3699999999</v>
      </c>
      <c r="M241" s="210">
        <f>อุดรธานี!AR145</f>
        <v>2041537.11</v>
      </c>
      <c r="N241" s="3"/>
      <c r="O241" s="3"/>
      <c r="P241" s="3"/>
      <c r="Q241" s="77">
        <f t="shared" si="11"/>
        <v>-405144.74000000022</v>
      </c>
      <c r="R241" s="78">
        <f t="shared" si="12"/>
        <v>501.96084969325148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1632899.24</v>
      </c>
      <c r="K242" s="210">
        <f>อุดรธานี!AP146</f>
        <v>2003415.28</v>
      </c>
      <c r="L242" s="210">
        <f>อุดรธานี!AQ146</f>
        <v>3422459.96</v>
      </c>
      <c r="M242" s="210">
        <f>อุดรธานี!AR146</f>
        <v>3853031.24</v>
      </c>
      <c r="N242" s="3"/>
      <c r="O242" s="3"/>
      <c r="P242" s="3"/>
      <c r="Q242" s="77">
        <f t="shared" si="11"/>
        <v>-430571.28000000026</v>
      </c>
      <c r="R242" s="78">
        <f t="shared" si="12"/>
        <v>628.78191438544923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397493.93</v>
      </c>
      <c r="K243" s="210">
        <f>อุดรธานี!AP147</f>
        <v>460125.61</v>
      </c>
      <c r="L243" s="210">
        <f>อุดรธานี!AQ147</f>
        <v>1654177.79</v>
      </c>
      <c r="M243" s="210">
        <f>อุดรธานี!AR147</f>
        <v>1983036.5899999999</v>
      </c>
      <c r="N243" s="3"/>
      <c r="O243" s="3"/>
      <c r="P243" s="3"/>
      <c r="Q243" s="77">
        <f t="shared" si="11"/>
        <v>-328858.79999999981</v>
      </c>
      <c r="R243" s="78">
        <f t="shared" si="12"/>
        <v>825.02632917705739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1615463.09</v>
      </c>
      <c r="K244" s="210">
        <f>อุดรธานี!AP148</f>
        <v>1606837.01</v>
      </c>
      <c r="L244" s="210">
        <f>อุดรธานี!AQ148</f>
        <v>2960197.8100000005</v>
      </c>
      <c r="M244" s="210">
        <f>อุดรธานี!AR148</f>
        <v>3010699.1200000006</v>
      </c>
      <c r="N244" s="3"/>
      <c r="O244" s="3"/>
      <c r="P244" s="3"/>
      <c r="Q244" s="77">
        <f t="shared" si="11"/>
        <v>-50501.310000000056</v>
      </c>
      <c r="R244" s="78">
        <f t="shared" si="12"/>
        <v>527.75856837225899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1527383.24</v>
      </c>
      <c r="K245" s="210">
        <f>อุดรธานี!AP149</f>
        <v>2027946.29</v>
      </c>
      <c r="L245" s="210">
        <f>อุดรธานี!AQ149</f>
        <v>3184915.01</v>
      </c>
      <c r="M245" s="210">
        <f>อุดรธานี!AR149</f>
        <v>3524298</v>
      </c>
      <c r="N245" s="3"/>
      <c r="O245" s="3"/>
      <c r="P245" s="3"/>
      <c r="Q245" s="77">
        <f t="shared" si="11"/>
        <v>-339382.99000000022</v>
      </c>
      <c r="R245" s="78">
        <f t="shared" si="12"/>
        <v>939.22589501621928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1761912.43</v>
      </c>
      <c r="K246" s="210">
        <f>อุดรธานี!AP150</f>
        <v>1836492.68</v>
      </c>
      <c r="L246" s="210">
        <f>อุดรธานี!AQ150</f>
        <v>2130043.13</v>
      </c>
      <c r="M246" s="210">
        <f>อุดรธานี!AR150</f>
        <v>2427139.9299999997</v>
      </c>
      <c r="N246" s="3"/>
      <c r="O246" s="3"/>
      <c r="P246" s="3"/>
      <c r="Q246" s="77">
        <f t="shared" si="11"/>
        <v>-297096.79999999981</v>
      </c>
      <c r="R246" s="78">
        <f t="shared" si="12"/>
        <v>521.30277288301511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492595.41</v>
      </c>
      <c r="K247" s="210">
        <f>อุดรธานี!AP151</f>
        <v>1281261.1299999999</v>
      </c>
      <c r="L247" s="210">
        <f>อุดรธานี!AQ151</f>
        <v>3278413.06</v>
      </c>
      <c r="M247" s="210">
        <f>อุดรธานี!AR151</f>
        <v>3615293.1400000006</v>
      </c>
      <c r="N247" s="3"/>
      <c r="O247" s="3"/>
      <c r="P247" s="3"/>
      <c r="Q247" s="77">
        <f t="shared" si="11"/>
        <v>-336880.08000000054</v>
      </c>
      <c r="R247" s="78">
        <f t="shared" si="12"/>
        <v>728.37437458342595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188165.48</v>
      </c>
      <c r="K248" s="210">
        <f>อุดรธานี!AP152</f>
        <v>209867.48000000004</v>
      </c>
      <c r="L248" s="210">
        <f>อุดรธานี!AQ152</f>
        <v>2243570.0499999998</v>
      </c>
      <c r="M248" s="210">
        <f>อุดรธานี!AR152</f>
        <v>2617069.2700000005</v>
      </c>
      <c r="N248" s="3"/>
      <c r="O248" s="3"/>
      <c r="P248" s="3"/>
      <c r="Q248" s="77">
        <f t="shared" si="11"/>
        <v>-373499.22000000067</v>
      </c>
      <c r="R248" s="78">
        <f t="shared" si="12"/>
        <v>539.57913660413658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520610.11</v>
      </c>
      <c r="K249" s="210">
        <f>อุดรธานี!AP153</f>
        <v>580965.21</v>
      </c>
      <c r="L249" s="210">
        <f>อุดรธานี!AQ153</f>
        <v>3057612.0100000002</v>
      </c>
      <c r="M249" s="210">
        <f>อุดรธานี!AR153</f>
        <v>3052343.25</v>
      </c>
      <c r="N249" s="3"/>
      <c r="O249" s="3"/>
      <c r="P249" s="3"/>
      <c r="Q249" s="77">
        <f t="shared" si="11"/>
        <v>5268.7600000002421</v>
      </c>
      <c r="R249" s="78">
        <f t="shared" si="12"/>
        <v>782.39816018423755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940167.99</v>
      </c>
      <c r="K250" s="210">
        <f>อุดรธานี!AP154</f>
        <v>1451693.29</v>
      </c>
      <c r="L250" s="210">
        <f>อุดรธานี!AQ154</f>
        <v>2334495.5900000003</v>
      </c>
      <c r="M250" s="210">
        <f>อุดรธานี!AR154</f>
        <v>2342962.35</v>
      </c>
      <c r="N250" s="3"/>
      <c r="O250" s="3"/>
      <c r="P250" s="3"/>
      <c r="Q250" s="77">
        <f t="shared" si="11"/>
        <v>-8466.7599999997765</v>
      </c>
      <c r="R250" s="78">
        <f t="shared" si="12"/>
        <v>629.07453247103217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5046220.16</v>
      </c>
      <c r="K251" s="210">
        <f>อุดรธานี!AP155</f>
        <v>5218756.45</v>
      </c>
      <c r="L251" s="210">
        <f>อุดรธานี!AQ155</f>
        <v>5539951.4199999999</v>
      </c>
      <c r="M251" s="210">
        <f>อุดรธานี!AR155</f>
        <v>5058835.1900000004</v>
      </c>
      <c r="N251" s="3"/>
      <c r="O251" s="3"/>
      <c r="P251" s="3"/>
      <c r="Q251" s="77">
        <f t="shared" si="11"/>
        <v>481116.22999999952</v>
      </c>
      <c r="R251" s="78">
        <f t="shared" si="12"/>
        <v>812.5478762100322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221045.31</v>
      </c>
      <c r="K252" s="210">
        <f>อุดรธานี!AP156</f>
        <v>353521.94999999995</v>
      </c>
      <c r="L252" s="210">
        <f>อุดรธานี!AQ156</f>
        <v>2645355.4000000004</v>
      </c>
      <c r="M252" s="210">
        <f>อุดรธานี!AR156</f>
        <v>3091962.59</v>
      </c>
      <c r="N252" s="3"/>
      <c r="O252" s="3"/>
      <c r="P252" s="3"/>
      <c r="Q252" s="77">
        <f t="shared" si="11"/>
        <v>-446607.18999999948</v>
      </c>
      <c r="R252" s="78">
        <f t="shared" si="12"/>
        <v>565.00542503203769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903409.19</v>
      </c>
      <c r="K253" s="210">
        <f>อุดรธานี!AP157</f>
        <v>984949.47000000009</v>
      </c>
      <c r="L253" s="210">
        <f>อุดรธานี!AQ157</f>
        <v>1635951.83</v>
      </c>
      <c r="M253" s="210">
        <f>อุดรธานี!AR157</f>
        <v>1433366.08</v>
      </c>
      <c r="N253" s="3"/>
      <c r="O253" s="3"/>
      <c r="P253" s="3"/>
      <c r="Q253" s="77">
        <f t="shared" si="11"/>
        <v>202585.75</v>
      </c>
      <c r="R253" s="78">
        <f t="shared" si="12"/>
        <v>720.68362555066085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613453.51</v>
      </c>
      <c r="K254" s="210">
        <f>อุดรธานี!AP158</f>
        <v>1059483.33</v>
      </c>
      <c r="L254" s="210">
        <f>อุดรธานี!AQ158</f>
        <v>1720792.0300000003</v>
      </c>
      <c r="M254" s="210">
        <f>อุดรธานี!AR158</f>
        <v>1855941.72</v>
      </c>
      <c r="N254" s="3"/>
      <c r="O254" s="3"/>
      <c r="P254" s="3"/>
      <c r="Q254" s="77">
        <f t="shared" si="11"/>
        <v>-135149.68999999971</v>
      </c>
      <c r="R254" s="78">
        <f t="shared" si="12"/>
        <v>530.12693468884788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665609.42000000004</v>
      </c>
      <c r="K255" s="210">
        <f>อุดรธานี!AP159</f>
        <v>735733.31</v>
      </c>
      <c r="L255" s="210">
        <f>อุดรธานี!AQ159</f>
        <v>3071186.3899999997</v>
      </c>
      <c r="M255" s="210">
        <f>อุดรธานี!AR159</f>
        <v>2893796.1599999997</v>
      </c>
      <c r="N255" s="3"/>
      <c r="O255" s="3"/>
      <c r="P255" s="3"/>
      <c r="Q255" s="77">
        <f t="shared" si="11"/>
        <v>177390.22999999998</v>
      </c>
      <c r="R255" s="78">
        <f t="shared" si="12"/>
        <v>1217.2756202933015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1021310.41</v>
      </c>
      <c r="K256" s="210">
        <f>อุดรธานี!AP160</f>
        <v>984714.35000000009</v>
      </c>
      <c r="L256" s="210">
        <f>อุดรธานี!AQ160</f>
        <v>2669705.6100000003</v>
      </c>
      <c r="M256" s="210">
        <f>อุดรธานี!AR160</f>
        <v>2897282.1</v>
      </c>
      <c r="N256" s="3"/>
      <c r="O256" s="3"/>
      <c r="P256" s="3"/>
      <c r="Q256" s="77">
        <f t="shared" si="11"/>
        <v>-227576.48999999976</v>
      </c>
      <c r="R256" s="78">
        <f t="shared" si="12"/>
        <v>667.92734801100835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141485.70000000001</v>
      </c>
      <c r="K257" s="210">
        <f>อุดรธานี!AP161</f>
        <v>314501.75</v>
      </c>
      <c r="L257" s="210">
        <f>อุดรธานี!AQ161</f>
        <v>2143722.16</v>
      </c>
      <c r="M257" s="210">
        <f>อุดรธานี!AR161</f>
        <v>2316985.98</v>
      </c>
      <c r="N257" s="3"/>
      <c r="O257" s="3"/>
      <c r="P257" s="3"/>
      <c r="Q257" s="77">
        <f t="shared" si="11"/>
        <v>-173263.81999999983</v>
      </c>
      <c r="R257" s="78">
        <f t="shared" si="12"/>
        <v>880.37871047227929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267760.21999999997</v>
      </c>
      <c r="K258" s="210">
        <f>อุดรธานี!AP162</f>
        <v>465054.04000000004</v>
      </c>
      <c r="L258" s="210">
        <f>อุดรธานี!AQ162</f>
        <v>2126361.44</v>
      </c>
      <c r="M258" s="210">
        <f>อุดรธานี!AR162</f>
        <v>2428309.5</v>
      </c>
      <c r="N258" s="3"/>
      <c r="O258" s="3"/>
      <c r="P258" s="3"/>
      <c r="Q258" s="77">
        <f t="shared" si="11"/>
        <v>-301948.06000000006</v>
      </c>
      <c r="R258" s="78">
        <f t="shared" si="12"/>
        <v>885.24622814321401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667427.18999999994</v>
      </c>
      <c r="K259" s="210">
        <f>อุดรธานี!AP163</f>
        <v>721081.36999999988</v>
      </c>
      <c r="L259" s="210">
        <f>อุดรธานี!AQ163</f>
        <v>2573865.6300000004</v>
      </c>
      <c r="M259" s="210">
        <f>อุดรธานี!AR163</f>
        <v>3084681.56</v>
      </c>
      <c r="N259" s="3"/>
      <c r="O259" s="3"/>
      <c r="P259" s="3"/>
      <c r="Q259" s="77">
        <f t="shared" si="11"/>
        <v>-510815.9299999997</v>
      </c>
      <c r="R259" s="78">
        <f t="shared" si="12"/>
        <v>490.44695693597566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589872.85</v>
      </c>
      <c r="K260" s="210">
        <f>อุดรธานี!AP164</f>
        <v>555019.82000000007</v>
      </c>
      <c r="L260" s="210">
        <f>อุดรธานี!AQ164</f>
        <v>2178400.6800000002</v>
      </c>
      <c r="M260" s="210">
        <f>อุดรธานี!AR164</f>
        <v>2234281.15</v>
      </c>
      <c r="N260" s="3"/>
      <c r="O260" s="3"/>
      <c r="P260" s="3"/>
      <c r="Q260" s="77">
        <f t="shared" si="11"/>
        <v>-55880.469999999739</v>
      </c>
      <c r="R260" s="78">
        <f t="shared" si="12"/>
        <v>1028.0324115148655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19523134.900000002</v>
      </c>
      <c r="K261" s="215">
        <f>SUM(K240:K260)</f>
        <v>23471726.199999996</v>
      </c>
      <c r="L261" s="215">
        <f>SUM(L240:L260)</f>
        <v>52207569.370000005</v>
      </c>
      <c r="M261" s="215">
        <f>SUM(M240:M260)</f>
        <v>55762852.029999994</v>
      </c>
      <c r="N261" s="213">
        <v>20</v>
      </c>
      <c r="O261" s="213">
        <v>20</v>
      </c>
      <c r="P261" s="213">
        <f>N261-O261</f>
        <v>0</v>
      </c>
      <c r="Q261" s="77">
        <f t="shared" si="11"/>
        <v>-3555282.659999989</v>
      </c>
      <c r="R261" s="78">
        <f>L261/H261</f>
        <v>688.64519297736513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1967070.56</v>
      </c>
      <c r="K263" s="210">
        <f>อุดรธานี!AP165</f>
        <v>3926904.44</v>
      </c>
      <c r="L263" s="210">
        <f>อุดรธานี!AQ165</f>
        <v>4650548.7799999993</v>
      </c>
      <c r="M263" s="210">
        <f>อุดรธานี!AR165</f>
        <v>3824422.88</v>
      </c>
      <c r="N263" s="3"/>
      <c r="O263" s="3"/>
      <c r="P263" s="3"/>
      <c r="Q263" s="77">
        <f t="shared" si="11"/>
        <v>826125.89999999944</v>
      </c>
      <c r="R263" s="78">
        <f t="shared" si="12"/>
        <v>939.50480404040388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409291.46</v>
      </c>
      <c r="K264" s="210">
        <f>อุดรธานี!AP166</f>
        <v>659457.32999999996</v>
      </c>
      <c r="L264" s="210">
        <f>อุดรธานี!AQ166</f>
        <v>1949793.45</v>
      </c>
      <c r="M264" s="210">
        <f>อุดรธานี!AR166</f>
        <v>2084203.9700000002</v>
      </c>
      <c r="N264" s="3"/>
      <c r="O264" s="3"/>
      <c r="P264" s="3"/>
      <c r="Q264" s="77">
        <f t="shared" si="11"/>
        <v>-134410.52000000025</v>
      </c>
      <c r="R264" s="78">
        <f t="shared" si="12"/>
        <v>845.16404421326399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719689.99</v>
      </c>
      <c r="K265" s="210">
        <f>อุดรธานี!AP167</f>
        <v>1620599.72</v>
      </c>
      <c r="L265" s="210">
        <f>อุดรธานี!AQ167</f>
        <v>2621819.96</v>
      </c>
      <c r="M265" s="210">
        <f>อุดรธานี!AR167</f>
        <v>2220409.21</v>
      </c>
      <c r="N265" s="3"/>
      <c r="O265" s="3"/>
      <c r="P265" s="3"/>
      <c r="Q265" s="77">
        <f t="shared" si="11"/>
        <v>401410.75</v>
      </c>
      <c r="R265" s="78">
        <f t="shared" si="12"/>
        <v>1007.2301037264695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3583406.75</v>
      </c>
      <c r="K266" s="210">
        <f>อุดรธานี!AP168</f>
        <v>5580255.2800000003</v>
      </c>
      <c r="L266" s="210">
        <f>อุดรธานี!AQ168</f>
        <v>3638298.07</v>
      </c>
      <c r="M266" s="210">
        <f>อุดรธานี!AR168</f>
        <v>3070411.56</v>
      </c>
      <c r="N266" s="3"/>
      <c r="O266" s="3"/>
      <c r="P266" s="3"/>
      <c r="Q266" s="77">
        <f t="shared" si="11"/>
        <v>567886.50999999978</v>
      </c>
      <c r="R266" s="78">
        <f t="shared" si="12"/>
        <v>589.57998217468798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2936457.5</v>
      </c>
      <c r="K267" s="210">
        <f>อุดรธานี!AP169</f>
        <v>11155283.98</v>
      </c>
      <c r="L267" s="210">
        <f>อุดรธานี!AQ169</f>
        <v>3606641.51</v>
      </c>
      <c r="M267" s="210">
        <f>อุดรธานี!AR169</f>
        <v>2288561.7399999998</v>
      </c>
      <c r="N267" s="3"/>
      <c r="O267" s="3"/>
      <c r="P267" s="3"/>
      <c r="Q267" s="77">
        <f t="shared" si="11"/>
        <v>1318079.77</v>
      </c>
      <c r="R267" s="78">
        <f t="shared" si="12"/>
        <v>636.87824651244921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987136.34</v>
      </c>
      <c r="K268" s="210">
        <f>อุดรธานี!AP170</f>
        <v>2430281.5499999998</v>
      </c>
      <c r="L268" s="210">
        <f>อุดรธานี!AQ170</f>
        <v>2982225.21</v>
      </c>
      <c r="M268" s="210">
        <f>อุดรธานี!AR170</f>
        <v>2623279.7799999998</v>
      </c>
      <c r="N268" s="3"/>
      <c r="O268" s="3"/>
      <c r="P268" s="3"/>
      <c r="Q268" s="77">
        <f t="shared" si="11"/>
        <v>358945.43000000017</v>
      </c>
      <c r="R268" s="78">
        <f t="shared" si="12"/>
        <v>916.4797818070067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2063080.35</v>
      </c>
      <c r="K269" s="210">
        <f>อุดรธานี!AP171</f>
        <v>4161698.6900000004</v>
      </c>
      <c r="L269" s="210">
        <f>อุดรธานี!AQ171</f>
        <v>2916885.74</v>
      </c>
      <c r="M269" s="210">
        <f>อุดรธานี!AR171</f>
        <v>2658738.6500000004</v>
      </c>
      <c r="N269" s="3"/>
      <c r="O269" s="3"/>
      <c r="P269" s="3"/>
      <c r="Q269" s="77">
        <f t="shared" si="11"/>
        <v>258147.08999999985</v>
      </c>
      <c r="R269" s="78">
        <f t="shared" si="12"/>
        <v>673.6456674364897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955721.46</v>
      </c>
      <c r="K270" s="210">
        <f>อุดรธานี!AP172</f>
        <v>1871429.81</v>
      </c>
      <c r="L270" s="210">
        <f>อุดรธานี!AQ172</f>
        <v>2054042.92</v>
      </c>
      <c r="M270" s="210">
        <f>อุดรธานี!AR172</f>
        <v>1771827.82</v>
      </c>
      <c r="N270" s="3"/>
      <c r="O270" s="3"/>
      <c r="P270" s="3"/>
      <c r="Q270" s="77">
        <f t="shared" si="11"/>
        <v>282215.09999999986</v>
      </c>
      <c r="R270" s="78">
        <f t="shared" si="12"/>
        <v>872.20506157112527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366700.68</v>
      </c>
      <c r="K271" s="210">
        <f>อุดรธานี!AP173</f>
        <v>600345.93999999994</v>
      </c>
      <c r="L271" s="210">
        <f>อุดรธานี!AQ173</f>
        <v>1620102.97</v>
      </c>
      <c r="M271" s="210">
        <f>อุดรธานี!AR173</f>
        <v>1623996.72</v>
      </c>
      <c r="N271" s="3"/>
      <c r="O271" s="3"/>
      <c r="P271" s="3"/>
      <c r="Q271" s="77">
        <f t="shared" si="11"/>
        <v>-3893.75</v>
      </c>
      <c r="R271" s="78">
        <f t="shared" si="12"/>
        <v>1031.9127197452228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13988555.09</v>
      </c>
      <c r="K272" s="215">
        <f>SUM(K262:K271)</f>
        <v>32006256.740000002</v>
      </c>
      <c r="L272" s="215">
        <f>SUM(L262:L271)</f>
        <v>26040358.609999999</v>
      </c>
      <c r="M272" s="215">
        <f>SUM(M262:M271)</f>
        <v>22165852.329999998</v>
      </c>
      <c r="N272" s="213">
        <v>9</v>
      </c>
      <c r="O272" s="213">
        <v>9</v>
      </c>
      <c r="P272" s="213">
        <f>N272-O272</f>
        <v>0</v>
      </c>
      <c r="Q272" s="77">
        <f t="shared" si="11"/>
        <v>3874506.2800000012</v>
      </c>
      <c r="R272" s="78">
        <f>L272/H272</f>
        <v>784.27728247447521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1469428.51</v>
      </c>
      <c r="K274" s="210">
        <f>อุดรธานี!AP174</f>
        <v>1384779</v>
      </c>
      <c r="L274" s="210">
        <f>อุดรธานี!AQ174</f>
        <v>3300641.51</v>
      </c>
      <c r="M274" s="210">
        <f>อุดรธานี!AR174</f>
        <v>3741527.2300000004</v>
      </c>
      <c r="N274" s="3"/>
      <c r="O274" s="3"/>
      <c r="P274" s="3"/>
      <c r="Q274" s="77">
        <f t="shared" si="11"/>
        <v>-440885.72000000067</v>
      </c>
      <c r="R274" s="78">
        <f t="shared" si="12"/>
        <v>404.04474354266125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754375.71</v>
      </c>
      <c r="K275" s="210">
        <f>อุดรธานี!AP175</f>
        <v>686354.79</v>
      </c>
      <c r="L275" s="210">
        <f>อุดรธานี!AQ175</f>
        <v>2773936.05</v>
      </c>
      <c r="M275" s="210">
        <f>อุดรธานี!AR175</f>
        <v>2907475.27</v>
      </c>
      <c r="N275" s="3"/>
      <c r="O275" s="3"/>
      <c r="P275" s="3"/>
      <c r="Q275" s="77">
        <f t="shared" si="11"/>
        <v>-133539.2200000002</v>
      </c>
      <c r="R275" s="78">
        <f t="shared" si="12"/>
        <v>676.56976829268285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1340554.3899999999</v>
      </c>
      <c r="K276" s="210">
        <f>อุดรธานี!AP176</f>
        <v>1488714.08</v>
      </c>
      <c r="L276" s="210">
        <f>อุดรธานี!AQ176</f>
        <v>3445980.58</v>
      </c>
      <c r="M276" s="210">
        <f>อุดรธานี!AR176</f>
        <v>4565339.08</v>
      </c>
      <c r="N276" s="237"/>
      <c r="O276" s="237"/>
      <c r="P276" s="237"/>
      <c r="Q276" s="199">
        <f t="shared" si="11"/>
        <v>-1119358.5</v>
      </c>
      <c r="R276" s="200">
        <f t="shared" si="12"/>
        <v>753.38447310887625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731472.86</v>
      </c>
      <c r="K277" s="210">
        <f>อุดรธานี!AP177</f>
        <v>897844.63</v>
      </c>
      <c r="L277" s="210">
        <f>อุดรธานี!AQ177</f>
        <v>3689871.41</v>
      </c>
      <c r="M277" s="210">
        <f>อุดรธานี!AR177</f>
        <v>3656732.8299999996</v>
      </c>
      <c r="N277" s="3"/>
      <c r="O277" s="3"/>
      <c r="P277" s="3"/>
      <c r="Q277" s="77">
        <f t="shared" si="11"/>
        <v>33138.58000000054</v>
      </c>
      <c r="R277" s="78">
        <f t="shared" si="12"/>
        <v>741.53364348874607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1105539.31</v>
      </c>
      <c r="K278" s="210">
        <f>อุดรธานี!AP178</f>
        <v>1043581.0499999999</v>
      </c>
      <c r="L278" s="210">
        <f>อุดรธานี!AQ178</f>
        <v>3757076.75</v>
      </c>
      <c r="M278" s="210">
        <f>อุดรธานี!AR178</f>
        <v>3648599.7800000003</v>
      </c>
      <c r="N278" s="3"/>
      <c r="O278" s="3"/>
      <c r="P278" s="3"/>
      <c r="Q278" s="77">
        <f t="shared" si="11"/>
        <v>108476.96999999974</v>
      </c>
      <c r="R278" s="78">
        <f t="shared" si="12"/>
        <v>693.05972145360636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976931.93</v>
      </c>
      <c r="K279" s="210">
        <f>อุดรธานี!AP179</f>
        <v>823046.23</v>
      </c>
      <c r="L279" s="210">
        <f>อุดรธานี!AQ179</f>
        <v>3905314.96</v>
      </c>
      <c r="M279" s="210">
        <f>อุดรธานี!AR179</f>
        <v>3956306.85</v>
      </c>
      <c r="N279" s="3"/>
      <c r="O279" s="3"/>
      <c r="P279" s="3"/>
      <c r="Q279" s="77">
        <f t="shared" si="11"/>
        <v>-50991.89000000013</v>
      </c>
      <c r="R279" s="78">
        <f t="shared" si="12"/>
        <v>758.31358446601939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1276202.28</v>
      </c>
      <c r="K280" s="210">
        <f>อุดรธานี!AP180</f>
        <v>1545845.6300000001</v>
      </c>
      <c r="L280" s="210">
        <f>อุดรธานี!AQ180</f>
        <v>3826508.1</v>
      </c>
      <c r="M280" s="210">
        <f>อุดรธานี!AR180</f>
        <v>3667274.72</v>
      </c>
      <c r="N280" s="3"/>
      <c r="O280" s="3"/>
      <c r="P280" s="3"/>
      <c r="Q280" s="77">
        <f t="shared" si="11"/>
        <v>159233.37999999989</v>
      </c>
      <c r="R280" s="78">
        <f t="shared" si="12"/>
        <v>601.46307764853816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1122872.79</v>
      </c>
      <c r="K281" s="210">
        <f>อุดรธานี!AP181</f>
        <v>1211548.3899999999</v>
      </c>
      <c r="L281" s="210">
        <f>อุดรธานี!AQ181</f>
        <v>4012173.1500000004</v>
      </c>
      <c r="M281" s="210">
        <f>อุดรธานี!AR181</f>
        <v>4048691.59</v>
      </c>
      <c r="N281" s="3"/>
      <c r="O281" s="3"/>
      <c r="P281" s="3"/>
      <c r="Q281" s="77">
        <f t="shared" si="11"/>
        <v>-36518.439999999478</v>
      </c>
      <c r="R281" s="78">
        <f t="shared" si="12"/>
        <v>497.10979432536243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828394.43</v>
      </c>
      <c r="K282" s="210">
        <f>อุดรธานี!AP182</f>
        <v>1026777.1400000001</v>
      </c>
      <c r="L282" s="210">
        <f>อุดรธานี!AQ182</f>
        <v>3090637.75</v>
      </c>
      <c r="M282" s="210">
        <f>อุดรธานี!AR182</f>
        <v>3807276.54</v>
      </c>
      <c r="N282" s="3"/>
      <c r="O282" s="3"/>
      <c r="P282" s="3"/>
      <c r="Q282" s="77">
        <f t="shared" si="11"/>
        <v>-716638.79</v>
      </c>
      <c r="R282" s="78">
        <f t="shared" si="12"/>
        <v>666.66042924935289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961450.67</v>
      </c>
      <c r="K283" s="210">
        <f>อุดรธานี!AP183</f>
        <v>926791.00000000012</v>
      </c>
      <c r="L283" s="210">
        <f>อุดรธานี!AQ183</f>
        <v>3761779.6399999997</v>
      </c>
      <c r="M283" s="210">
        <f>อุดรธานี!AR183</f>
        <v>3716937.79</v>
      </c>
      <c r="N283" s="3"/>
      <c r="O283" s="3"/>
      <c r="P283" s="3"/>
      <c r="Q283" s="77">
        <f t="shared" si="11"/>
        <v>44841.849999999627</v>
      </c>
      <c r="R283" s="78">
        <f t="shared" si="12"/>
        <v>693.54344395280225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743343.17</v>
      </c>
      <c r="K284" s="210">
        <f>อุดรธานี!AP184</f>
        <v>746897.07000000007</v>
      </c>
      <c r="L284" s="210">
        <f>อุดรธานี!AQ184</f>
        <v>2794516.26</v>
      </c>
      <c r="M284" s="210">
        <f>อุดรธานี!AR184</f>
        <v>3048974.48</v>
      </c>
      <c r="N284" s="3"/>
      <c r="O284" s="3"/>
      <c r="P284" s="3"/>
      <c r="Q284" s="77">
        <f t="shared" si="11"/>
        <v>-254458.2200000002</v>
      </c>
      <c r="R284" s="78">
        <f t="shared" si="12"/>
        <v>596.73633568225489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632553.36</v>
      </c>
      <c r="K285" s="210">
        <f>อุดรธานี!AP185</f>
        <v>525373.22</v>
      </c>
      <c r="L285" s="210">
        <f>อุดรธานี!AQ185</f>
        <v>2018372.29</v>
      </c>
      <c r="M285" s="210">
        <f>อุดรธานี!AR185</f>
        <v>2204868.35</v>
      </c>
      <c r="N285" s="3"/>
      <c r="O285" s="3"/>
      <c r="P285" s="3"/>
      <c r="Q285" s="77">
        <f t="shared" si="11"/>
        <v>-186496.06000000006</v>
      </c>
      <c r="R285" s="78">
        <f t="shared" si="12"/>
        <v>581.49590607893981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548043.53</v>
      </c>
      <c r="K286" s="210">
        <f>อุดรธานี!AP186</f>
        <v>1022517.18</v>
      </c>
      <c r="L286" s="210">
        <f>อุดรธานี!AQ186</f>
        <v>3304788.87</v>
      </c>
      <c r="M286" s="210">
        <f>อุดรธานี!AR186</f>
        <v>3649921.38</v>
      </c>
      <c r="N286" s="3"/>
      <c r="O286" s="3"/>
      <c r="P286" s="3"/>
      <c r="Q286" s="77">
        <f t="shared" si="11"/>
        <v>-345132.50999999978</v>
      </c>
      <c r="R286" s="78">
        <f t="shared" si="12"/>
        <v>496.28906292236076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12491162.939999998</v>
      </c>
      <c r="K287" s="215">
        <f>SUM(K273:K286)</f>
        <v>13330069.41</v>
      </c>
      <c r="L287" s="215">
        <f>SUM(L273:L286)</f>
        <v>43681597.32</v>
      </c>
      <c r="M287" s="215">
        <f>SUM(M273:M286)</f>
        <v>46619925.890000001</v>
      </c>
      <c r="N287" s="213">
        <v>13</v>
      </c>
      <c r="O287" s="213">
        <v>13</v>
      </c>
      <c r="P287" s="213">
        <f>N287-O287</f>
        <v>0</v>
      </c>
      <c r="Q287" s="77">
        <f t="shared" si="11"/>
        <v>-2938328.5700000003</v>
      </c>
      <c r="R287" s="78">
        <f>L287/H287</f>
        <v>609.26128821691589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410433.23</v>
      </c>
      <c r="K289" s="210">
        <f>อุดรธานี!AP187</f>
        <v>442348.98</v>
      </c>
      <c r="L289" s="210">
        <f>อุดรธานี!AQ187</f>
        <v>1497638.77</v>
      </c>
      <c r="M289" s="210">
        <f>อุดรธานี!AR187</f>
        <v>1696257.5</v>
      </c>
      <c r="N289" s="3"/>
      <c r="O289" s="3"/>
      <c r="P289" s="3"/>
      <c r="Q289" s="77">
        <f t="shared" si="11"/>
        <v>-198618.72999999998</v>
      </c>
      <c r="R289" s="78">
        <f t="shared" si="12"/>
        <v>611.03172990616076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436048.32</v>
      </c>
      <c r="K290" s="210">
        <f>อุดรธานี!AP188</f>
        <v>474792.37</v>
      </c>
      <c r="L290" s="210">
        <f>อุดรธานี!AQ188</f>
        <v>1929823.71</v>
      </c>
      <c r="M290" s="210">
        <f>อุดรธานี!AR188</f>
        <v>2369257.15</v>
      </c>
      <c r="N290" s="3"/>
      <c r="O290" s="3"/>
      <c r="P290" s="3"/>
      <c r="Q290" s="77">
        <f t="shared" si="11"/>
        <v>-439433.43999999994</v>
      </c>
      <c r="R290" s="78">
        <f t="shared" si="12"/>
        <v>637.11578408715752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523977.71</v>
      </c>
      <c r="K291" s="210">
        <f>อุดรธานี!AP189</f>
        <v>532267.5</v>
      </c>
      <c r="L291" s="210">
        <f>อุดรธานี!AQ189</f>
        <v>2533068.16</v>
      </c>
      <c r="M291" s="210">
        <f>อุดรธานี!AR189</f>
        <v>2851724.0300000003</v>
      </c>
      <c r="N291" s="3"/>
      <c r="O291" s="3"/>
      <c r="P291" s="3"/>
      <c r="Q291" s="77">
        <f t="shared" ref="Q291:Q349" si="13">L291-M291</f>
        <v>-318655.87000000011</v>
      </c>
      <c r="R291" s="78">
        <f t="shared" ref="R291:R349" si="14">L291/H291</f>
        <v>457.23251985559568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294805.46000000002</v>
      </c>
      <c r="K292" s="210">
        <f>อุดรธานี!AP190</f>
        <v>361601.61000000004</v>
      </c>
      <c r="L292" s="210">
        <f>อุดรธานี!AQ190</f>
        <v>653458.17000000004</v>
      </c>
      <c r="M292" s="210">
        <f>อุดรธานี!AR190</f>
        <v>1045955.8099999999</v>
      </c>
      <c r="N292" s="3"/>
      <c r="O292" s="3"/>
      <c r="P292" s="3"/>
      <c r="Q292" s="77">
        <f t="shared" si="13"/>
        <v>-392497.6399999999</v>
      </c>
      <c r="R292" s="78">
        <f t="shared" si="14"/>
        <v>354.7547068403909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412749.88</v>
      </c>
      <c r="K293" s="210">
        <f>อุดรธานี!AP191</f>
        <v>1045338.4800000001</v>
      </c>
      <c r="L293" s="210">
        <f>อุดรธานี!AQ191</f>
        <v>2004870.71</v>
      </c>
      <c r="M293" s="210">
        <f>อุดรธานี!AR191</f>
        <v>2052310.8699999999</v>
      </c>
      <c r="N293" s="3"/>
      <c r="O293" s="3"/>
      <c r="P293" s="3"/>
      <c r="Q293" s="77">
        <f t="shared" si="13"/>
        <v>-47440.159999999916</v>
      </c>
      <c r="R293" s="78">
        <f t="shared" si="14"/>
        <v>606.98477444747198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2078014.6</v>
      </c>
      <c r="K294" s="215">
        <f>SUM(K288:K293)</f>
        <v>2856348.9400000004</v>
      </c>
      <c r="L294" s="215">
        <f>SUM(L288:L293)</f>
        <v>8618859.5199999996</v>
      </c>
      <c r="M294" s="215">
        <f>SUM(M288:M293)</f>
        <v>10015505.359999999</v>
      </c>
      <c r="N294" s="213">
        <v>5</v>
      </c>
      <c r="O294" s="213">
        <v>5</v>
      </c>
      <c r="P294" s="213">
        <f>N294-O294</f>
        <v>0</v>
      </c>
      <c r="Q294" s="77">
        <f t="shared" si="13"/>
        <v>-1396645.8399999999</v>
      </c>
      <c r="R294" s="78">
        <f>L294/H294</f>
        <v>533.18029817506954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770268.54</v>
      </c>
      <c r="K296" s="210">
        <f>อุดรธานี!AP192</f>
        <v>865722.51</v>
      </c>
      <c r="L296" s="210">
        <f>อุดรธานี!AQ192</f>
        <v>1583576.19</v>
      </c>
      <c r="M296" s="210">
        <f>อุดรธานี!AR192</f>
        <v>1886004.9</v>
      </c>
      <c r="N296" s="3"/>
      <c r="O296" s="3"/>
      <c r="P296" s="3"/>
      <c r="Q296" s="77">
        <f t="shared" si="13"/>
        <v>-302428.70999999996</v>
      </c>
      <c r="R296" s="78">
        <f t="shared" si="14"/>
        <v>465.89473080317737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158009.63</v>
      </c>
      <c r="K297" s="210">
        <f>อุดรธานี!AP193</f>
        <v>1275605.69</v>
      </c>
      <c r="L297" s="210">
        <f>อุดรธานี!AQ193</f>
        <v>2720188.8</v>
      </c>
      <c r="M297" s="210">
        <f>อุดรธานี!AR193</f>
        <v>1899865.8699999999</v>
      </c>
      <c r="N297" s="3"/>
      <c r="O297" s="3"/>
      <c r="P297" s="3"/>
      <c r="Q297" s="77">
        <f t="shared" si="13"/>
        <v>820322.92999999993</v>
      </c>
      <c r="R297" s="78">
        <f t="shared" si="14"/>
        <v>1072.2068584942845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468212.61</v>
      </c>
      <c r="K298" s="210">
        <f>อุดรธานี!AP194</f>
        <v>407211.64</v>
      </c>
      <c r="L298" s="210">
        <f>อุดรธานี!AQ194</f>
        <v>2331698.4899999998</v>
      </c>
      <c r="M298" s="210">
        <f>อุดรธานี!AR194</f>
        <v>3466535.86</v>
      </c>
      <c r="N298" s="3"/>
      <c r="O298" s="3"/>
      <c r="P298" s="3"/>
      <c r="Q298" s="77">
        <f t="shared" si="13"/>
        <v>-1134837.3700000001</v>
      </c>
      <c r="R298" s="78">
        <f t="shared" si="14"/>
        <v>719.66002777777771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812883.31</v>
      </c>
      <c r="K299" s="210">
        <f>อุดรธานี!AP195</f>
        <v>718252.52</v>
      </c>
      <c r="L299" s="210">
        <f>อุดรธานี!AQ195</f>
        <v>2903627.2199999997</v>
      </c>
      <c r="M299" s="210">
        <f>อุดรธานี!AR195</f>
        <v>3762132.17</v>
      </c>
      <c r="N299" s="3"/>
      <c r="O299" s="3"/>
      <c r="P299" s="3"/>
      <c r="Q299" s="77">
        <f t="shared" si="13"/>
        <v>-858504.95000000019</v>
      </c>
      <c r="R299" s="78">
        <f t="shared" si="14"/>
        <v>621.36255510378771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2209374.09</v>
      </c>
      <c r="K300" s="215">
        <f>SUM(K295:K299)</f>
        <v>3266792.3600000003</v>
      </c>
      <c r="L300" s="215">
        <f>SUM(L295:L299)</f>
        <v>9539090.6999999993</v>
      </c>
      <c r="M300" s="215">
        <f>SUM(M295:M299)</f>
        <v>11014538.799999999</v>
      </c>
      <c r="N300" s="213">
        <v>4</v>
      </c>
      <c r="O300" s="213">
        <v>4</v>
      </c>
      <c r="P300" s="213">
        <f>N300-O300</f>
        <v>0</v>
      </c>
      <c r="Q300" s="77">
        <f t="shared" si="13"/>
        <v>-1475448.0999999996</v>
      </c>
      <c r="R300" s="78">
        <f>L300/H300</f>
        <v>688.79274315835073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870331.76</v>
      </c>
      <c r="K302" s="210">
        <f>อุดรธานี!AP196</f>
        <v>914951.5</v>
      </c>
      <c r="L302" s="210">
        <f>อุดรธานี!AQ196</f>
        <v>1784313.69</v>
      </c>
      <c r="M302" s="210">
        <f>อุดรธานี!AR196</f>
        <v>1835855.01</v>
      </c>
      <c r="N302" s="3"/>
      <c r="O302" s="3"/>
      <c r="P302" s="3"/>
      <c r="Q302" s="77">
        <f t="shared" si="13"/>
        <v>-51541.320000000065</v>
      </c>
      <c r="R302" s="78">
        <f t="shared" si="14"/>
        <v>556.72814040561616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382254.67</v>
      </c>
      <c r="K303" s="210">
        <f>อุดรธานี!AP197</f>
        <v>377039.83999999997</v>
      </c>
      <c r="L303" s="210">
        <f>อุดรธานี!AQ197</f>
        <v>2460883.9</v>
      </c>
      <c r="M303" s="210">
        <f>อุดรธานี!AR197</f>
        <v>2399996.6799999997</v>
      </c>
      <c r="N303" s="3"/>
      <c r="O303" s="3"/>
      <c r="P303" s="3"/>
      <c r="Q303" s="77">
        <f t="shared" si="13"/>
        <v>60887.220000000205</v>
      </c>
      <c r="R303" s="78">
        <f t="shared" si="14"/>
        <v>957.16993387786852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325719.14</v>
      </c>
      <c r="K304" s="210">
        <f>อุดรธานี!AP198</f>
        <v>82304.300000000047</v>
      </c>
      <c r="L304" s="210">
        <f>อุดรธานี!AQ198</f>
        <v>2869914.13</v>
      </c>
      <c r="M304" s="210">
        <f>อุดรธานี!AR198</f>
        <v>2895643.29</v>
      </c>
      <c r="N304" s="3"/>
      <c r="O304" s="3"/>
      <c r="P304" s="3"/>
      <c r="Q304" s="77">
        <f t="shared" si="13"/>
        <v>-25729.160000000149</v>
      </c>
      <c r="R304" s="78">
        <f t="shared" si="14"/>
        <v>913.40360598345001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642569.82999999996</v>
      </c>
      <c r="K305" s="210">
        <f>อุดรธานี!AP199</f>
        <v>699140.45000000007</v>
      </c>
      <c r="L305" s="210">
        <f>อุดรธานี!AQ199</f>
        <v>1466987.6300000001</v>
      </c>
      <c r="M305" s="210">
        <f>อุดรธานี!AR199</f>
        <v>1353526.3499999999</v>
      </c>
      <c r="N305" s="3"/>
      <c r="O305" s="3"/>
      <c r="P305" s="3"/>
      <c r="Q305" s="77">
        <f t="shared" si="13"/>
        <v>113461.28000000026</v>
      </c>
      <c r="R305" s="78">
        <f t="shared" si="14"/>
        <v>1012.4138233264321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343702.6</v>
      </c>
      <c r="K306" s="210">
        <f>อุดรธานี!AP200</f>
        <v>161933.02999999997</v>
      </c>
      <c r="L306" s="210">
        <f>อุดรธานี!AQ200</f>
        <v>2567277.7400000002</v>
      </c>
      <c r="M306" s="210">
        <f>อุดรธานี!AR200</f>
        <v>3140106.2</v>
      </c>
      <c r="N306" s="3"/>
      <c r="O306" s="3"/>
      <c r="P306" s="3"/>
      <c r="Q306" s="77">
        <f t="shared" si="13"/>
        <v>-572828.46</v>
      </c>
      <c r="R306" s="78">
        <f t="shared" si="14"/>
        <v>1318.5812737544943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454661.81</v>
      </c>
      <c r="K307" s="210">
        <f>อุดรธานี!AP201</f>
        <v>421130.15</v>
      </c>
      <c r="L307" s="210">
        <f>อุดรธานี!AQ201</f>
        <v>1596327.94</v>
      </c>
      <c r="M307" s="210">
        <f>อุดรธานี!AR201</f>
        <v>1733371.88</v>
      </c>
      <c r="N307" s="3"/>
      <c r="O307" s="3"/>
      <c r="P307" s="3"/>
      <c r="Q307" s="77">
        <f t="shared" si="13"/>
        <v>-137043.93999999994</v>
      </c>
      <c r="R307" s="78">
        <f t="shared" si="14"/>
        <v>1554.3602142161635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1688454.9</v>
      </c>
      <c r="K308" s="210">
        <f>อุดรธานี!AP202</f>
        <v>1784307.44</v>
      </c>
      <c r="L308" s="210">
        <f>อุดรธานี!AQ202</f>
        <v>2111938.75</v>
      </c>
      <c r="M308" s="210">
        <f>อุดรธานี!AR202</f>
        <v>2215000.1300000004</v>
      </c>
      <c r="N308" s="3"/>
      <c r="O308" s="3"/>
      <c r="P308" s="3"/>
      <c r="Q308" s="77">
        <f t="shared" si="13"/>
        <v>-103061.38000000035</v>
      </c>
      <c r="R308" s="78">
        <f t="shared" si="14"/>
        <v>615.36676864801859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633459.54</v>
      </c>
      <c r="K309" s="210">
        <f>อุดรธานี!AP203</f>
        <v>618819.99</v>
      </c>
      <c r="L309" s="210">
        <f>อุดรธานี!AQ203</f>
        <v>2455860.3099999996</v>
      </c>
      <c r="M309" s="210">
        <f>อุดรธานี!AR203</f>
        <v>2326836.63</v>
      </c>
      <c r="N309" s="3"/>
      <c r="O309" s="3"/>
      <c r="P309" s="3"/>
      <c r="Q309" s="77">
        <f t="shared" si="13"/>
        <v>129023.6799999997</v>
      </c>
      <c r="R309" s="78">
        <f t="shared" si="14"/>
        <v>913.29873930829285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711698.91</v>
      </c>
      <c r="K310" s="210">
        <f>อุดรธานี!AP204</f>
        <v>773972.91</v>
      </c>
      <c r="L310" s="210">
        <f>อุดรธานี!AQ204</f>
        <v>891518.48</v>
      </c>
      <c r="M310" s="210">
        <f>อุดรธานี!AR204</f>
        <v>693486.44</v>
      </c>
      <c r="N310" s="241"/>
      <c r="O310" s="241"/>
      <c r="P310" s="241"/>
      <c r="Q310" s="203">
        <f t="shared" si="13"/>
        <v>198032.04000000004</v>
      </c>
      <c r="R310" s="203">
        <f t="shared" si="14"/>
        <v>875.75489194499016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6052853.1600000001</v>
      </c>
      <c r="K311" s="215">
        <f>SUM(K301:K310)</f>
        <v>5833599.6099999994</v>
      </c>
      <c r="L311" s="215">
        <f>SUM(L301:L310)</f>
        <v>18205022.57</v>
      </c>
      <c r="M311" s="215">
        <f>SUM(M301:M310)</f>
        <v>18593822.610000003</v>
      </c>
      <c r="N311" s="213">
        <v>9</v>
      </c>
      <c r="O311" s="213">
        <v>9</v>
      </c>
      <c r="P311" s="213">
        <v>0</v>
      </c>
      <c r="Q311" s="77">
        <f t="shared" si="13"/>
        <v>-388800.04000000283</v>
      </c>
      <c r="R311" s="78">
        <f>L311/H311</f>
        <v>888.91711767578124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513534.31</v>
      </c>
      <c r="K313" s="210">
        <f>อุดรธานี!AP205</f>
        <v>527557.88000000012</v>
      </c>
      <c r="L313" s="210">
        <f>อุดรธานี!AQ205</f>
        <v>2817016.06</v>
      </c>
      <c r="M313" s="210">
        <f>อุดรธานี!AR205</f>
        <v>2678393.7800000003</v>
      </c>
      <c r="N313" s="3"/>
      <c r="O313" s="3"/>
      <c r="P313" s="3"/>
      <c r="Q313" s="77">
        <f t="shared" si="13"/>
        <v>138622.2799999998</v>
      </c>
      <c r="R313" s="78">
        <f t="shared" si="14"/>
        <v>832.69762341117348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1065413.6299999999</v>
      </c>
      <c r="K314" s="210">
        <f>อุดรธานี!AP206</f>
        <v>1139102.8599999999</v>
      </c>
      <c r="L314" s="210">
        <f>อุดรธานี!AQ206</f>
        <v>2010232.0000000002</v>
      </c>
      <c r="M314" s="210">
        <f>อุดรธานี!AR206</f>
        <v>1550281.76</v>
      </c>
      <c r="N314" s="3"/>
      <c r="O314" s="3"/>
      <c r="P314" s="3"/>
      <c r="Q314" s="77">
        <f t="shared" si="13"/>
        <v>459950.24000000022</v>
      </c>
      <c r="R314" s="78">
        <f t="shared" si="14"/>
        <v>690.56406733081428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1081436.5900000001</v>
      </c>
      <c r="K315" s="210">
        <f>อุดรธานี!AP207</f>
        <v>1122344.07</v>
      </c>
      <c r="L315" s="210">
        <f>อุดรธานี!AQ207</f>
        <v>3704727.41</v>
      </c>
      <c r="M315" s="210">
        <f>อุดรธานี!AR207</f>
        <v>4278848.91</v>
      </c>
      <c r="N315" s="3"/>
      <c r="O315" s="3"/>
      <c r="P315" s="3"/>
      <c r="Q315" s="77">
        <f t="shared" si="13"/>
        <v>-574121.5</v>
      </c>
      <c r="R315" s="78">
        <f t="shared" si="14"/>
        <v>675.3057619394823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628298.42000000004</v>
      </c>
      <c r="K316" s="210">
        <f>อุดรธานี!AP208</f>
        <v>444671.45000000007</v>
      </c>
      <c r="L316" s="210">
        <f>อุดรธานี!AQ208</f>
        <v>1960398.58</v>
      </c>
      <c r="M316" s="210">
        <f>อุดรธานี!AR208</f>
        <v>2291917.65</v>
      </c>
      <c r="N316" s="3"/>
      <c r="O316" s="3"/>
      <c r="P316" s="3"/>
      <c r="Q316" s="77">
        <f>L316-M316</f>
        <v>-331519.06999999983</v>
      </c>
      <c r="R316" s="78">
        <f t="shared" si="14"/>
        <v>593.88021205695247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3288682.95</v>
      </c>
      <c r="K317" s="215">
        <f>SUM(K312:K316)</f>
        <v>3233676.2600000002</v>
      </c>
      <c r="L317" s="215">
        <f>SUM(L312:L316)</f>
        <v>10492374.050000001</v>
      </c>
      <c r="M317" s="215">
        <f>SUM(M312:M316)</f>
        <v>10799442.1</v>
      </c>
      <c r="N317" s="213">
        <v>4</v>
      </c>
      <c r="O317" s="213">
        <v>4</v>
      </c>
      <c r="P317" s="213">
        <f>N317-O317</f>
        <v>0</v>
      </c>
      <c r="Q317" s="77">
        <f t="shared" si="13"/>
        <v>-307068.04999999888</v>
      </c>
      <c r="R317" s="78">
        <f>L317/H317</f>
        <v>695.73463629732782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1513433.42</v>
      </c>
      <c r="K319" s="210">
        <f>อุดรธานี!AP64</f>
        <v>1489028.97</v>
      </c>
      <c r="L319" s="210">
        <f>อุดรธานี!AQ64</f>
        <v>2675704.0099999998</v>
      </c>
      <c r="M319" s="210">
        <f>อุดรธานี!AR64</f>
        <v>3159912.2100000004</v>
      </c>
      <c r="N319" s="3"/>
      <c r="O319" s="3"/>
      <c r="P319" s="3"/>
      <c r="Q319" s="77">
        <f>L319-M319</f>
        <v>-484208.20000000065</v>
      </c>
      <c r="R319" s="78">
        <f>L319/H319</f>
        <v>743.04471257983892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1513433.42</v>
      </c>
      <c r="K320" s="215">
        <f>SUM(K318:K319)</f>
        <v>1489028.97</v>
      </c>
      <c r="L320" s="215">
        <f>SUM(L318:L319)</f>
        <v>2675704.0099999998</v>
      </c>
      <c r="M320" s="215">
        <f>SUM(M318:M319)</f>
        <v>3159912.2100000004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1753622.02</v>
      </c>
      <c r="K322" s="210">
        <f>อุดรธานี!AP209</f>
        <v>2157255.34</v>
      </c>
      <c r="L322" s="210">
        <f>อุดรธานี!AQ209</f>
        <v>1690277.3699999999</v>
      </c>
      <c r="M322" s="210">
        <f>อุดรธานี!AR209</f>
        <v>1913001.9200000002</v>
      </c>
      <c r="N322" s="3"/>
      <c r="O322" s="3"/>
      <c r="P322" s="3"/>
      <c r="Q322" s="77">
        <f t="shared" si="13"/>
        <v>-222724.55000000028</v>
      </c>
      <c r="R322" s="78">
        <f t="shared" si="14"/>
        <v>427.59356691120666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1341813.04</v>
      </c>
      <c r="K323" s="210">
        <f>อุดรธานี!AP210</f>
        <v>1551813.15</v>
      </c>
      <c r="L323" s="210">
        <f>อุดรธานี!AQ210</f>
        <v>2133345.5499999998</v>
      </c>
      <c r="M323" s="210">
        <f>อุดรธานี!AR210</f>
        <v>2576718.52</v>
      </c>
      <c r="N323" s="3"/>
      <c r="O323" s="3"/>
      <c r="P323" s="3"/>
      <c r="Q323" s="77">
        <f t="shared" si="13"/>
        <v>-443372.9700000002</v>
      </c>
      <c r="R323" s="78">
        <f t="shared" si="14"/>
        <v>628.37865979381434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610210.17000000004</v>
      </c>
      <c r="K324" s="210">
        <f>อุดรธานี!AP211</f>
        <v>967435.4800000001</v>
      </c>
      <c r="L324" s="210">
        <f>อุดรธานี!AQ211</f>
        <v>1905278.4300000002</v>
      </c>
      <c r="M324" s="210">
        <f>อุดรธานี!AR211</f>
        <v>2103437.0799999996</v>
      </c>
      <c r="N324" s="3"/>
      <c r="O324" s="3"/>
      <c r="P324" s="3"/>
      <c r="Q324" s="77">
        <f t="shared" si="13"/>
        <v>-198158.64999999944</v>
      </c>
      <c r="R324" s="78">
        <f t="shared" si="14"/>
        <v>706.44361512792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2431836.96</v>
      </c>
      <c r="K325" s="210">
        <f>อุดรธานี!AP212</f>
        <v>2584115.35</v>
      </c>
      <c r="L325" s="210">
        <f>อุดรธานี!AQ212</f>
        <v>2854829.08</v>
      </c>
      <c r="M325" s="210">
        <f>อุดรธานี!AR212</f>
        <v>3229038.77</v>
      </c>
      <c r="N325" s="3"/>
      <c r="O325" s="3"/>
      <c r="P325" s="3"/>
      <c r="Q325" s="77">
        <f t="shared" si="13"/>
        <v>-374209.68999999994</v>
      </c>
      <c r="R325" s="78">
        <f t="shared" si="14"/>
        <v>482.31611420848117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1422345.85</v>
      </c>
      <c r="K326" s="210">
        <f>อุดรธานี!AP213</f>
        <v>1454627.68</v>
      </c>
      <c r="L326" s="210">
        <f>อุดรธานี!AQ213</f>
        <v>1408830.0699999998</v>
      </c>
      <c r="M326" s="210">
        <f>อุดรธานี!AR213</f>
        <v>1495390.1400000001</v>
      </c>
      <c r="N326" s="3"/>
      <c r="O326" s="3"/>
      <c r="P326" s="3"/>
      <c r="Q326" s="77">
        <f t="shared" si="13"/>
        <v>-86560.070000000298</v>
      </c>
      <c r="R326" s="78">
        <f t="shared" si="14"/>
        <v>881.62081977471826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7559828.0399999991</v>
      </c>
      <c r="K327" s="231">
        <f>SUM(K321:K326)</f>
        <v>8715247</v>
      </c>
      <c r="L327" s="215">
        <f>SUM(L321:L326)</f>
        <v>9992560.5</v>
      </c>
      <c r="M327" s="215">
        <f>SUM(M321:M326)</f>
        <v>11317586.43</v>
      </c>
      <c r="N327" s="213">
        <v>5</v>
      </c>
      <c r="O327" s="213">
        <v>5</v>
      </c>
      <c r="P327" s="213">
        <f>N327-O327</f>
        <v>0</v>
      </c>
      <c r="Q327" s="77">
        <f t="shared" si="13"/>
        <v>-1325025.9299999997</v>
      </c>
      <c r="R327" s="78">
        <f>L327/H327</f>
        <v>568.98761530577383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831083.87</v>
      </c>
      <c r="K329" s="210">
        <f>อุดรธานี!AP214</f>
        <v>1027655.87</v>
      </c>
      <c r="L329" s="210">
        <f>อุดรธานี!AQ214</f>
        <v>3488448.0599999996</v>
      </c>
      <c r="M329" s="210">
        <f>อุดรธานี!AR214</f>
        <v>3367891.52</v>
      </c>
      <c r="N329" s="3"/>
      <c r="O329" s="3"/>
      <c r="P329" s="3"/>
      <c r="Q329" s="77">
        <f t="shared" si="13"/>
        <v>120556.53999999957</v>
      </c>
      <c r="R329" s="78">
        <f t="shared" si="14"/>
        <v>570.38065075212546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1662206.44</v>
      </c>
      <c r="K330" s="210">
        <f>อุดรธานี!AP215</f>
        <v>1759856.79</v>
      </c>
      <c r="L330" s="210">
        <f>อุดรธานี!AQ215</f>
        <v>2395364.7200000002</v>
      </c>
      <c r="M330" s="210">
        <f>อุดรธานี!AR215</f>
        <v>2738995.2000000002</v>
      </c>
      <c r="N330" s="3"/>
      <c r="O330" s="3"/>
      <c r="P330" s="3"/>
      <c r="Q330" s="77">
        <f t="shared" si="13"/>
        <v>-343630.48</v>
      </c>
      <c r="R330" s="78">
        <f t="shared" si="14"/>
        <v>965.09456889605167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845846.35</v>
      </c>
      <c r="K331" s="210">
        <f>อุดรธานี!AP216</f>
        <v>935354.01000000013</v>
      </c>
      <c r="L331" s="210">
        <f>อุดรธานี!AQ216</f>
        <v>2503907.04</v>
      </c>
      <c r="M331" s="210">
        <f>อุดรธานี!AR216</f>
        <v>1825366.96</v>
      </c>
      <c r="N331" s="3"/>
      <c r="O331" s="3"/>
      <c r="P331" s="3"/>
      <c r="Q331" s="77">
        <f t="shared" si="13"/>
        <v>678540.08000000007</v>
      </c>
      <c r="R331" s="78">
        <f t="shared" si="14"/>
        <v>942.02672686230255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1201464.54</v>
      </c>
      <c r="K332" s="210">
        <f>อุดรธานี!AP217</f>
        <v>1184194.1000000001</v>
      </c>
      <c r="L332" s="210">
        <f>อุดรธานี!AQ217</f>
        <v>5340814.9000000004</v>
      </c>
      <c r="M332" s="210">
        <f>อุดรธานี!AR217</f>
        <v>5280792.01</v>
      </c>
      <c r="N332" s="3"/>
      <c r="O332" s="3"/>
      <c r="P332" s="3"/>
      <c r="Q332" s="77">
        <f t="shared" si="13"/>
        <v>60022.890000000596</v>
      </c>
      <c r="R332" s="78">
        <f t="shared" si="14"/>
        <v>675.02716127401425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4540601.2</v>
      </c>
      <c r="K333" s="215">
        <f>SUM(K328:K332)</f>
        <v>4907060.7700000005</v>
      </c>
      <c r="L333" s="215">
        <f>SUM(L328:L332)</f>
        <v>13728534.719999999</v>
      </c>
      <c r="M333" s="215">
        <f>SUM(M328:M332)</f>
        <v>13213045.690000001</v>
      </c>
      <c r="N333" s="213">
        <v>4</v>
      </c>
      <c r="O333" s="213">
        <v>4</v>
      </c>
      <c r="P333" s="213">
        <f>N333-O333</f>
        <v>0</v>
      </c>
      <c r="Q333" s="77">
        <f t="shared" si="13"/>
        <v>515489.02999999747</v>
      </c>
      <c r="R333" s="78">
        <f t="shared" si="14"/>
        <v>716.22155258764599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231130710.42999995</v>
      </c>
      <c r="K334" s="222">
        <f t="shared" si="15"/>
        <v>288410376.86000001</v>
      </c>
      <c r="L334" s="221">
        <f t="shared" si="15"/>
        <v>584636777.00999999</v>
      </c>
      <c r="M334" s="221">
        <f t="shared" si="15"/>
        <v>624247918.24000001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-39611141.230000019</v>
      </c>
      <c r="R334" s="78">
        <f t="shared" si="14"/>
        <v>579.43518733330893</v>
      </c>
    </row>
    <row r="335" spans="1:18" ht="24" customHeight="1" thickTop="1" thickBot="1" x14ac:dyDescent="0.75">
      <c r="A335" s="223"/>
      <c r="B335" s="224"/>
      <c r="C335" s="224"/>
      <c r="D335" s="224"/>
      <c r="E335" s="322" t="s">
        <v>303</v>
      </c>
      <c r="F335" s="323"/>
      <c r="G335" s="324"/>
      <c r="H335" s="225"/>
      <c r="I335" s="223"/>
      <c r="J335" s="263">
        <f>J334/O334</f>
        <v>1111205.338605769</v>
      </c>
      <c r="K335" s="264">
        <f>K334/O334</f>
        <v>1386588.3502884617</v>
      </c>
      <c r="L335" s="263">
        <f>L334/O334</f>
        <v>2810753.7356249997</v>
      </c>
      <c r="M335" s="263">
        <f>M334/O334</f>
        <v>3001191.9146153848</v>
      </c>
      <c r="N335" s="224"/>
      <c r="O335" s="224"/>
      <c r="P335" s="224"/>
      <c r="Q335" s="77">
        <f t="shared" si="13"/>
        <v>-190438.17899038503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4827857.4800000004</v>
      </c>
      <c r="K337" s="210">
        <f>'เลย '!AN4</f>
        <v>4714124.76</v>
      </c>
      <c r="L337" s="210">
        <f>'เลย '!AO4</f>
        <v>3352788.25</v>
      </c>
      <c r="M337" s="210">
        <f>'เลย '!AP4</f>
        <v>4586056.71</v>
      </c>
      <c r="N337" s="3"/>
      <c r="O337" s="3"/>
      <c r="P337" s="3"/>
      <c r="Q337" s="77">
        <f t="shared" si="13"/>
        <v>-1233268.46</v>
      </c>
      <c r="R337" s="78">
        <f t="shared" si="14"/>
        <v>481.72244971264365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210054.55</v>
      </c>
      <c r="K338" s="210">
        <f>'เลย '!AN5</f>
        <v>382108.81</v>
      </c>
      <c r="L338" s="210">
        <f>'เลย '!AO5</f>
        <v>1219956.33</v>
      </c>
      <c r="M338" s="210">
        <f>'เลย '!AP5</f>
        <v>1437548.71</v>
      </c>
      <c r="N338" s="3"/>
      <c r="O338" s="3"/>
      <c r="P338" s="3"/>
      <c r="Q338" s="77">
        <f t="shared" si="13"/>
        <v>-217592.37999999989</v>
      </c>
      <c r="R338" s="78">
        <f t="shared" si="14"/>
        <v>565.58012517385259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2481776.1800000002</v>
      </c>
      <c r="K339" s="210">
        <f>'เลย '!AN6</f>
        <v>2051312.96</v>
      </c>
      <c r="L339" s="210">
        <f>'เลย '!AO6</f>
        <v>4551938.4700000007</v>
      </c>
      <c r="M339" s="210">
        <f>'เลย '!AP6</f>
        <v>5340163.84</v>
      </c>
      <c r="N339" s="3"/>
      <c r="O339" s="3"/>
      <c r="P339" s="3"/>
      <c r="Q339" s="77">
        <f t="shared" si="13"/>
        <v>-788225.36999999918</v>
      </c>
      <c r="R339" s="78">
        <f t="shared" si="14"/>
        <v>692.31003346007617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981688.26</v>
      </c>
      <c r="K340" s="210">
        <f>'เลย '!AN7</f>
        <v>880419.37000000011</v>
      </c>
      <c r="L340" s="210">
        <f>'เลย '!AO7</f>
        <v>2137806.7599999998</v>
      </c>
      <c r="M340" s="210">
        <f>'เลย '!AP7</f>
        <v>2893105.1999999997</v>
      </c>
      <c r="N340" s="3"/>
      <c r="O340" s="3"/>
      <c r="P340" s="3"/>
      <c r="Q340" s="77">
        <f t="shared" si="13"/>
        <v>-755298.44</v>
      </c>
      <c r="R340" s="78">
        <f t="shared" si="14"/>
        <v>632.11317563571845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614639.54</v>
      </c>
      <c r="K341" s="210">
        <f>'เลย '!AN8</f>
        <v>524609.73</v>
      </c>
      <c r="L341" s="210">
        <f>'เลย '!AO8</f>
        <v>1315667.6800000002</v>
      </c>
      <c r="M341" s="210">
        <f>'เลย '!AP8</f>
        <v>1750336.2999999998</v>
      </c>
      <c r="N341" s="3"/>
      <c r="O341" s="3"/>
      <c r="P341" s="3"/>
      <c r="Q341" s="77">
        <f t="shared" si="13"/>
        <v>-434668.61999999965</v>
      </c>
      <c r="R341" s="78">
        <f t="shared" si="14"/>
        <v>411.14615000000003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874176.84</v>
      </c>
      <c r="K342" s="210">
        <f>'เลย '!AN9</f>
        <v>573455.99</v>
      </c>
      <c r="L342" s="210">
        <f>'เลย '!AO9</f>
        <v>1047917.28</v>
      </c>
      <c r="M342" s="210">
        <f>'เลย '!AP9</f>
        <v>1513241.8900000001</v>
      </c>
      <c r="N342" s="3"/>
      <c r="O342" s="3"/>
      <c r="P342" s="3"/>
      <c r="Q342" s="77">
        <f t="shared" si="13"/>
        <v>-465324.6100000001</v>
      </c>
      <c r="R342" s="78">
        <f t="shared" si="14"/>
        <v>578.32079470198676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1728638.32</v>
      </c>
      <c r="K343" s="210">
        <f>'เลย '!AN10</f>
        <v>2014756.3900000001</v>
      </c>
      <c r="L343" s="210">
        <f>'เลย '!AO10</f>
        <v>1656029.17</v>
      </c>
      <c r="M343" s="210">
        <f>'เลย '!AP10</f>
        <v>2240639.27</v>
      </c>
      <c r="N343" s="3"/>
      <c r="O343" s="3"/>
      <c r="P343" s="3"/>
      <c r="Q343" s="77">
        <f t="shared" si="13"/>
        <v>-584610.10000000009</v>
      </c>
      <c r="R343" s="78">
        <f t="shared" si="14"/>
        <v>320.68729085979857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492281.72</v>
      </c>
      <c r="K344" s="210">
        <f>'เลย '!AN11</f>
        <v>539724.34</v>
      </c>
      <c r="L344" s="210">
        <f>'เลย '!AO11</f>
        <v>1761379.2400000002</v>
      </c>
      <c r="M344" s="210">
        <f>'เลย '!AP11</f>
        <v>2287468.37</v>
      </c>
      <c r="N344" s="3"/>
      <c r="O344" s="3"/>
      <c r="P344" s="3"/>
      <c r="Q344" s="77">
        <f t="shared" si="13"/>
        <v>-526089.12999999989</v>
      </c>
      <c r="R344" s="78">
        <f t="shared" si="14"/>
        <v>557.92817231548941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1282232.68</v>
      </c>
      <c r="K345" s="210">
        <f>'เลย '!AN12</f>
        <v>1523363.3299999998</v>
      </c>
      <c r="L345" s="210">
        <f>'เลย '!AO12</f>
        <v>2690681.91</v>
      </c>
      <c r="M345" s="210">
        <f>'เลย '!AP12</f>
        <v>3648861.56</v>
      </c>
      <c r="N345" s="3"/>
      <c r="O345" s="3"/>
      <c r="P345" s="3"/>
      <c r="Q345" s="77">
        <f t="shared" si="13"/>
        <v>-958179.64999999991</v>
      </c>
      <c r="R345" s="78">
        <f t="shared" si="14"/>
        <v>519.93853333333334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693811.96</v>
      </c>
      <c r="K346" s="210">
        <f>'เลย '!AN13</f>
        <v>849349.08</v>
      </c>
      <c r="L346" s="210">
        <f>'เลย '!AO13</f>
        <v>1816372.8</v>
      </c>
      <c r="M346" s="210">
        <f>'เลย '!AP13</f>
        <v>2773997.88</v>
      </c>
      <c r="N346" s="3"/>
      <c r="O346" s="3"/>
      <c r="P346" s="3"/>
      <c r="Q346" s="77">
        <f t="shared" si="13"/>
        <v>-957625.07999999984</v>
      </c>
      <c r="R346" s="78">
        <f t="shared" si="14"/>
        <v>329.76993464052288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862795.61</v>
      </c>
      <c r="K347" s="210">
        <f>'เลย '!AN14</f>
        <v>886606.87999999989</v>
      </c>
      <c r="L347" s="210">
        <f>'เลย '!AO14</f>
        <v>1390647.31</v>
      </c>
      <c r="M347" s="210">
        <f>'เลย '!AP14</f>
        <v>1675159.1599999997</v>
      </c>
      <c r="N347" s="3"/>
      <c r="O347" s="3"/>
      <c r="P347" s="3"/>
      <c r="Q347" s="77">
        <f t="shared" si="13"/>
        <v>-284511.84999999963</v>
      </c>
      <c r="R347" s="78">
        <f t="shared" si="14"/>
        <v>634.99877168949774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551873.12</v>
      </c>
      <c r="K348" s="210">
        <f>'เลย '!AN15</f>
        <v>541479.12000000011</v>
      </c>
      <c r="L348" s="210">
        <f>'เลย '!AO15</f>
        <v>904695.79</v>
      </c>
      <c r="M348" s="210">
        <f>'เลย '!AP15</f>
        <v>1315522.48</v>
      </c>
      <c r="N348" s="3"/>
      <c r="O348" s="3"/>
      <c r="P348" s="3"/>
      <c r="Q348" s="77">
        <f t="shared" si="13"/>
        <v>-410826.68999999994</v>
      </c>
      <c r="R348" s="78">
        <f t="shared" si="14"/>
        <v>371.99662417763159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783765.4</v>
      </c>
      <c r="K349" s="210">
        <f>'เลย '!AN16</f>
        <v>609674.69000000006</v>
      </c>
      <c r="L349" s="210">
        <f>'เลย '!AO16</f>
        <v>1190911.72</v>
      </c>
      <c r="M349" s="210">
        <f>'เลย '!AP16</f>
        <v>1552544.94</v>
      </c>
      <c r="N349" s="3"/>
      <c r="O349" s="3"/>
      <c r="P349" s="3"/>
      <c r="Q349" s="77">
        <f t="shared" si="13"/>
        <v>-361633.22</v>
      </c>
      <c r="R349" s="78">
        <f t="shared" si="14"/>
        <v>419.33511267605633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16385591.66</v>
      </c>
      <c r="K350" s="215">
        <f>SUM(K336:K349)</f>
        <v>16090985.450000001</v>
      </c>
      <c r="L350" s="215">
        <f>SUM(L336:L349)</f>
        <v>25036792.709999997</v>
      </c>
      <c r="M350" s="215">
        <f>SUM(M336:M349)</f>
        <v>33014646.309999999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-7977853.6000000015</v>
      </c>
      <c r="R350" s="78">
        <f>L350/H350</f>
        <v>495.26809443741092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281782.09000000003</v>
      </c>
      <c r="K352" s="210">
        <f>'เลย '!AN17</f>
        <v>368620.58</v>
      </c>
      <c r="L352" s="210">
        <f>'เลย '!AO17</f>
        <v>1707723.8599999999</v>
      </c>
      <c r="M352" s="210">
        <f>'เลย '!AP17</f>
        <v>1590625.56</v>
      </c>
      <c r="N352" s="3"/>
      <c r="O352" s="3"/>
      <c r="P352" s="3"/>
      <c r="Q352" s="77">
        <f t="shared" si="16"/>
        <v>117098.29999999981</v>
      </c>
      <c r="R352" s="78">
        <f t="shared" ref="R352:R402" si="17">L352/H352</f>
        <v>978.63831518624636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140354.26999999999</v>
      </c>
      <c r="K353" s="210">
        <f>'เลย '!AN18</f>
        <v>142076.47</v>
      </c>
      <c r="L353" s="210">
        <f>'เลย '!AO18</f>
        <v>788357.65</v>
      </c>
      <c r="M353" s="210">
        <f>'เลย '!AP18</f>
        <v>1111193.3700000001</v>
      </c>
      <c r="N353" s="3"/>
      <c r="O353" s="3"/>
      <c r="P353" s="3"/>
      <c r="Q353" s="77">
        <f t="shared" si="16"/>
        <v>-322835.72000000009</v>
      </c>
      <c r="R353" s="78">
        <f t="shared" si="17"/>
        <v>635.77229838709684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297969</v>
      </c>
      <c r="K354" s="210">
        <f>'เลย '!AN19</f>
        <v>343154.23</v>
      </c>
      <c r="L354" s="210">
        <f>'เลย '!AO19</f>
        <v>1540308.9500000002</v>
      </c>
      <c r="M354" s="210">
        <f>'เลย '!AP19</f>
        <v>1544587.19</v>
      </c>
      <c r="N354" s="3"/>
      <c r="O354" s="3"/>
      <c r="P354" s="3"/>
      <c r="Q354" s="77">
        <f t="shared" si="16"/>
        <v>-4278.2399999997579</v>
      </c>
      <c r="R354" s="78">
        <f t="shared" si="17"/>
        <v>636.22839735646437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720105.36</v>
      </c>
      <c r="K355" s="215">
        <f>SUM(K352:K354)</f>
        <v>853851.28</v>
      </c>
      <c r="L355" s="215">
        <f>SUM(L352:L354)</f>
        <v>4036390.46</v>
      </c>
      <c r="M355" s="215">
        <f>SUM(M352:M354)</f>
        <v>4246406.12</v>
      </c>
      <c r="N355" s="213">
        <v>3</v>
      </c>
      <c r="O355" s="213">
        <v>3</v>
      </c>
      <c r="P355" s="213">
        <f>N355-O355</f>
        <v>0</v>
      </c>
      <c r="Q355" s="77">
        <f t="shared" si="16"/>
        <v>-210015.66000000015</v>
      </c>
      <c r="R355" s="78">
        <f>L355/H355</f>
        <v>746.65010358860525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1975865.33</v>
      </c>
      <c r="K357" s="210">
        <f>'เลย '!AN20</f>
        <v>1966756.8699999999</v>
      </c>
      <c r="L357" s="210">
        <f>'เลย '!AO20</f>
        <v>2701939.5300000003</v>
      </c>
      <c r="M357" s="210">
        <f>'เลย '!AP20</f>
        <v>2625349.89</v>
      </c>
      <c r="N357" s="3"/>
      <c r="O357" s="3"/>
      <c r="P357" s="3"/>
      <c r="Q357" s="77">
        <f t="shared" si="16"/>
        <v>76589.64000000013</v>
      </c>
      <c r="R357" s="78">
        <f t="shared" si="17"/>
        <v>588.52962971030286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523693.27</v>
      </c>
      <c r="K358" s="210">
        <f>'เลย '!AN21</f>
        <v>514697.64</v>
      </c>
      <c r="L358" s="210">
        <f>'เลย '!AO21</f>
        <v>1277712.23</v>
      </c>
      <c r="M358" s="210">
        <f>'เลย '!AP21</f>
        <v>1337478.8799999999</v>
      </c>
      <c r="N358" s="3"/>
      <c r="O358" s="3"/>
      <c r="P358" s="3"/>
      <c r="Q358" s="77">
        <f t="shared" si="16"/>
        <v>-59766.649999999907</v>
      </c>
      <c r="R358" s="78">
        <f t="shared" si="17"/>
        <v>457.14212164579607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1793567.7</v>
      </c>
      <c r="K359" s="210">
        <f>'เลย '!AN22</f>
        <v>1845369.12</v>
      </c>
      <c r="L359" s="210">
        <f>'เลย '!AO22</f>
        <v>2675814.4500000002</v>
      </c>
      <c r="M359" s="210">
        <f>'เลย '!AP22</f>
        <v>2597719.41</v>
      </c>
      <c r="N359" s="3"/>
      <c r="O359" s="3"/>
      <c r="P359" s="3"/>
      <c r="Q359" s="77">
        <f t="shared" si="16"/>
        <v>78095.040000000037</v>
      </c>
      <c r="R359" s="78">
        <f t="shared" si="17"/>
        <v>747.85199832308558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981008.01</v>
      </c>
      <c r="K360" s="210">
        <f>'เลย '!AN23</f>
        <v>1105657.27</v>
      </c>
      <c r="L360" s="210">
        <f>'เลย '!AO23</f>
        <v>2222129.4</v>
      </c>
      <c r="M360" s="210">
        <f>'เลย '!AP23</f>
        <v>2302065.31</v>
      </c>
      <c r="N360" s="3"/>
      <c r="O360" s="3"/>
      <c r="P360" s="3"/>
      <c r="Q360" s="77">
        <f t="shared" si="16"/>
        <v>-79935.910000000149</v>
      </c>
      <c r="R360" s="78">
        <f t="shared" si="17"/>
        <v>429.31402627511591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454307.67</v>
      </c>
      <c r="K361" s="210">
        <f>'เลย '!AN24</f>
        <v>439234.68000000005</v>
      </c>
      <c r="L361" s="210">
        <f>'เลย '!AO24</f>
        <v>2156879.34</v>
      </c>
      <c r="M361" s="210">
        <f>'เลย '!AP24</f>
        <v>2206303.0499999998</v>
      </c>
      <c r="N361" s="3"/>
      <c r="O361" s="3"/>
      <c r="P361" s="3"/>
      <c r="Q361" s="77">
        <f t="shared" si="16"/>
        <v>-49423.709999999963</v>
      </c>
      <c r="R361" s="78">
        <f t="shared" si="17"/>
        <v>850.83997633136084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390468.36</v>
      </c>
      <c r="K362" s="210">
        <f>'เลย '!AN25</f>
        <v>517061.22</v>
      </c>
      <c r="L362" s="210">
        <f>'เลย '!AO25</f>
        <v>2346140.29</v>
      </c>
      <c r="M362" s="210">
        <f>'เลย '!AP25</f>
        <v>2676315.41</v>
      </c>
      <c r="N362" s="3"/>
      <c r="O362" s="3"/>
      <c r="P362" s="3"/>
      <c r="Q362" s="77">
        <f t="shared" si="16"/>
        <v>-330175.12000000011</v>
      </c>
      <c r="R362" s="78">
        <f t="shared" si="17"/>
        <v>973.09841974284529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762303.13</v>
      </c>
      <c r="K363" s="210">
        <f>'เลย '!AN26</f>
        <v>830839.35</v>
      </c>
      <c r="L363" s="210">
        <f>'เลย '!AO26</f>
        <v>1363648.54</v>
      </c>
      <c r="M363" s="210">
        <f>'เลย '!AP26</f>
        <v>1380905.01</v>
      </c>
      <c r="N363" s="3"/>
      <c r="O363" s="3"/>
      <c r="P363" s="3"/>
      <c r="Q363" s="77">
        <f t="shared" si="16"/>
        <v>-17256.469999999972</v>
      </c>
      <c r="R363" s="78">
        <f t="shared" si="17"/>
        <v>790.52089275362323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617710.06000000006</v>
      </c>
      <c r="K364" s="210">
        <f>'เลย '!AN27</f>
        <v>739211.08000000007</v>
      </c>
      <c r="L364" s="210">
        <f>'เลย '!AO27</f>
        <v>1141985.04</v>
      </c>
      <c r="M364" s="210">
        <f>'เลย '!AP27</f>
        <v>1477854.19</v>
      </c>
      <c r="N364" s="3"/>
      <c r="O364" s="3"/>
      <c r="P364" s="3"/>
      <c r="Q364" s="77">
        <f t="shared" si="16"/>
        <v>-335869.14999999991</v>
      </c>
      <c r="R364" s="78">
        <f t="shared" si="17"/>
        <v>475.03537437603995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338679.27</v>
      </c>
      <c r="K365" s="210">
        <f>'เลย '!AN28</f>
        <v>426291.08</v>
      </c>
      <c r="L365" s="210">
        <f>'เลย '!AO28</f>
        <v>744121.9</v>
      </c>
      <c r="M365" s="210">
        <f>'เลย '!AP28</f>
        <v>1232552.9500000002</v>
      </c>
      <c r="N365" s="3"/>
      <c r="O365" s="3"/>
      <c r="P365" s="3"/>
      <c r="Q365" s="77">
        <f t="shared" si="16"/>
        <v>-488431.05000000016</v>
      </c>
      <c r="R365" s="78">
        <f t="shared" si="17"/>
        <v>368.55963348192176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606420.81000000006</v>
      </c>
      <c r="K366" s="210">
        <f>'เลย '!AN29</f>
        <v>422651.23000000004</v>
      </c>
      <c r="L366" s="210">
        <f>'เลย '!AO29</f>
        <v>1470418.21</v>
      </c>
      <c r="M366" s="210">
        <f>'เลย '!AP29</f>
        <v>1638697.53</v>
      </c>
      <c r="N366" s="3"/>
      <c r="O366" s="3"/>
      <c r="P366" s="3"/>
      <c r="Q366" s="77">
        <f t="shared" si="16"/>
        <v>-168279.32000000007</v>
      </c>
      <c r="R366" s="78">
        <f t="shared" si="17"/>
        <v>700.86663965681601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8444023.6099999994</v>
      </c>
      <c r="K367" s="215">
        <f>SUM(K356:K366)</f>
        <v>8807769.5399999991</v>
      </c>
      <c r="L367" s="215">
        <f>SUM(L356:L366)</f>
        <v>18100788.93</v>
      </c>
      <c r="M367" s="215">
        <f>SUM(M356:M366)</f>
        <v>19475241.629999999</v>
      </c>
      <c r="N367" s="213">
        <v>10</v>
      </c>
      <c r="O367" s="213">
        <v>10</v>
      </c>
      <c r="P367" s="213">
        <f>N367-O367</f>
        <v>0</v>
      </c>
      <c r="Q367" s="77">
        <f t="shared" si="16"/>
        <v>-1374452.6999999993</v>
      </c>
      <c r="R367" s="78">
        <f>L367/H367</f>
        <v>617.10039990454106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381751.94</v>
      </c>
      <c r="K369" s="210">
        <f>'เลย '!AN30</f>
        <v>530882.80000000005</v>
      </c>
      <c r="L369" s="210">
        <f>'เลย '!AO30</f>
        <v>2583569.88</v>
      </c>
      <c r="M369" s="210">
        <f>'เลย '!AP30</f>
        <v>2475262.35</v>
      </c>
      <c r="N369" s="3"/>
      <c r="O369" s="3"/>
      <c r="P369" s="3"/>
      <c r="Q369" s="77">
        <f t="shared" si="16"/>
        <v>108307.5299999998</v>
      </c>
      <c r="R369" s="78">
        <f t="shared" si="17"/>
        <v>695.44276716016145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88405.41</v>
      </c>
      <c r="K370" s="210">
        <f>'เลย '!AN31</f>
        <v>591218.63</v>
      </c>
      <c r="L370" s="210">
        <f>'เลย '!AO31</f>
        <v>3559297.47</v>
      </c>
      <c r="M370" s="210">
        <f>'เลย '!AP31</f>
        <v>3683440.5399999996</v>
      </c>
      <c r="N370" s="3"/>
      <c r="O370" s="3"/>
      <c r="P370" s="3"/>
      <c r="Q370" s="77">
        <f t="shared" si="16"/>
        <v>-124143.06999999937</v>
      </c>
      <c r="R370" s="78">
        <f t="shared" si="17"/>
        <v>723.28743548059344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969545.18</v>
      </c>
      <c r="K371" s="210">
        <f>'เลย '!AN32</f>
        <v>1087012.6300000001</v>
      </c>
      <c r="L371" s="210">
        <f>'เลย '!AO32</f>
        <v>1758764.2600000002</v>
      </c>
      <c r="M371" s="210">
        <f>'เลย '!AP32</f>
        <v>1879741.94</v>
      </c>
      <c r="N371" s="3"/>
      <c r="O371" s="3"/>
      <c r="P371" s="3"/>
      <c r="Q371" s="77">
        <f t="shared" si="16"/>
        <v>-120977.6799999997</v>
      </c>
      <c r="R371" s="78">
        <f t="shared" si="17"/>
        <v>1356.0248727833464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212880.48</v>
      </c>
      <c r="K372" s="210">
        <f>'เลย '!AN33</f>
        <v>298094.43</v>
      </c>
      <c r="L372" s="210">
        <f>'เลย '!AO33</f>
        <v>2307088.0699999998</v>
      </c>
      <c r="M372" s="210">
        <f>'เลย '!AP33</f>
        <v>2551472.33</v>
      </c>
      <c r="N372" s="3"/>
      <c r="O372" s="3"/>
      <c r="P372" s="3"/>
      <c r="Q372" s="77">
        <f t="shared" si="16"/>
        <v>-244384.26000000024</v>
      </c>
      <c r="R372" s="78">
        <f t="shared" si="17"/>
        <v>474.90491354466855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345199.11</v>
      </c>
      <c r="K373" s="210">
        <f>'เลย '!AN34</f>
        <v>411065.74</v>
      </c>
      <c r="L373" s="210">
        <f>'เลย '!AO34</f>
        <v>1783618.1600000001</v>
      </c>
      <c r="M373" s="210">
        <f>'เลย '!AP34</f>
        <v>1924872.6199999999</v>
      </c>
      <c r="N373" s="3"/>
      <c r="O373" s="3"/>
      <c r="P373" s="3"/>
      <c r="Q373" s="77">
        <f t="shared" si="16"/>
        <v>-141254.45999999973</v>
      </c>
      <c r="R373" s="78">
        <f t="shared" si="17"/>
        <v>530.52295062462827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920826.81</v>
      </c>
      <c r="K374" s="210">
        <f>'เลย '!AN35</f>
        <v>1014818.59</v>
      </c>
      <c r="L374" s="210">
        <f>'เลย '!AO35</f>
        <v>2089837.38</v>
      </c>
      <c r="M374" s="210">
        <f>'เลย '!AP35</f>
        <v>1866994.0899999999</v>
      </c>
      <c r="N374" s="3"/>
      <c r="O374" s="3"/>
      <c r="P374" s="3"/>
      <c r="Q374" s="77">
        <f t="shared" si="16"/>
        <v>222843.29000000004</v>
      </c>
      <c r="R374" s="78">
        <f t="shared" si="17"/>
        <v>769.17091645196899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1351376.51</v>
      </c>
      <c r="K375" s="210">
        <f>'เลย '!AN36</f>
        <v>1365218.5</v>
      </c>
      <c r="L375" s="210">
        <f>'เลย '!AO36</f>
        <v>1177058.8999999999</v>
      </c>
      <c r="M375" s="210">
        <f>'เลย '!AP36</f>
        <v>1151505.1300000001</v>
      </c>
      <c r="N375" s="3"/>
      <c r="O375" s="3"/>
      <c r="P375" s="3"/>
      <c r="Q375" s="77">
        <f t="shared" si="16"/>
        <v>25553.769999999786</v>
      </c>
      <c r="R375" s="78">
        <f t="shared" si="17"/>
        <v>717.28147471054228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4269985.4400000004</v>
      </c>
      <c r="K376" s="215">
        <f>SUM(K368:K375)</f>
        <v>5298311.32</v>
      </c>
      <c r="L376" s="215">
        <f>SUM(L368:L375)</f>
        <v>15259234.119999999</v>
      </c>
      <c r="M376" s="215">
        <f>SUM(M368:M375)</f>
        <v>15533289</v>
      </c>
      <c r="N376" s="213">
        <v>7</v>
      </c>
      <c r="O376" s="213">
        <v>7</v>
      </c>
      <c r="P376" s="213">
        <f>N376-O376</f>
        <v>0</v>
      </c>
      <c r="Q376" s="77">
        <f t="shared" si="16"/>
        <v>-274054.88000000082</v>
      </c>
      <c r="R376" s="78">
        <f>L376/H376</f>
        <v>677.8567864599529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964497.33</v>
      </c>
      <c r="K378" s="210">
        <f>'เลย '!AN37</f>
        <v>1038436.33</v>
      </c>
      <c r="L378" s="210">
        <f>'เลย '!AO37</f>
        <v>585561.05999999994</v>
      </c>
      <c r="M378" s="210">
        <f>'เลย '!AP37</f>
        <v>899042.13</v>
      </c>
      <c r="N378" s="3"/>
      <c r="O378" s="3"/>
      <c r="P378" s="3"/>
      <c r="Q378" s="77">
        <f t="shared" si="16"/>
        <v>-313481.07000000007</v>
      </c>
      <c r="R378" s="78">
        <f t="shared" si="17"/>
        <v>502.1964493996569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893290.89</v>
      </c>
      <c r="K379" s="210">
        <f>'เลย '!AN38</f>
        <v>908400.21000000008</v>
      </c>
      <c r="L379" s="210">
        <f>'เลย '!AO38</f>
        <v>351008.42000000004</v>
      </c>
      <c r="M379" s="210">
        <f>'เลย '!AP38</f>
        <v>431008.91000000003</v>
      </c>
      <c r="N379" s="3"/>
      <c r="O379" s="3"/>
      <c r="P379" s="3"/>
      <c r="Q379" s="77">
        <f t="shared" si="16"/>
        <v>-80000.489999999991</v>
      </c>
      <c r="R379" s="78">
        <f t="shared" si="17"/>
        <v>587.95380234505865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2682376.44</v>
      </c>
      <c r="K380" s="210">
        <f>'เลย '!AN39</f>
        <v>2768162.14</v>
      </c>
      <c r="L380" s="210">
        <f>'เลย '!AO39</f>
        <v>1458900.7199999997</v>
      </c>
      <c r="M380" s="210">
        <f>'เลย '!AP39</f>
        <v>1732997</v>
      </c>
      <c r="N380" s="3"/>
      <c r="O380" s="3"/>
      <c r="P380" s="3"/>
      <c r="Q380" s="77">
        <f t="shared" si="16"/>
        <v>-274096.28000000026</v>
      </c>
      <c r="R380" s="78">
        <f t="shared" si="17"/>
        <v>380.7152192066805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1166845.76</v>
      </c>
      <c r="K381" s="210">
        <f>'เลย '!AN40</f>
        <v>1205582.31</v>
      </c>
      <c r="L381" s="210">
        <f>'เลย '!AO40</f>
        <v>1604249.7799999998</v>
      </c>
      <c r="M381" s="210">
        <f>'เลย '!AP40</f>
        <v>2289469.46</v>
      </c>
      <c r="N381" s="3"/>
      <c r="O381" s="3"/>
      <c r="P381" s="3"/>
      <c r="Q381" s="77">
        <f t="shared" si="16"/>
        <v>-685219.68000000017</v>
      </c>
      <c r="R381" s="78">
        <f t="shared" si="17"/>
        <v>369.89849665667509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391663.97</v>
      </c>
      <c r="K382" s="210">
        <f>'เลย '!AN41</f>
        <v>390026.23999999999</v>
      </c>
      <c r="L382" s="210">
        <f>'เลย '!AO41</f>
        <v>1168820.97</v>
      </c>
      <c r="M382" s="210">
        <f>'เลย '!AP41</f>
        <v>1693041.04</v>
      </c>
      <c r="N382" s="3"/>
      <c r="O382" s="3"/>
      <c r="P382" s="3"/>
      <c r="Q382" s="77">
        <f t="shared" si="16"/>
        <v>-524220.07000000007</v>
      </c>
      <c r="R382" s="78">
        <f t="shared" si="17"/>
        <v>527.44628610108305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824307.09</v>
      </c>
      <c r="K383" s="210">
        <f>'เลย '!AN42</f>
        <v>881067.98999999987</v>
      </c>
      <c r="L383" s="210">
        <f>'เลย '!AO42</f>
        <v>697895.77</v>
      </c>
      <c r="M383" s="210">
        <f>'เลย '!AP42</f>
        <v>1576840.25</v>
      </c>
      <c r="N383" s="3"/>
      <c r="O383" s="3"/>
      <c r="P383" s="3"/>
      <c r="Q383" s="77">
        <f t="shared" si="16"/>
        <v>-878944.48</v>
      </c>
      <c r="R383" s="78">
        <f t="shared" si="17"/>
        <v>369.8440752517223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1992121.17</v>
      </c>
      <c r="K384" s="210">
        <f>'เลย '!AN43</f>
        <v>2102208.63</v>
      </c>
      <c r="L384" s="210">
        <f>'เลย '!AO43</f>
        <v>1043962.7299999999</v>
      </c>
      <c r="M384" s="210">
        <f>'เลย '!AP43</f>
        <v>888682.42</v>
      </c>
      <c r="N384" s="3"/>
      <c r="O384" s="3"/>
      <c r="P384" s="3"/>
      <c r="Q384" s="77">
        <f t="shared" si="16"/>
        <v>155280.30999999982</v>
      </c>
      <c r="R384" s="78">
        <f t="shared" si="17"/>
        <v>546.00561192468615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3647044.55</v>
      </c>
      <c r="K385" s="210">
        <f>'เลย '!AN44</f>
        <v>3840597.1199999996</v>
      </c>
      <c r="L385" s="210">
        <f>'เลย '!AO44</f>
        <v>1356845.5499999998</v>
      </c>
      <c r="M385" s="210">
        <f>'เลย '!AP44</f>
        <v>1979279.4</v>
      </c>
      <c r="N385" s="3"/>
      <c r="O385" s="3"/>
      <c r="P385" s="3"/>
      <c r="Q385" s="77">
        <f t="shared" si="16"/>
        <v>-622433.85000000009</v>
      </c>
      <c r="R385" s="78">
        <f t="shared" si="17"/>
        <v>281.09499689247974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3981688.02</v>
      </c>
      <c r="K386" s="210">
        <f>'เลย '!AN45</f>
        <v>4566968.5</v>
      </c>
      <c r="L386" s="210">
        <f>'เลย '!AO45</f>
        <v>1843467.79</v>
      </c>
      <c r="M386" s="210">
        <f>'เลย '!AP45</f>
        <v>2384118.5</v>
      </c>
      <c r="N386" s="3"/>
      <c r="O386" s="3"/>
      <c r="P386" s="3"/>
      <c r="Q386" s="77">
        <f t="shared" si="16"/>
        <v>-540650.71</v>
      </c>
      <c r="R386" s="78">
        <f t="shared" si="17"/>
        <v>356.22565990338165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3650093.86</v>
      </c>
      <c r="K387" s="210">
        <f>'เลย '!AN46</f>
        <v>4106422.2499999995</v>
      </c>
      <c r="L387" s="210">
        <f>'เลย '!AO46</f>
        <v>1107387.29</v>
      </c>
      <c r="M387" s="210">
        <f>'เลย '!AP46</f>
        <v>1400025.47</v>
      </c>
      <c r="N387" s="3"/>
      <c r="O387" s="3"/>
      <c r="P387" s="3"/>
      <c r="Q387" s="77">
        <f t="shared" si="16"/>
        <v>-292638.17999999993</v>
      </c>
      <c r="R387" s="78">
        <f t="shared" si="17"/>
        <v>338.34014359914454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444268.44</v>
      </c>
      <c r="K388" s="210">
        <f>'เลย '!AN47</f>
        <v>587098.62</v>
      </c>
      <c r="L388" s="210">
        <f>'เลย '!AO47</f>
        <v>847331.42999999993</v>
      </c>
      <c r="M388" s="210">
        <f>'เลย '!AP47</f>
        <v>1160340.6800000002</v>
      </c>
      <c r="N388" s="3"/>
      <c r="O388" s="3"/>
      <c r="P388" s="3"/>
      <c r="Q388" s="77">
        <f t="shared" si="16"/>
        <v>-313009.25000000023</v>
      </c>
      <c r="R388" s="78">
        <f t="shared" si="17"/>
        <v>426.22305331991947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1158648.07</v>
      </c>
      <c r="K389" s="210">
        <f>'เลย '!AN48</f>
        <v>1230474.1500000001</v>
      </c>
      <c r="L389" s="210">
        <f>'เลย '!AO48</f>
        <v>836100.53</v>
      </c>
      <c r="M389" s="210">
        <f>'เลย '!AP48</f>
        <v>1480917.2099999997</v>
      </c>
      <c r="N389" s="3"/>
      <c r="O389" s="3"/>
      <c r="P389" s="3"/>
      <c r="Q389" s="77">
        <f t="shared" si="16"/>
        <v>-644816.6799999997</v>
      </c>
      <c r="R389" s="78">
        <f t="shared" si="17"/>
        <v>558.51738810955248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21796845.59</v>
      </c>
      <c r="K390" s="215">
        <f>SUM(K377:K389)</f>
        <v>23625444.489999998</v>
      </c>
      <c r="L390" s="215">
        <f>SUM(L377:L389)</f>
        <v>12901532.039999997</v>
      </c>
      <c r="M390" s="215">
        <f>SUM(M377:M389)</f>
        <v>17915762.469999999</v>
      </c>
      <c r="N390" s="213">
        <v>12</v>
      </c>
      <c r="O390" s="213">
        <v>12</v>
      </c>
      <c r="P390" s="213">
        <f>N390-O390</f>
        <v>0</v>
      </c>
      <c r="Q390" s="77">
        <f t="shared" si="16"/>
        <v>-5014230.4300000016</v>
      </c>
      <c r="R390" s="78">
        <f>L390/H390</f>
        <v>394.45782370746315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661104.42000000004</v>
      </c>
      <c r="K392" s="210">
        <f>'เลย '!AN49</f>
        <v>661154.09000000008</v>
      </c>
      <c r="L392" s="210">
        <f>'เลย '!AO49</f>
        <v>825162.29</v>
      </c>
      <c r="M392" s="210">
        <f>'เลย '!AP49</f>
        <v>1126860.81</v>
      </c>
      <c r="N392" s="3"/>
      <c r="O392" s="3"/>
      <c r="P392" s="3"/>
      <c r="Q392" s="77">
        <f t="shared" si="16"/>
        <v>-301698.52</v>
      </c>
      <c r="R392" s="78">
        <f t="shared" si="17"/>
        <v>649.22288749016525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623972.24</v>
      </c>
      <c r="K393" s="210">
        <f>'เลย '!AN50</f>
        <v>583989.07999999996</v>
      </c>
      <c r="L393" s="210">
        <f>'เลย '!AO50</f>
        <v>2144708.31</v>
      </c>
      <c r="M393" s="210">
        <f>'เลย '!AP50</f>
        <v>2432835.5499999998</v>
      </c>
      <c r="N393" s="3"/>
      <c r="O393" s="3"/>
      <c r="P393" s="3"/>
      <c r="Q393" s="77">
        <f t="shared" si="16"/>
        <v>-288127.23999999976</v>
      </c>
      <c r="R393" s="78">
        <f t="shared" si="17"/>
        <v>1571.2148791208792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525329.26</v>
      </c>
      <c r="K394" s="210">
        <f>'เลย '!AN51</f>
        <v>544340.67000000004</v>
      </c>
      <c r="L394" s="210">
        <f>'เลย '!AO51</f>
        <v>2346270.4699999997</v>
      </c>
      <c r="M394" s="210">
        <f>'เลย '!AP51</f>
        <v>1410329.5999999999</v>
      </c>
      <c r="N394" s="3"/>
      <c r="O394" s="3"/>
      <c r="P394" s="3"/>
      <c r="Q394" s="77">
        <f t="shared" si="16"/>
        <v>935940.86999999988</v>
      </c>
      <c r="R394" s="78">
        <f t="shared" si="17"/>
        <v>889.74989381873331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541885.73</v>
      </c>
      <c r="K395" s="210">
        <f>'เลย '!AN52</f>
        <v>562662.9</v>
      </c>
      <c r="L395" s="210">
        <f>'เลย '!AO52</f>
        <v>1595785.6400000001</v>
      </c>
      <c r="M395" s="210">
        <f>'เลย '!AP52</f>
        <v>1837636.8599999999</v>
      </c>
      <c r="N395" s="3"/>
      <c r="O395" s="3"/>
      <c r="P395" s="3"/>
      <c r="Q395" s="77">
        <f t="shared" si="16"/>
        <v>-241851.21999999974</v>
      </c>
      <c r="R395" s="78">
        <f t="shared" si="17"/>
        <v>1363.9193504273505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272381.65999999997</v>
      </c>
      <c r="K396" s="210">
        <f>'เลย '!AN53</f>
        <v>278211.18999999994</v>
      </c>
      <c r="L396" s="210">
        <f>'เลย '!AO53</f>
        <v>1026862.37</v>
      </c>
      <c r="M396" s="210">
        <f>'เลย '!AP53</f>
        <v>1205857.32</v>
      </c>
      <c r="N396" s="3"/>
      <c r="O396" s="3"/>
      <c r="P396" s="3"/>
      <c r="Q396" s="77">
        <f t="shared" si="16"/>
        <v>-178994.95000000007</v>
      </c>
      <c r="R396" s="78">
        <f t="shared" si="17"/>
        <v>1151.1909977578475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2624673.3100000005</v>
      </c>
      <c r="K397" s="215">
        <f>SUM(K391:K396)</f>
        <v>2630357.9299999997</v>
      </c>
      <c r="L397" s="215">
        <f>SUM(L391:L396)</f>
        <v>7938789.080000001</v>
      </c>
      <c r="M397" s="215">
        <f>SUM(M391:M396)</f>
        <v>8013520.1400000006</v>
      </c>
      <c r="N397" s="213">
        <v>5</v>
      </c>
      <c r="O397" s="213">
        <v>5</v>
      </c>
      <c r="P397" s="213">
        <f>N397-O397</f>
        <v>0</v>
      </c>
      <c r="Q397" s="77">
        <f t="shared" si="16"/>
        <v>-74731.05999999959</v>
      </c>
      <c r="R397" s="78">
        <f>L397/H397</f>
        <v>1082.3161663258352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315588.96000000002</v>
      </c>
      <c r="K399" s="210">
        <f>'เลย '!AN54</f>
        <v>379764.66999999993</v>
      </c>
      <c r="L399" s="210">
        <f>'เลย '!AO54</f>
        <v>2789068.79</v>
      </c>
      <c r="M399" s="210">
        <f>'เลย '!AP54</f>
        <v>2673118.2599999998</v>
      </c>
      <c r="N399" s="3"/>
      <c r="O399" s="3"/>
      <c r="P399" s="3"/>
      <c r="Q399" s="77">
        <f t="shared" si="16"/>
        <v>115950.53000000026</v>
      </c>
      <c r="R399" s="78">
        <f t="shared" si="17"/>
        <v>1280.5641827364555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184019.27</v>
      </c>
      <c r="K400" s="210">
        <f>'เลย '!AN55</f>
        <v>425532.37000000005</v>
      </c>
      <c r="L400" s="210">
        <f>'เลย '!AO55</f>
        <v>1319087.1599999999</v>
      </c>
      <c r="M400" s="210">
        <f>'เลย '!AP55</f>
        <v>1378121.92</v>
      </c>
      <c r="N400" s="3"/>
      <c r="O400" s="3"/>
      <c r="P400" s="3"/>
      <c r="Q400" s="77">
        <f t="shared" si="16"/>
        <v>-59034.760000000009</v>
      </c>
      <c r="R400" s="78">
        <f t="shared" si="17"/>
        <v>837.51565714285709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422808.44</v>
      </c>
      <c r="K401" s="210">
        <f>'เลย '!AN56</f>
        <v>459034.79000000004</v>
      </c>
      <c r="L401" s="210">
        <f>'เลย '!AO56</f>
        <v>1729486.6800000002</v>
      </c>
      <c r="M401" s="210">
        <f>'เลย '!AP56</f>
        <v>1650909.6</v>
      </c>
      <c r="N401" s="3"/>
      <c r="O401" s="3"/>
      <c r="P401" s="3"/>
      <c r="Q401" s="77">
        <f t="shared" si="16"/>
        <v>78577.080000000075</v>
      </c>
      <c r="R401" s="78">
        <f t="shared" si="17"/>
        <v>1213.6748631578948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259047.86</v>
      </c>
      <c r="K402" s="210">
        <f>'เลย '!AN57</f>
        <v>276624.13</v>
      </c>
      <c r="L402" s="210">
        <f>'เลย '!AO57</f>
        <v>1233447.96</v>
      </c>
      <c r="M402" s="210">
        <f>'เลย '!AP57</f>
        <v>1229709.9100000001</v>
      </c>
      <c r="N402" s="3"/>
      <c r="O402" s="3"/>
      <c r="P402" s="3"/>
      <c r="Q402" s="77">
        <f t="shared" si="16"/>
        <v>3738.0499999998137</v>
      </c>
      <c r="R402" s="78">
        <f t="shared" si="17"/>
        <v>651.58370839936606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224271.29</v>
      </c>
      <c r="K403" s="210">
        <f>'เลย '!AN58</f>
        <v>261128.07000000004</v>
      </c>
      <c r="L403" s="210">
        <f>'เลย '!AO58</f>
        <v>3199568.86</v>
      </c>
      <c r="M403" s="210">
        <f>'เลย '!AP58</f>
        <v>3044153.05</v>
      </c>
      <c r="N403" s="3"/>
      <c r="O403" s="3"/>
      <c r="P403" s="3"/>
      <c r="Q403" s="77">
        <f t="shared" ref="Q403:Q452" si="18">L403-M403</f>
        <v>155415.81000000006</v>
      </c>
      <c r="R403" s="78">
        <f t="shared" ref="R403:R451" si="19">L403/H403</f>
        <v>1266.1530906212899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1405735.8199999998</v>
      </c>
      <c r="K404" s="215">
        <f>SUM(K398:K403)</f>
        <v>1802084.03</v>
      </c>
      <c r="L404" s="215">
        <f>SUM(L398:L403)</f>
        <v>10270659.450000001</v>
      </c>
      <c r="M404" s="215">
        <f>SUM(M398:M403)</f>
        <v>9976012.7399999984</v>
      </c>
      <c r="N404" s="213">
        <v>5</v>
      </c>
      <c r="O404" s="213">
        <v>5</v>
      </c>
      <c r="P404" s="213">
        <f>N404-O404</f>
        <v>0</v>
      </c>
      <c r="Q404" s="77">
        <f t="shared" si="18"/>
        <v>294646.71000000276</v>
      </c>
      <c r="R404" s="78">
        <f>L404/H404</f>
        <v>1070.0832933944573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387510.53</v>
      </c>
      <c r="K406" s="210">
        <f>'เลย '!AN59</f>
        <v>342747.69000000006</v>
      </c>
      <c r="L406" s="210">
        <f>'เลย '!AO59</f>
        <v>1748399.69</v>
      </c>
      <c r="M406" s="210">
        <f>'เลย '!AP59</f>
        <v>1629151.68</v>
      </c>
      <c r="N406" s="3"/>
      <c r="O406" s="3"/>
      <c r="P406" s="3"/>
      <c r="Q406" s="77">
        <f t="shared" si="18"/>
        <v>119248.01000000001</v>
      </c>
      <c r="R406" s="78">
        <f t="shared" si="19"/>
        <v>972.41362068965509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971236.93</v>
      </c>
      <c r="K407" s="210">
        <f>'เลย '!AN60</f>
        <v>1345236.9000000004</v>
      </c>
      <c r="L407" s="210">
        <f>'เลย '!AO60</f>
        <v>2961817.1</v>
      </c>
      <c r="M407" s="210">
        <f>'เลย '!AP60</f>
        <v>2571857.21</v>
      </c>
      <c r="N407" s="3"/>
      <c r="O407" s="3"/>
      <c r="P407" s="3"/>
      <c r="Q407" s="77">
        <f t="shared" si="18"/>
        <v>389959.89000000013</v>
      </c>
      <c r="R407" s="78">
        <f t="shared" si="19"/>
        <v>1265.1931225971807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620213.34</v>
      </c>
      <c r="K408" s="210">
        <f>'เลย '!AN61</f>
        <v>534216.73999999987</v>
      </c>
      <c r="L408" s="210">
        <f>'เลย '!AO61</f>
        <v>1918143.84</v>
      </c>
      <c r="M408" s="210">
        <f>'เลย '!AP61</f>
        <v>1757892.6700000002</v>
      </c>
      <c r="N408" s="3"/>
      <c r="O408" s="3"/>
      <c r="P408" s="3"/>
      <c r="Q408" s="77">
        <f t="shared" si="18"/>
        <v>160251.16999999993</v>
      </c>
      <c r="R408" s="78">
        <f t="shared" si="19"/>
        <v>663.71759169550171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72336.100000000006</v>
      </c>
      <c r="K409" s="210">
        <f>'เลย '!AN62</f>
        <v>126077.70000000001</v>
      </c>
      <c r="L409" s="210">
        <f>'เลย '!AO62</f>
        <v>1307286.6000000001</v>
      </c>
      <c r="M409" s="210">
        <f>'เลย '!AP62</f>
        <v>1478808.1099999999</v>
      </c>
      <c r="N409" s="3"/>
      <c r="O409" s="3"/>
      <c r="P409" s="3"/>
      <c r="Q409" s="77">
        <f t="shared" si="18"/>
        <v>-171521.50999999978</v>
      </c>
      <c r="R409" s="78">
        <f t="shared" si="19"/>
        <v>538.86504534212702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322899.7</v>
      </c>
      <c r="K410" s="210">
        <f>'เลย '!AN63</f>
        <v>248340.38</v>
      </c>
      <c r="L410" s="210">
        <f>'เลย '!AO63</f>
        <v>877237.33</v>
      </c>
      <c r="M410" s="210">
        <f>'เลย '!AP63</f>
        <v>912047.33000000007</v>
      </c>
      <c r="N410" s="3"/>
      <c r="O410" s="3"/>
      <c r="P410" s="3"/>
      <c r="Q410" s="77">
        <f t="shared" si="18"/>
        <v>-34810.000000000116</v>
      </c>
      <c r="R410" s="78">
        <f t="shared" si="19"/>
        <v>1366.4132866043612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613039.1</v>
      </c>
      <c r="K411" s="210">
        <f>'เลย '!AN64</f>
        <v>578806.89999999991</v>
      </c>
      <c r="L411" s="210">
        <f>'เลย '!AO64</f>
        <v>1200884.42</v>
      </c>
      <c r="M411" s="210">
        <f>'เลย '!AP64</f>
        <v>1158959.2</v>
      </c>
      <c r="N411" s="3"/>
      <c r="O411" s="3"/>
      <c r="P411" s="3"/>
      <c r="Q411" s="77">
        <f t="shared" si="18"/>
        <v>41925.219999999972</v>
      </c>
      <c r="R411" s="78">
        <f t="shared" si="19"/>
        <v>1713.101883024251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479271.36</v>
      </c>
      <c r="K412" s="210">
        <f>'เลย '!AN65</f>
        <v>432947.17</v>
      </c>
      <c r="L412" s="210">
        <f>'เลย '!AO65</f>
        <v>1336206.2</v>
      </c>
      <c r="M412" s="210">
        <f>'เลย '!AP65</f>
        <v>1335943.17</v>
      </c>
      <c r="N412" s="3"/>
      <c r="O412" s="3"/>
      <c r="P412" s="3"/>
      <c r="Q412" s="77">
        <f t="shared" si="18"/>
        <v>263.03000000002794</v>
      </c>
      <c r="R412" s="78">
        <f t="shared" si="19"/>
        <v>1664.0176836861767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3466507.06</v>
      </c>
      <c r="K413" s="215">
        <f>SUM(K405:K412)</f>
        <v>3608373.48</v>
      </c>
      <c r="L413" s="215">
        <f>SUM(L405:L412)</f>
        <v>11349975.18</v>
      </c>
      <c r="M413" s="215">
        <f>SUM(M405:M412)</f>
        <v>10844659.369999999</v>
      </c>
      <c r="N413" s="213">
        <v>7</v>
      </c>
      <c r="O413" s="213">
        <v>7</v>
      </c>
      <c r="P413" s="213">
        <f>N413-O413</f>
        <v>0</v>
      </c>
      <c r="Q413" s="77">
        <f t="shared" si="18"/>
        <v>505315.81000000052</v>
      </c>
      <c r="R413" s="78">
        <f>L413/H413</f>
        <v>978.36179467287297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940043.81</v>
      </c>
      <c r="K415" s="210">
        <f>'เลย '!AN66</f>
        <v>1009546.56</v>
      </c>
      <c r="L415" s="210">
        <f>'เลย '!AO66</f>
        <v>1240214.96</v>
      </c>
      <c r="M415" s="210">
        <f>'เลย '!AP66</f>
        <v>1750320.12</v>
      </c>
      <c r="N415" s="3"/>
      <c r="O415" s="3"/>
      <c r="P415" s="3"/>
      <c r="Q415" s="77">
        <f t="shared" si="18"/>
        <v>-510105.16000000015</v>
      </c>
      <c r="R415" s="78">
        <f t="shared" si="19"/>
        <v>334.47005393743257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478354.03</v>
      </c>
      <c r="K416" s="210">
        <f>'เลย '!AN67</f>
        <v>542144.63000000012</v>
      </c>
      <c r="L416" s="210">
        <f>'เลย '!AO67</f>
        <v>3559600.56</v>
      </c>
      <c r="M416" s="210">
        <f>'เลย '!AP67</f>
        <v>14426386.760000002</v>
      </c>
      <c r="N416" s="3"/>
      <c r="O416" s="3"/>
      <c r="P416" s="3"/>
      <c r="Q416" s="77">
        <f t="shared" si="18"/>
        <v>-10866786.200000001</v>
      </c>
      <c r="R416" s="78">
        <f t="shared" si="19"/>
        <v>514.69065355696932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1010530.82</v>
      </c>
      <c r="K417" s="210">
        <f>'เลย '!AN68</f>
        <v>1503740.23</v>
      </c>
      <c r="L417" s="210">
        <f>'เลย '!AO68</f>
        <v>2210281.2199999997</v>
      </c>
      <c r="M417" s="210">
        <f>'เลย '!AP68</f>
        <v>3232189.64</v>
      </c>
      <c r="N417" s="3"/>
      <c r="O417" s="3"/>
      <c r="P417" s="3"/>
      <c r="Q417" s="77">
        <f t="shared" si="18"/>
        <v>-1021908.4200000004</v>
      </c>
      <c r="R417" s="78">
        <f t="shared" si="19"/>
        <v>446.52145858585851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965467.1</v>
      </c>
      <c r="K418" s="210">
        <f>'เลย '!AN69</f>
        <v>1568011.5099999998</v>
      </c>
      <c r="L418" s="210">
        <f>'เลย '!AO69</f>
        <v>1965976.21</v>
      </c>
      <c r="M418" s="210">
        <f>'เลย '!AP69</f>
        <v>2769673.57</v>
      </c>
      <c r="N418" s="3"/>
      <c r="O418" s="3"/>
      <c r="P418" s="3"/>
      <c r="Q418" s="77">
        <f t="shared" si="18"/>
        <v>-803697.35999999987</v>
      </c>
      <c r="R418" s="78">
        <f t="shared" si="19"/>
        <v>507.2178044375645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1521836.39</v>
      </c>
      <c r="K419" s="210">
        <f>'เลย '!AN70</f>
        <v>1499665.15</v>
      </c>
      <c r="L419" s="210">
        <f>'เลย '!AO70</f>
        <v>370748.13</v>
      </c>
      <c r="M419" s="210">
        <f>'เลย '!AP70</f>
        <v>19845421.710000001</v>
      </c>
      <c r="N419" s="3"/>
      <c r="O419" s="3"/>
      <c r="P419" s="3"/>
      <c r="Q419" s="77">
        <f t="shared" si="18"/>
        <v>-19474673.580000002</v>
      </c>
      <c r="R419" s="78">
        <f t="shared" si="19"/>
        <v>199.97202265372169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646081.30000000005</v>
      </c>
      <c r="K420" s="210">
        <f>'เลย '!AN71</f>
        <v>790793.58000000019</v>
      </c>
      <c r="L420" s="210">
        <f>'เลย '!AO71</f>
        <v>2445730.2999999998</v>
      </c>
      <c r="M420" s="210">
        <f>'เลย '!AP71</f>
        <v>2879291.61</v>
      </c>
      <c r="N420" s="3"/>
      <c r="O420" s="3"/>
      <c r="P420" s="3"/>
      <c r="Q420" s="77">
        <f t="shared" si="18"/>
        <v>-433561.31000000006</v>
      </c>
      <c r="R420" s="78">
        <f t="shared" si="19"/>
        <v>405.12345535862181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624710.91</v>
      </c>
      <c r="K421" s="210">
        <f>'เลย '!AN72</f>
        <v>721534.97000000009</v>
      </c>
      <c r="L421" s="210">
        <f>'เลย '!AO72</f>
        <v>742828.83</v>
      </c>
      <c r="M421" s="210">
        <f>'เลย '!AP72</f>
        <v>1338199.8799999999</v>
      </c>
      <c r="N421" s="3"/>
      <c r="O421" s="3"/>
      <c r="P421" s="3"/>
      <c r="Q421" s="77">
        <f t="shared" si="18"/>
        <v>-595371.04999999993</v>
      </c>
      <c r="R421" s="78">
        <f t="shared" si="19"/>
        <v>442.68702622169246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217268.14</v>
      </c>
      <c r="K422" s="210">
        <f>'เลย '!AN73</f>
        <v>696886.03999999992</v>
      </c>
      <c r="L422" s="210">
        <f>'เลย '!AO73</f>
        <v>1531456.81</v>
      </c>
      <c r="M422" s="210">
        <f>'เลย '!AP73</f>
        <v>1709532.73</v>
      </c>
      <c r="N422" s="3"/>
      <c r="O422" s="3"/>
      <c r="P422" s="3"/>
      <c r="Q422" s="77">
        <f t="shared" si="18"/>
        <v>-178075.91999999993</v>
      </c>
      <c r="R422" s="78">
        <f t="shared" si="19"/>
        <v>489.12705525391249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543255.62</v>
      </c>
      <c r="K423" s="210">
        <f>'เลย '!AN74</f>
        <v>1006343.3400000001</v>
      </c>
      <c r="L423" s="210">
        <f>'เลย '!AO74</f>
        <v>1487205.8599999999</v>
      </c>
      <c r="M423" s="210">
        <f>'เลย '!AP74</f>
        <v>1716102.04</v>
      </c>
      <c r="N423" s="3"/>
      <c r="O423" s="3"/>
      <c r="P423" s="3"/>
      <c r="Q423" s="77">
        <f t="shared" si="18"/>
        <v>-228896.18000000017</v>
      </c>
      <c r="R423" s="78">
        <f t="shared" si="19"/>
        <v>483.17279402209221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1079078.68</v>
      </c>
      <c r="K424" s="210">
        <f>'เลย '!AN75</f>
        <v>1098893.6199999999</v>
      </c>
      <c r="L424" s="210">
        <f>'เลย '!AO75</f>
        <v>363509.71</v>
      </c>
      <c r="M424" s="210">
        <f>'เลย '!AP75</f>
        <v>1774469.3599999999</v>
      </c>
      <c r="N424" s="3"/>
      <c r="O424" s="3"/>
      <c r="P424" s="3"/>
      <c r="Q424" s="77">
        <f t="shared" si="18"/>
        <v>-1410959.65</v>
      </c>
      <c r="R424" s="78">
        <f t="shared" si="19"/>
        <v>83.450346648301192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1238038.82</v>
      </c>
      <c r="K425" s="210">
        <f>'เลย '!AN76</f>
        <v>1256064.05</v>
      </c>
      <c r="L425" s="210">
        <f>'เลย '!AO76</f>
        <v>818049.04</v>
      </c>
      <c r="M425" s="210">
        <f>'เลย '!AP76</f>
        <v>1659311.34</v>
      </c>
      <c r="N425" s="3"/>
      <c r="O425" s="3"/>
      <c r="P425" s="3"/>
      <c r="Q425" s="77">
        <f t="shared" si="18"/>
        <v>-841262.3</v>
      </c>
      <c r="R425" s="78">
        <f t="shared" si="19"/>
        <v>146.60377060931901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790129.19</v>
      </c>
      <c r="K426" s="210">
        <f>'เลย '!AN77</f>
        <v>1056667.8699999999</v>
      </c>
      <c r="L426" s="210">
        <f>'เลย '!AO77</f>
        <v>1582553.11</v>
      </c>
      <c r="M426" s="210">
        <f>'เลย '!AP77</f>
        <v>1688489.1900000002</v>
      </c>
      <c r="N426" s="3"/>
      <c r="O426" s="3"/>
      <c r="P426" s="3"/>
      <c r="Q426" s="77">
        <f t="shared" si="18"/>
        <v>-105936.08000000007</v>
      </c>
      <c r="R426" s="78">
        <f t="shared" si="19"/>
        <v>267.54913102282336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269370.25</v>
      </c>
      <c r="K427" s="210">
        <f>'เลย '!AN78</f>
        <v>1071335.5499999998</v>
      </c>
      <c r="L427" s="210">
        <f>'เลย '!AO78</f>
        <v>454449.25</v>
      </c>
      <c r="M427" s="210">
        <f>'เลย '!AP78</f>
        <v>863430.79</v>
      </c>
      <c r="N427" s="3"/>
      <c r="O427" s="3"/>
      <c r="P427" s="3"/>
      <c r="Q427" s="77">
        <f t="shared" si="18"/>
        <v>-408981.54000000004</v>
      </c>
      <c r="R427" s="78">
        <f t="shared" si="19"/>
        <v>140.60929764851485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10324165.059999999</v>
      </c>
      <c r="K428" s="215">
        <f>SUM(K414:K427)</f>
        <v>13821627.099999998</v>
      </c>
      <c r="L428" s="215">
        <f>SUM(L414:L427)</f>
        <v>18772603.989999998</v>
      </c>
      <c r="M428" s="215">
        <f>SUM(M414:M427)</f>
        <v>55652818.740000002</v>
      </c>
      <c r="N428" s="213">
        <v>13</v>
      </c>
      <c r="O428" s="213">
        <v>13</v>
      </c>
      <c r="P428" s="213">
        <f>N428-O428</f>
        <v>0</v>
      </c>
      <c r="Q428" s="77">
        <f t="shared" si="18"/>
        <v>-36880214.75</v>
      </c>
      <c r="R428" s="78">
        <f>L428/H428</f>
        <v>345.65012594133782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3729083.04</v>
      </c>
      <c r="K430" s="210">
        <f>'เลย '!AN79</f>
        <v>4307959.1000000006</v>
      </c>
      <c r="L430" s="210">
        <f>'เลย '!AO79</f>
        <v>4154171.54</v>
      </c>
      <c r="M430" s="210">
        <f>'เลย '!AP79</f>
        <v>3286935.04</v>
      </c>
      <c r="N430" s="3"/>
      <c r="O430" s="3"/>
      <c r="P430" s="3"/>
      <c r="Q430" s="77">
        <f t="shared" si="18"/>
        <v>867236.5</v>
      </c>
      <c r="R430" s="78">
        <f t="shared" si="19"/>
        <v>1652.4150914876691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519272.66</v>
      </c>
      <c r="K431" s="210">
        <f>'เลย '!AN80</f>
        <v>732205.38</v>
      </c>
      <c r="L431" s="210">
        <f>'เลย '!AO80</f>
        <v>2321593.42</v>
      </c>
      <c r="M431" s="210">
        <f>'เลย '!AP80</f>
        <v>3545178.76</v>
      </c>
      <c r="N431" s="3"/>
      <c r="O431" s="3"/>
      <c r="P431" s="3"/>
      <c r="Q431" s="77">
        <f t="shared" si="18"/>
        <v>-1223585.3399999999</v>
      </c>
      <c r="R431" s="78">
        <f t="shared" si="19"/>
        <v>430.24340622683468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175338.08</v>
      </c>
      <c r="K432" s="210">
        <f>'เลย '!AN81</f>
        <v>303413.79999999993</v>
      </c>
      <c r="L432" s="210">
        <f>'เลย '!AO81</f>
        <v>1755976.77</v>
      </c>
      <c r="M432" s="210">
        <f>'เลย '!AP81</f>
        <v>2135625.15</v>
      </c>
      <c r="N432" s="3"/>
      <c r="O432" s="3"/>
      <c r="P432" s="3"/>
      <c r="Q432" s="77">
        <f t="shared" si="18"/>
        <v>-379648.37999999989</v>
      </c>
      <c r="R432" s="78">
        <f t="shared" si="19"/>
        <v>419.98966036833292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4423693.78</v>
      </c>
      <c r="K433" s="215">
        <f>SUM(K429:K432)</f>
        <v>5343578.28</v>
      </c>
      <c r="L433" s="215">
        <f>SUM(L429:L432)</f>
        <v>8231741.7300000004</v>
      </c>
      <c r="M433" s="215">
        <f>SUM(M429:M432)</f>
        <v>8967738.9499999993</v>
      </c>
      <c r="N433" s="213">
        <v>3</v>
      </c>
      <c r="O433" s="213">
        <v>3</v>
      </c>
      <c r="P433" s="213">
        <f>N433-O433</f>
        <v>0</v>
      </c>
      <c r="Q433" s="77">
        <f t="shared" si="18"/>
        <v>-735997.21999999881</v>
      </c>
      <c r="R433" s="78">
        <f>L433/H433</f>
        <v>680.8156256719875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492187.04</v>
      </c>
      <c r="K435" s="210">
        <f>'เลย '!AN82</f>
        <v>496327.88999999996</v>
      </c>
      <c r="L435" s="210">
        <f>'เลย '!AO82</f>
        <v>1728767.78</v>
      </c>
      <c r="M435" s="210">
        <f>'เลย '!AP82</f>
        <v>2011702.4500000002</v>
      </c>
      <c r="N435" s="3"/>
      <c r="O435" s="3"/>
      <c r="P435" s="3"/>
      <c r="Q435" s="77">
        <f t="shared" si="18"/>
        <v>-282934.67000000016</v>
      </c>
      <c r="R435" s="78">
        <f>L435/H435</f>
        <v>1226.0764397163121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1044187.52</v>
      </c>
      <c r="K436" s="210">
        <f>'เลย '!AN83</f>
        <v>1070370.3799999999</v>
      </c>
      <c r="L436" s="210">
        <f>'เลย '!AO83</f>
        <v>2464149.92</v>
      </c>
      <c r="M436" s="210">
        <f>'เลย '!AP83</f>
        <v>2484322.7999999998</v>
      </c>
      <c r="N436" s="3"/>
      <c r="O436" s="3"/>
      <c r="P436" s="3"/>
      <c r="Q436" s="77">
        <f t="shared" si="18"/>
        <v>-20172.879999999888</v>
      </c>
      <c r="R436" s="78">
        <f t="shared" si="19"/>
        <v>591.49061929908783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816895.69</v>
      </c>
      <c r="K437" s="210">
        <f>'เลย '!AN84</f>
        <v>750125.32</v>
      </c>
      <c r="L437" s="210">
        <f>'เลย '!AO84</f>
        <v>2366936.61</v>
      </c>
      <c r="M437" s="210">
        <f>'เลย '!AP84</f>
        <v>2416752.08</v>
      </c>
      <c r="N437" s="3"/>
      <c r="O437" s="3"/>
      <c r="P437" s="3"/>
      <c r="Q437" s="77">
        <f t="shared" si="18"/>
        <v>-49815.470000000205</v>
      </c>
      <c r="R437" s="78">
        <f t="shared" si="19"/>
        <v>632.3635078813785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427383.29</v>
      </c>
      <c r="K438" s="210">
        <f>'เลย '!AN85</f>
        <v>478140.75999999995</v>
      </c>
      <c r="L438" s="210">
        <f>'เลย '!AO85</f>
        <v>1345830.05</v>
      </c>
      <c r="M438" s="210">
        <f>'เลย '!AP85</f>
        <v>1531512.53</v>
      </c>
      <c r="N438" s="3"/>
      <c r="O438" s="3"/>
      <c r="P438" s="3"/>
      <c r="Q438" s="77">
        <f t="shared" si="18"/>
        <v>-185682.47999999998</v>
      </c>
      <c r="R438" s="78">
        <f t="shared" si="19"/>
        <v>778.38637941006368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2780653.54</v>
      </c>
      <c r="K439" s="215">
        <f>SUM(K434:K438)</f>
        <v>2794964.3499999996</v>
      </c>
      <c r="L439" s="215">
        <f>SUM(L434:L438)</f>
        <v>7905684.3600000003</v>
      </c>
      <c r="M439" s="215">
        <f>SUM(M434:M438)</f>
        <v>8444289.8599999994</v>
      </c>
      <c r="N439" s="213">
        <v>4</v>
      </c>
      <c r="O439" s="213">
        <v>4</v>
      </c>
      <c r="P439" s="213">
        <f>N439-O439</f>
        <v>0</v>
      </c>
      <c r="Q439" s="77">
        <f t="shared" si="18"/>
        <v>-538605.49999999907</v>
      </c>
      <c r="R439" s="78">
        <f>L439/H439</f>
        <v>715.57606444605358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224817.4</v>
      </c>
      <c r="K441" s="210">
        <f>'เลย '!AN86</f>
        <v>66623.649999999965</v>
      </c>
      <c r="L441" s="210">
        <f>'เลย '!AO86</f>
        <v>4985513.16</v>
      </c>
      <c r="M441" s="210">
        <f>'เลย '!AP86</f>
        <v>4353607.1499999994</v>
      </c>
      <c r="N441" s="3"/>
      <c r="O441" s="3"/>
      <c r="P441" s="3"/>
      <c r="Q441" s="77">
        <f t="shared" si="18"/>
        <v>631906.01000000071</v>
      </c>
      <c r="R441" s="78">
        <f t="shared" si="19"/>
        <v>949.98345274390249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133062.56</v>
      </c>
      <c r="K442" s="210">
        <f>'เลย '!AN87</f>
        <v>276932.11</v>
      </c>
      <c r="L442" s="210">
        <f>'เลย '!AO87</f>
        <v>2004530.72</v>
      </c>
      <c r="M442" s="210">
        <f>'เลย '!AP87</f>
        <v>1980839.8099999998</v>
      </c>
      <c r="N442" s="3"/>
      <c r="O442" s="3"/>
      <c r="P442" s="3"/>
      <c r="Q442" s="77">
        <f t="shared" si="18"/>
        <v>23690.910000000149</v>
      </c>
      <c r="R442" s="78">
        <f t="shared" si="19"/>
        <v>716.15959985709185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172388.67</v>
      </c>
      <c r="K443" s="210">
        <f>'เลย '!AN88</f>
        <v>228627.47</v>
      </c>
      <c r="L443" s="210">
        <f>'เลย '!AO88</f>
        <v>816093.27</v>
      </c>
      <c r="M443" s="210">
        <f>'เลย '!AP88</f>
        <v>987854.11</v>
      </c>
      <c r="N443" s="3"/>
      <c r="O443" s="3"/>
      <c r="P443" s="3"/>
      <c r="Q443" s="77">
        <f t="shared" si="18"/>
        <v>-171760.83999999997</v>
      </c>
      <c r="R443" s="78">
        <f t="shared" si="19"/>
        <v>547.34625754527167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240307.98</v>
      </c>
      <c r="K444" s="210">
        <f>'เลย '!AN89</f>
        <v>88279.02999999997</v>
      </c>
      <c r="L444" s="210">
        <f>'เลย '!AO89</f>
        <v>2796333.06</v>
      </c>
      <c r="M444" s="210">
        <f>'เลย '!AP89</f>
        <v>2966534.0900000003</v>
      </c>
      <c r="N444" s="3"/>
      <c r="O444" s="3"/>
      <c r="P444" s="3"/>
      <c r="Q444" s="77">
        <f t="shared" si="18"/>
        <v>-170201.03000000026</v>
      </c>
      <c r="R444" s="78">
        <f t="shared" si="19"/>
        <v>589.81924910356463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770576.61</v>
      </c>
      <c r="K445" s="215">
        <f>SUM(K440:K444)</f>
        <v>660462.26</v>
      </c>
      <c r="L445" s="215">
        <f>SUM(L440:L444)</f>
        <v>10602470.210000001</v>
      </c>
      <c r="M445" s="215">
        <f>SUM(M440:M444)</f>
        <v>10288835.16</v>
      </c>
      <c r="N445" s="213">
        <v>4</v>
      </c>
      <c r="O445" s="213">
        <v>4</v>
      </c>
      <c r="P445" s="213">
        <f>N445-O445</f>
        <v>0</v>
      </c>
      <c r="Q445" s="77">
        <f t="shared" si="18"/>
        <v>313635.05000000075</v>
      </c>
      <c r="R445" s="78">
        <f>L445/H445</f>
        <v>742.52189999299674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1084170.73</v>
      </c>
      <c r="K447" s="210">
        <f>'เลย '!AN90</f>
        <v>1067567.8999999999</v>
      </c>
      <c r="L447" s="210">
        <f>'เลย '!AO90</f>
        <v>2407196.6800000002</v>
      </c>
      <c r="M447" s="210">
        <f>'เลย '!AP90</f>
        <v>2358125.77</v>
      </c>
      <c r="N447" s="3"/>
      <c r="O447" s="3"/>
      <c r="P447" s="3"/>
      <c r="Q447" s="77">
        <f t="shared" si="18"/>
        <v>49070.910000000149</v>
      </c>
      <c r="R447" s="78">
        <f t="shared" si="19"/>
        <v>713.878018979834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1100305.52</v>
      </c>
      <c r="K448" s="210">
        <f>'เลย '!AN91</f>
        <v>1079189.93</v>
      </c>
      <c r="L448" s="210">
        <f>'เลย '!AO91</f>
        <v>2064861.06</v>
      </c>
      <c r="M448" s="210">
        <f>'เลย '!AP91</f>
        <v>2214171.38</v>
      </c>
      <c r="N448" s="3"/>
      <c r="O448" s="3"/>
      <c r="P448" s="3"/>
      <c r="Q448" s="77">
        <f t="shared" si="18"/>
        <v>-149310.31999999983</v>
      </c>
      <c r="R448" s="78">
        <f t="shared" si="19"/>
        <v>573.09493755203994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622648.05000000005</v>
      </c>
      <c r="K449" s="210">
        <f>'เลย '!AN92</f>
        <v>626347.01</v>
      </c>
      <c r="L449" s="210">
        <f>'เลย '!AO92</f>
        <v>1031673.5499999999</v>
      </c>
      <c r="M449" s="210">
        <f>'เลย '!AP92</f>
        <v>1052797.23</v>
      </c>
      <c r="N449" s="3"/>
      <c r="O449" s="3"/>
      <c r="P449" s="3"/>
      <c r="Q449" s="77">
        <f t="shared" si="18"/>
        <v>-21123.680000000051</v>
      </c>
      <c r="R449" s="78">
        <f t="shared" si="19"/>
        <v>690.08264214046812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940308.47999999998</v>
      </c>
      <c r="K450" s="210">
        <f>'เลย '!AN93</f>
        <v>864045.3899999999</v>
      </c>
      <c r="L450" s="210">
        <f>'เลย '!AO93</f>
        <v>1209338.8</v>
      </c>
      <c r="M450" s="210">
        <f>'เลย '!AP93</f>
        <v>1372840.39</v>
      </c>
      <c r="N450" s="3"/>
      <c r="O450" s="3"/>
      <c r="P450" s="3"/>
      <c r="Q450" s="77">
        <f t="shared" si="18"/>
        <v>-163501.58999999985</v>
      </c>
      <c r="R450" s="78">
        <f t="shared" si="19"/>
        <v>492.40179153094465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548944.37</v>
      </c>
      <c r="K451" s="210">
        <f>'เลย '!AN94</f>
        <v>448405.02</v>
      </c>
      <c r="L451" s="210">
        <f>'เลย '!AO94</f>
        <v>1305676.26</v>
      </c>
      <c r="M451" s="210">
        <f>'เลย '!AP94</f>
        <v>1541042.08</v>
      </c>
      <c r="N451" s="3"/>
      <c r="O451" s="3"/>
      <c r="P451" s="3"/>
      <c r="Q451" s="77">
        <f t="shared" si="18"/>
        <v>-235365.82000000007</v>
      </c>
      <c r="R451" s="78">
        <f t="shared" si="19"/>
        <v>534.23742225859246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4296377.1499999994</v>
      </c>
      <c r="K452" s="215">
        <f>SUM(K446:K451)</f>
        <v>4085555.2499999995</v>
      </c>
      <c r="L452" s="215">
        <f>SUM(L446:L451)</f>
        <v>8018746.3499999996</v>
      </c>
      <c r="M452" s="215">
        <f>SUM(M446:M451)</f>
        <v>8538976.8500000015</v>
      </c>
      <c r="N452" s="213">
        <v>6</v>
      </c>
      <c r="O452" s="213">
        <v>6</v>
      </c>
      <c r="P452" s="213">
        <f>N452-O452</f>
        <v>0</v>
      </c>
      <c r="Q452" s="77">
        <f t="shared" si="18"/>
        <v>-520230.50000000186</v>
      </c>
      <c r="R452" s="78">
        <f>L452/H452</f>
        <v>599.75664547494387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735416.85</v>
      </c>
      <c r="K454" s="210">
        <f>'เลย '!AN95</f>
        <v>164663.88</v>
      </c>
      <c r="L454" s="210">
        <f>'เลย '!AO95</f>
        <v>1942518.3099999998</v>
      </c>
      <c r="M454" s="210">
        <f>'เลย '!AP95</f>
        <v>1931385.05</v>
      </c>
      <c r="N454" s="3"/>
      <c r="O454" s="3"/>
      <c r="P454" s="3"/>
      <c r="Q454" s="77">
        <f t="shared" ref="Q454:Q516" si="20">L454-M454</f>
        <v>11133.259999999776</v>
      </c>
      <c r="R454" s="78">
        <f t="shared" ref="R454:R516" si="21">L454/H454</f>
        <v>385.34384249156909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530638.18999999994</v>
      </c>
      <c r="K455" s="210">
        <f>'เลย '!AN96</f>
        <v>331282.66999999993</v>
      </c>
      <c r="L455" s="210">
        <f>'เลย '!AO96</f>
        <v>2021810.79</v>
      </c>
      <c r="M455" s="210">
        <f>'เลย '!AP96</f>
        <v>1941253.46</v>
      </c>
      <c r="N455" s="3"/>
      <c r="O455" s="3"/>
      <c r="P455" s="3"/>
      <c r="Q455" s="77">
        <f t="shared" si="20"/>
        <v>80557.330000000075</v>
      </c>
      <c r="R455" s="78">
        <f t="shared" si="21"/>
        <v>691.45375854993165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1972323.78</v>
      </c>
      <c r="K456" s="210">
        <f>'เลย '!AN97</f>
        <v>1856302.56</v>
      </c>
      <c r="L456" s="210">
        <f>'เลย '!AO97</f>
        <v>4394230.5600000005</v>
      </c>
      <c r="M456" s="210">
        <f>'เลย '!AP97</f>
        <v>4707675.99</v>
      </c>
      <c r="N456" s="3"/>
      <c r="O456" s="3"/>
      <c r="P456" s="3"/>
      <c r="Q456" s="77">
        <f t="shared" si="20"/>
        <v>-313445.4299999997</v>
      </c>
      <c r="R456" s="78">
        <f t="shared" si="21"/>
        <v>778.84270825948249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1095079.03</v>
      </c>
      <c r="K457" s="210">
        <f>'เลย '!AN98</f>
        <v>1028599.9500000001</v>
      </c>
      <c r="L457" s="210">
        <f>'เลย '!AO98</f>
        <v>1928488.49</v>
      </c>
      <c r="M457" s="210">
        <f>'เลย '!AP98</f>
        <v>1744511.03</v>
      </c>
      <c r="N457" s="3"/>
      <c r="O457" s="3"/>
      <c r="P457" s="3"/>
      <c r="Q457" s="77">
        <f t="shared" si="20"/>
        <v>183977.45999999996</v>
      </c>
      <c r="R457" s="78">
        <f t="shared" si="21"/>
        <v>653.06078225533361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484603.41</v>
      </c>
      <c r="K458" s="210">
        <f>'เลย '!AN99</f>
        <v>466133.5799999999</v>
      </c>
      <c r="L458" s="210">
        <f>'เลย '!AO99</f>
        <v>1159536.3999999999</v>
      </c>
      <c r="M458" s="210">
        <f>'เลย '!AP99</f>
        <v>1187037.9200000002</v>
      </c>
      <c r="N458" s="3"/>
      <c r="O458" s="3"/>
      <c r="P458" s="3"/>
      <c r="Q458" s="77">
        <f t="shared" si="20"/>
        <v>-27501.520000000251</v>
      </c>
      <c r="R458" s="78">
        <f t="shared" si="21"/>
        <v>411.03736263736261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4818061.2600000007</v>
      </c>
      <c r="K459" s="215">
        <f>SUM(K453:K458)</f>
        <v>3846982.64</v>
      </c>
      <c r="L459" s="215">
        <f>SUM(L453:L458)</f>
        <v>11446584.550000001</v>
      </c>
      <c r="M459" s="215">
        <f>SUM(M453:M458)</f>
        <v>11511863.449999999</v>
      </c>
      <c r="N459" s="213">
        <v>5</v>
      </c>
      <c r="O459" s="213">
        <v>5</v>
      </c>
      <c r="P459" s="213">
        <f>N459-O459</f>
        <v>0</v>
      </c>
      <c r="Q459" s="77">
        <f t="shared" si="20"/>
        <v>-65278.89999999851</v>
      </c>
      <c r="R459" s="78">
        <f t="shared" si="21"/>
        <v>590.60856250967447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86526995.250000015</v>
      </c>
      <c r="K460" s="222">
        <f>K350+K355+K367+K376+K390+K397+K404+K413+K428+K433+K439+K445+K452+K459</f>
        <v>93270347.399999991</v>
      </c>
      <c r="L460" s="221">
        <f>L350+L355+L367+L376+L390+L397+L404+L413+L428+L433+L439+L445+L452+L459</f>
        <v>169871993.16000003</v>
      </c>
      <c r="M460" s="221">
        <f>M350+M355+M367+M376+M390+M397+M404+M413+M428+M433+M439+M445+M452+M459</f>
        <v>222424060.78999996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-52552067.629999936</v>
      </c>
      <c r="R460" s="78">
        <f t="shared" si="21"/>
        <v>578.73683458139431</v>
      </c>
    </row>
    <row r="461" spans="1:18" ht="25.8" customHeight="1" thickTop="1" thickBot="1" x14ac:dyDescent="0.75">
      <c r="A461" s="223"/>
      <c r="B461" s="224"/>
      <c r="C461" s="224"/>
      <c r="D461" s="224"/>
      <c r="E461" s="322" t="s">
        <v>362</v>
      </c>
      <c r="F461" s="323"/>
      <c r="G461" s="324"/>
      <c r="H461" s="225"/>
      <c r="I461" s="223"/>
      <c r="J461" s="263">
        <f>J460/O460</f>
        <v>892030.8788659795</v>
      </c>
      <c r="K461" s="264">
        <f>K460/O460</f>
        <v>961549.97319587623</v>
      </c>
      <c r="L461" s="263">
        <f>L460/O460</f>
        <v>1751257.6614432991</v>
      </c>
      <c r="M461" s="263">
        <f>M460/O460</f>
        <v>2293031.5545360819</v>
      </c>
      <c r="N461" s="224"/>
      <c r="O461" s="224"/>
      <c r="P461" s="224"/>
      <c r="Q461" s="77">
        <f t="shared" si="20"/>
        <v>-541773.8930927827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864501.65</v>
      </c>
      <c r="K463" s="210">
        <f>หนองคาย!AH12</f>
        <v>974094.34000000008</v>
      </c>
      <c r="L463" s="211">
        <f>หนองคาย!AI12</f>
        <v>2058114.01</v>
      </c>
      <c r="M463" s="211">
        <f>หนองคาย!AJ12</f>
        <v>2244775.88</v>
      </c>
      <c r="N463" s="3"/>
      <c r="O463" s="3"/>
      <c r="P463" s="3"/>
      <c r="Q463" s="77">
        <f t="shared" si="20"/>
        <v>-186661.86999999988</v>
      </c>
      <c r="R463" s="78">
        <f t="shared" si="21"/>
        <v>496.05061701614846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865419.76</v>
      </c>
      <c r="K464" s="210">
        <f>หนองคาย!AH13</f>
        <v>1285495.4500000002</v>
      </c>
      <c r="L464" s="211">
        <f>หนองคาย!AI13</f>
        <v>2243530.58</v>
      </c>
      <c r="M464" s="211">
        <f>หนองคาย!AJ13</f>
        <v>2617015.5900000003</v>
      </c>
      <c r="N464" s="3"/>
      <c r="O464" s="3"/>
      <c r="P464" s="3"/>
      <c r="Q464" s="77">
        <f t="shared" si="20"/>
        <v>-373485.01000000024</v>
      </c>
      <c r="R464" s="78">
        <f t="shared" si="21"/>
        <v>509.43019527702091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211418.53</v>
      </c>
      <c r="K465" s="210">
        <f>หนองคาย!AH14</f>
        <v>355127.76</v>
      </c>
      <c r="L465" s="211">
        <f>หนองคาย!AI14</f>
        <v>1291772.3399999999</v>
      </c>
      <c r="M465" s="211">
        <f>หนองคาย!AJ14</f>
        <v>1394918.42</v>
      </c>
      <c r="N465" s="3"/>
      <c r="O465" s="3"/>
      <c r="P465" s="3"/>
      <c r="Q465" s="77">
        <f t="shared" si="20"/>
        <v>-103146.08000000007</v>
      </c>
      <c r="R465" s="78">
        <f t="shared" si="21"/>
        <v>456.45665724381621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685508.89</v>
      </c>
      <c r="K466" s="210">
        <f>หนองคาย!AH15</f>
        <v>884322.02</v>
      </c>
      <c r="L466" s="211">
        <f>หนองคาย!AI15</f>
        <v>3037065.68</v>
      </c>
      <c r="M466" s="211">
        <f>หนองคาย!AJ15</f>
        <v>3120287.4100000006</v>
      </c>
      <c r="N466" s="3"/>
      <c r="O466" s="3"/>
      <c r="P466" s="3"/>
      <c r="Q466" s="77">
        <f t="shared" si="20"/>
        <v>-83221.730000000447</v>
      </c>
      <c r="R466" s="78">
        <f t="shared" si="21"/>
        <v>726.57073684210525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1132230.55</v>
      </c>
      <c r="K467" s="210">
        <f>หนองคาย!AH16</f>
        <v>1520103.9400000002</v>
      </c>
      <c r="L467" s="211">
        <f>หนองคาย!AI16</f>
        <v>3030172.63</v>
      </c>
      <c r="M467" s="211">
        <f>หนองคาย!AJ16</f>
        <v>3998144.6700000004</v>
      </c>
      <c r="N467" s="3"/>
      <c r="O467" s="3"/>
      <c r="P467" s="3"/>
      <c r="Q467" s="77">
        <f t="shared" si="20"/>
        <v>-967972.0400000005</v>
      </c>
      <c r="R467" s="78">
        <f t="shared" si="21"/>
        <v>422.85412084845098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808903.08</v>
      </c>
      <c r="K468" s="210">
        <f>หนองคาย!AH17</f>
        <v>1084527.25</v>
      </c>
      <c r="L468" s="211">
        <f>หนองคาย!AI17</f>
        <v>2810620.2</v>
      </c>
      <c r="M468" s="211">
        <f>หนองคาย!AJ17</f>
        <v>2921477.62</v>
      </c>
      <c r="N468" s="3"/>
      <c r="O468" s="3"/>
      <c r="P468" s="3"/>
      <c r="Q468" s="77">
        <f t="shared" si="20"/>
        <v>-110857.41999999993</v>
      </c>
      <c r="R468" s="78">
        <f t="shared" si="21"/>
        <v>443.31548895899056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450686.63</v>
      </c>
      <c r="K469" s="210">
        <f>หนองคาย!AH18</f>
        <v>562063.93999999994</v>
      </c>
      <c r="L469" s="211">
        <f>หนองคาย!AI18</f>
        <v>1796120.02</v>
      </c>
      <c r="M469" s="211">
        <f>หนองคาย!AJ18</f>
        <v>2393152.02</v>
      </c>
      <c r="N469" s="3"/>
      <c r="O469" s="3"/>
      <c r="P469" s="3"/>
      <c r="Q469" s="77">
        <f t="shared" si="20"/>
        <v>-597032</v>
      </c>
      <c r="R469" s="78">
        <f t="shared" si="21"/>
        <v>842.85312998592212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529899.04</v>
      </c>
      <c r="K470" s="210">
        <f>หนองคาย!AH19</f>
        <v>779505.35</v>
      </c>
      <c r="L470" s="211">
        <f>หนองคาย!AI19</f>
        <v>1047921.64</v>
      </c>
      <c r="M470" s="211">
        <f>หนองคาย!AJ19</f>
        <v>1004182.6699999999</v>
      </c>
      <c r="N470" s="3"/>
      <c r="O470" s="3"/>
      <c r="P470" s="3"/>
      <c r="Q470" s="77">
        <f t="shared" si="20"/>
        <v>43738.970000000088</v>
      </c>
      <c r="R470" s="78">
        <f t="shared" si="21"/>
        <v>1276.3966382460414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2764590.64</v>
      </c>
      <c r="K471" s="210">
        <f>หนองคาย!AH20</f>
        <v>4285232.24</v>
      </c>
      <c r="L471" s="211">
        <f>หนองคาย!AI20</f>
        <v>3478475.22</v>
      </c>
      <c r="M471" s="211">
        <f>หนองคาย!AJ20</f>
        <v>2000012.23</v>
      </c>
      <c r="N471" s="3"/>
      <c r="O471" s="3"/>
      <c r="P471" s="3"/>
      <c r="Q471" s="77">
        <f t="shared" si="20"/>
        <v>1478462.9900000002</v>
      </c>
      <c r="R471" s="78">
        <f t="shared" si="21"/>
        <v>658.0543359818389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786532.69</v>
      </c>
      <c r="K472" s="210">
        <f>หนองคาย!AH21</f>
        <v>1397859.7799999998</v>
      </c>
      <c r="L472" s="211">
        <f>หนองคาย!AI21</f>
        <v>2893538.08</v>
      </c>
      <c r="M472" s="211">
        <f>หนองคาย!AJ21</f>
        <v>2912573.8699999996</v>
      </c>
      <c r="N472" s="3"/>
      <c r="O472" s="3"/>
      <c r="P472" s="3"/>
      <c r="Q472" s="77">
        <f t="shared" si="20"/>
        <v>-19035.789999999572</v>
      </c>
      <c r="R472" s="78">
        <f t="shared" si="21"/>
        <v>516.42657147956459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325999.07</v>
      </c>
      <c r="K473" s="210">
        <f>หนองคาย!AH22</f>
        <v>471021.38</v>
      </c>
      <c r="L473" s="211">
        <f>หนองคาย!AI22</f>
        <v>2439328.31</v>
      </c>
      <c r="M473" s="211">
        <f>หนองคาย!AJ22</f>
        <v>2378712.73</v>
      </c>
      <c r="N473" s="3"/>
      <c r="O473" s="3"/>
      <c r="P473" s="3"/>
      <c r="Q473" s="77">
        <f t="shared" si="20"/>
        <v>60615.580000000075</v>
      </c>
      <c r="R473" s="78">
        <f t="shared" si="21"/>
        <v>511.17525356244761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389130.57</v>
      </c>
      <c r="K474" s="210">
        <f>หนองคาย!AH23</f>
        <v>638066.66999999993</v>
      </c>
      <c r="L474" s="211">
        <f>หนองคาย!AI23</f>
        <v>2865327.67</v>
      </c>
      <c r="M474" s="211">
        <f>หนองคาย!AJ23</f>
        <v>2970643.55</v>
      </c>
      <c r="N474" s="3"/>
      <c r="O474" s="3"/>
      <c r="P474" s="3"/>
      <c r="Q474" s="77">
        <f t="shared" si="20"/>
        <v>-105315.87999999989</v>
      </c>
      <c r="R474" s="78">
        <f t="shared" si="21"/>
        <v>606.0337711505922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1227199.07</v>
      </c>
      <c r="K475" s="210">
        <f>หนองคาย!AH24</f>
        <v>1539746.5100000002</v>
      </c>
      <c r="L475" s="211">
        <f>หนองคาย!AI24</f>
        <v>4259381.7300000004</v>
      </c>
      <c r="M475" s="211">
        <f>หนองคาย!AJ24</f>
        <v>5918602.6500000004</v>
      </c>
      <c r="N475" s="3"/>
      <c r="O475" s="3"/>
      <c r="P475" s="3"/>
      <c r="Q475" s="77">
        <f t="shared" si="20"/>
        <v>-1659220.92</v>
      </c>
      <c r="R475" s="78">
        <f t="shared" si="21"/>
        <v>555.90990994518404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405249.04</v>
      </c>
      <c r="K476" s="210">
        <f>หนองคาย!AH25</f>
        <v>1240860.53</v>
      </c>
      <c r="L476" s="211">
        <f>หนองคาย!AI25</f>
        <v>1764046.49</v>
      </c>
      <c r="M476" s="211">
        <f>หนองคาย!AJ25</f>
        <v>1799350.83</v>
      </c>
      <c r="N476" s="3"/>
      <c r="O476" s="3"/>
      <c r="P476" s="3"/>
      <c r="Q476" s="77">
        <f t="shared" si="20"/>
        <v>-35304.340000000084</v>
      </c>
      <c r="R476" s="78">
        <f t="shared" si="21"/>
        <v>299.24452756573368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571027.48</v>
      </c>
      <c r="K477" s="210">
        <f>หนองคาย!AH26</f>
        <v>910622.49</v>
      </c>
      <c r="L477" s="211">
        <f>หนองคาย!AI26</f>
        <v>2307916.4699999997</v>
      </c>
      <c r="M477" s="211">
        <f>หนองคาย!AJ26</f>
        <v>2425671.35</v>
      </c>
      <c r="N477" s="3"/>
      <c r="O477" s="3"/>
      <c r="P477" s="3"/>
      <c r="Q477" s="77">
        <f t="shared" si="20"/>
        <v>-117754.88000000035</v>
      </c>
      <c r="R477" s="78">
        <f t="shared" si="21"/>
        <v>510.26231925713017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596455.81000000006</v>
      </c>
      <c r="K478" s="210">
        <f>หนองคาย!AH27</f>
        <v>660609.91</v>
      </c>
      <c r="L478" s="211">
        <f>หนองคาย!AI27</f>
        <v>2249367.86</v>
      </c>
      <c r="M478" s="211">
        <f>หนองคาย!AJ27</f>
        <v>2328856.52</v>
      </c>
      <c r="N478" s="3"/>
      <c r="O478" s="3"/>
      <c r="P478" s="3"/>
      <c r="Q478" s="77">
        <f t="shared" si="20"/>
        <v>-79488.660000000149</v>
      </c>
      <c r="R478" s="78">
        <f t="shared" si="21"/>
        <v>767.96444520314094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508836.14</v>
      </c>
      <c r="K479" s="210">
        <f>หนองคาย!AH28</f>
        <v>560809.65</v>
      </c>
      <c r="L479" s="211">
        <f>หนองคาย!AI28</f>
        <v>1637268.7000000002</v>
      </c>
      <c r="M479" s="211">
        <f>หนองคาย!AJ28</f>
        <v>1718061.75</v>
      </c>
      <c r="N479" s="3"/>
      <c r="O479" s="3"/>
      <c r="P479" s="3"/>
      <c r="Q479" s="77">
        <f t="shared" si="20"/>
        <v>-80793.049999999814</v>
      </c>
      <c r="R479" s="78">
        <f t="shared" si="21"/>
        <v>629.23470407378943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13123588.640000001</v>
      </c>
      <c r="K480" s="215">
        <f>SUM(K462:K479)</f>
        <v>19150069.209999997</v>
      </c>
      <c r="L480" s="215">
        <f>SUM(L462:L479)</f>
        <v>41209967.629999995</v>
      </c>
      <c r="M480" s="215">
        <f>SUM(M462:M479)</f>
        <v>44146439.760000005</v>
      </c>
      <c r="N480" s="213">
        <v>17</v>
      </c>
      <c r="O480" s="213">
        <v>17</v>
      </c>
      <c r="P480" s="213">
        <f>N480-O480</f>
        <v>0</v>
      </c>
      <c r="Q480" s="77">
        <f t="shared" si="20"/>
        <v>-2936472.1300000101</v>
      </c>
      <c r="R480" s="78">
        <f>L480/H480</f>
        <v>542.08662908933047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492255.66</v>
      </c>
      <c r="K482" s="210">
        <f>หนองคาย!AH29</f>
        <v>1423368.42</v>
      </c>
      <c r="L482" s="211">
        <f>หนองคาย!AI29</f>
        <v>3930772.86</v>
      </c>
      <c r="M482" s="211">
        <f>หนองคาย!AJ29</f>
        <v>2952407</v>
      </c>
      <c r="N482" s="3"/>
      <c r="O482" s="3"/>
      <c r="P482" s="3"/>
      <c r="Q482" s="77">
        <f t="shared" si="20"/>
        <v>978365.85999999987</v>
      </c>
      <c r="R482" s="78">
        <f t="shared" si="21"/>
        <v>1014.6548425400102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1010388.62</v>
      </c>
      <c r="K483" s="210">
        <f>หนองคาย!AH30</f>
        <v>565497.07000000007</v>
      </c>
      <c r="L483" s="211">
        <f>หนองคาย!AI30</f>
        <v>2192709.3600000003</v>
      </c>
      <c r="M483" s="211">
        <f>หนองคาย!AJ30</f>
        <v>1928184.9900000002</v>
      </c>
      <c r="N483" s="3"/>
      <c r="O483" s="3"/>
      <c r="P483" s="3"/>
      <c r="Q483" s="77">
        <f t="shared" si="20"/>
        <v>264524.37000000011</v>
      </c>
      <c r="R483" s="78">
        <f t="shared" si="21"/>
        <v>684.36621722846451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1127148.71</v>
      </c>
      <c r="K484" s="210">
        <f>หนองคาย!AH31</f>
        <v>2726014.8</v>
      </c>
      <c r="L484" s="211">
        <f>หนองคาย!AI31</f>
        <v>6327459.29</v>
      </c>
      <c r="M484" s="211">
        <f>หนองคาย!AJ31</f>
        <v>4721003.79</v>
      </c>
      <c r="N484" s="3"/>
      <c r="O484" s="3"/>
      <c r="P484" s="3"/>
      <c r="Q484" s="77">
        <f t="shared" si="20"/>
        <v>1606455.5</v>
      </c>
      <c r="R484" s="78">
        <f t="shared" si="21"/>
        <v>908.85654840563052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877709.87</v>
      </c>
      <c r="K485" s="210">
        <f>หนองคาย!AH32</f>
        <v>1109628.6599999997</v>
      </c>
      <c r="L485" s="211">
        <f>หนองคาย!AI32</f>
        <v>2665670.4699999997</v>
      </c>
      <c r="M485" s="211">
        <f>หนองคาย!AJ32</f>
        <v>2468176.67</v>
      </c>
      <c r="N485" s="3"/>
      <c r="O485" s="3"/>
      <c r="P485" s="3"/>
      <c r="Q485" s="77">
        <f t="shared" si="20"/>
        <v>197493.79999999981</v>
      </c>
      <c r="R485" s="78">
        <f t="shared" si="21"/>
        <v>566.56120510095639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335776.28</v>
      </c>
      <c r="K486" s="210">
        <f>หนองคาย!AH33</f>
        <v>816227.27</v>
      </c>
      <c r="L486" s="211">
        <f>หนองคาย!AI33</f>
        <v>4136622.43</v>
      </c>
      <c r="M486" s="211">
        <f>หนองคาย!AJ33</f>
        <v>3489671.9299999997</v>
      </c>
      <c r="N486" s="3"/>
      <c r="O486" s="3"/>
      <c r="P486" s="3"/>
      <c r="Q486" s="77">
        <f t="shared" si="20"/>
        <v>646950.50000000047</v>
      </c>
      <c r="R486" s="78">
        <f t="shared" si="21"/>
        <v>697.57545193929172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278495</v>
      </c>
      <c r="K487" s="210">
        <f>หนองคาย!AH34</f>
        <v>1118538.1099999999</v>
      </c>
      <c r="L487" s="211">
        <f>หนองคาย!AI34</f>
        <v>3047375.94</v>
      </c>
      <c r="M487" s="211">
        <f>หนองคาย!AJ34</f>
        <v>2270376.89</v>
      </c>
      <c r="N487" s="3"/>
      <c r="O487" s="3"/>
      <c r="P487" s="3"/>
      <c r="Q487" s="77">
        <f t="shared" si="20"/>
        <v>776999.04999999981</v>
      </c>
      <c r="R487" s="78">
        <f t="shared" si="21"/>
        <v>676.89381163927146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1084407.6000000001</v>
      </c>
      <c r="K488" s="210">
        <f>หนองคาย!AH35</f>
        <v>2021464.59</v>
      </c>
      <c r="L488" s="211">
        <f>หนองคาย!AI35</f>
        <v>3825264.6799999997</v>
      </c>
      <c r="M488" s="211">
        <f>หนองคาย!AJ35</f>
        <v>3052631.13</v>
      </c>
      <c r="N488" s="3"/>
      <c r="O488" s="3"/>
      <c r="P488" s="3"/>
      <c r="Q488" s="77">
        <f t="shared" si="20"/>
        <v>772633.54999999981</v>
      </c>
      <c r="R488" s="78">
        <f t="shared" si="21"/>
        <v>664.22376801528037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455018.99</v>
      </c>
      <c r="K489" s="210">
        <f>หนองคาย!AH36</f>
        <v>829284.84000000008</v>
      </c>
      <c r="L489" s="211">
        <f>หนองคาย!AI36</f>
        <v>2773422.17</v>
      </c>
      <c r="M489" s="211">
        <f>หนองคาย!AJ36</f>
        <v>2414657.6</v>
      </c>
      <c r="N489" s="3"/>
      <c r="O489" s="3"/>
      <c r="P489" s="3"/>
      <c r="Q489" s="77">
        <f t="shared" si="20"/>
        <v>358764.56999999983</v>
      </c>
      <c r="R489" s="78">
        <f t="shared" si="21"/>
        <v>848.40078617314157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995478.55</v>
      </c>
      <c r="K490" s="210">
        <f>หนองคาย!AH37</f>
        <v>986078.25000000012</v>
      </c>
      <c r="L490" s="211">
        <f>หนองคาย!AI37</f>
        <v>3196996.01</v>
      </c>
      <c r="M490" s="211">
        <f>หนองคาย!AJ37</f>
        <v>2811264.6700000004</v>
      </c>
      <c r="N490" s="3"/>
      <c r="O490" s="3"/>
      <c r="P490" s="3"/>
      <c r="Q490" s="77">
        <f t="shared" si="20"/>
        <v>385731.33999999939</v>
      </c>
      <c r="R490" s="78">
        <f t="shared" si="21"/>
        <v>635.45935400516794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814387.27</v>
      </c>
      <c r="K491" s="210">
        <f>หนองคาย!AH38</f>
        <v>592415.47</v>
      </c>
      <c r="L491" s="211">
        <f>หนองคาย!AI38</f>
        <v>3925906.1100000003</v>
      </c>
      <c r="M491" s="211">
        <f>หนองคาย!AJ38</f>
        <v>3712177.2800000003</v>
      </c>
      <c r="N491" s="3"/>
      <c r="O491" s="3"/>
      <c r="P491" s="3"/>
      <c r="Q491" s="77">
        <f t="shared" si="20"/>
        <v>213728.83000000007</v>
      </c>
      <c r="R491" s="78">
        <f t="shared" si="21"/>
        <v>846.83048101811914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7471066.5500000007</v>
      </c>
      <c r="K492" s="215">
        <f>SUM(K481:K491)</f>
        <v>12188517.479999999</v>
      </c>
      <c r="L492" s="215">
        <f>SUM(L481:L491)</f>
        <v>36022199.32</v>
      </c>
      <c r="M492" s="215">
        <f>SUM(M481:M491)</f>
        <v>29820551.950000003</v>
      </c>
      <c r="N492" s="213">
        <v>10</v>
      </c>
      <c r="O492" s="213">
        <v>10</v>
      </c>
      <c r="P492" s="213">
        <f>N492-O492</f>
        <v>0</v>
      </c>
      <c r="Q492" s="77">
        <f t="shared" si="20"/>
        <v>6201647.3699999973</v>
      </c>
      <c r="R492" s="78">
        <f>L492/H492</f>
        <v>752.46907002005344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1310897.6100000001</v>
      </c>
      <c r="K494" s="210">
        <f>หนองคาย!AH39</f>
        <v>1518651.9900000002</v>
      </c>
      <c r="L494" s="211">
        <f>หนองคาย!AI39</f>
        <v>3386082.2299999995</v>
      </c>
      <c r="M494" s="211">
        <f>หนองคาย!AJ39</f>
        <v>3235901.1000000006</v>
      </c>
      <c r="N494" s="3"/>
      <c r="O494" s="3"/>
      <c r="P494" s="3"/>
      <c r="Q494" s="77">
        <f t="shared" si="20"/>
        <v>150181.12999999896</v>
      </c>
      <c r="R494" s="78">
        <f t="shared" si="21"/>
        <v>1116.0455603164139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677330.27</v>
      </c>
      <c r="K495" s="210">
        <f>หนองคาย!AH40</f>
        <v>768558.76</v>
      </c>
      <c r="L495" s="211">
        <f>หนองคาย!AI40</f>
        <v>3173898.4699999997</v>
      </c>
      <c r="M495" s="211">
        <f>หนองคาย!AJ40</f>
        <v>2696953.5700000003</v>
      </c>
      <c r="N495" s="3"/>
      <c r="O495" s="3"/>
      <c r="P495" s="3"/>
      <c r="Q495" s="77">
        <f t="shared" si="20"/>
        <v>476944.89999999944</v>
      </c>
      <c r="R495" s="78">
        <f t="shared" si="21"/>
        <v>859.20370059556035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960386.09</v>
      </c>
      <c r="K496" s="210">
        <f>หนองคาย!AH41</f>
        <v>1209345.1000000001</v>
      </c>
      <c r="L496" s="211">
        <f>หนองคาย!AI41</f>
        <v>2696614.86</v>
      </c>
      <c r="M496" s="211">
        <f>หนองคาย!AJ41</f>
        <v>2111937.9700000002</v>
      </c>
      <c r="N496" s="3"/>
      <c r="O496" s="3"/>
      <c r="P496" s="3"/>
      <c r="Q496" s="77">
        <f t="shared" si="20"/>
        <v>584676.88999999966</v>
      </c>
      <c r="R496" s="78">
        <f t="shared" si="21"/>
        <v>946.18065263157894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1033573.61</v>
      </c>
      <c r="K497" s="210">
        <f>หนองคาย!AH42</f>
        <v>1444150.48</v>
      </c>
      <c r="L497" s="211">
        <f>หนองคาย!AI42</f>
        <v>3759798.2800000003</v>
      </c>
      <c r="M497" s="211">
        <f>หนองคาย!AJ42</f>
        <v>3472227.5700000003</v>
      </c>
      <c r="N497" s="3"/>
      <c r="O497" s="3"/>
      <c r="P497" s="3"/>
      <c r="Q497" s="77">
        <f t="shared" si="20"/>
        <v>287570.70999999996</v>
      </c>
      <c r="R497" s="78">
        <f t="shared" si="21"/>
        <v>967.52400411734436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1631074.29</v>
      </c>
      <c r="K498" s="210">
        <f>หนองคาย!AH43</f>
        <v>1815630.11</v>
      </c>
      <c r="L498" s="211">
        <f>หนองคาย!AI43</f>
        <v>4717189.3100000005</v>
      </c>
      <c r="M498" s="211">
        <f>หนองคาย!AJ43</f>
        <v>2871974.0300000003</v>
      </c>
      <c r="N498" s="3"/>
      <c r="O498" s="3"/>
      <c r="P498" s="3"/>
      <c r="Q498" s="77">
        <f t="shared" si="20"/>
        <v>1845215.2800000003</v>
      </c>
      <c r="R498" s="78">
        <f t="shared" si="21"/>
        <v>1004.7261576144836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707830.86</v>
      </c>
      <c r="K499" s="210">
        <f>หนองคาย!AH44</f>
        <v>778993.52</v>
      </c>
      <c r="L499" s="211">
        <f>หนองคาย!AI44</f>
        <v>2390689.65</v>
      </c>
      <c r="M499" s="211">
        <f>หนองคาย!AJ44</f>
        <v>2400244.2999999998</v>
      </c>
      <c r="N499" s="3"/>
      <c r="O499" s="3"/>
      <c r="P499" s="3"/>
      <c r="Q499" s="77">
        <f t="shared" si="20"/>
        <v>-9554.6499999999069</v>
      </c>
      <c r="R499" s="78">
        <f t="shared" si="21"/>
        <v>839.42754564606741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1346823.39</v>
      </c>
      <c r="K500" s="210">
        <f>หนองคาย!AH45</f>
        <v>1370699.9999999998</v>
      </c>
      <c r="L500" s="211">
        <f>หนองคาย!AI45</f>
        <v>2904056.21</v>
      </c>
      <c r="M500" s="211">
        <f>หนองคาย!AJ45</f>
        <v>1888542.1900000002</v>
      </c>
      <c r="N500" s="3"/>
      <c r="O500" s="3"/>
      <c r="P500" s="3"/>
      <c r="Q500" s="77">
        <f t="shared" si="20"/>
        <v>1015514.0199999998</v>
      </c>
      <c r="R500" s="78">
        <f t="shared" si="21"/>
        <v>718.11478981206722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730064.01</v>
      </c>
      <c r="K501" s="210">
        <f>หนองคาย!AH46</f>
        <v>1061682.25</v>
      </c>
      <c r="L501" s="211">
        <f>หนองคาย!AI46</f>
        <v>2206816.19</v>
      </c>
      <c r="M501" s="211">
        <f>หนองคาย!AJ46</f>
        <v>2018640.7899999998</v>
      </c>
      <c r="N501" s="3"/>
      <c r="O501" s="3"/>
      <c r="P501" s="3"/>
      <c r="Q501" s="77">
        <f t="shared" si="20"/>
        <v>188175.40000000014</v>
      </c>
      <c r="R501" s="78">
        <f t="shared" si="21"/>
        <v>432.03136061080659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1100554.3600000001</v>
      </c>
      <c r="K502" s="210">
        <f>หนองคาย!AH47</f>
        <v>1191998.52</v>
      </c>
      <c r="L502" s="211">
        <f>หนองคาย!AI47</f>
        <v>3979304.21</v>
      </c>
      <c r="M502" s="211">
        <f>หนองคาย!AJ47</f>
        <v>3463157.49</v>
      </c>
      <c r="N502" s="3"/>
      <c r="O502" s="3"/>
      <c r="P502" s="3"/>
      <c r="Q502" s="77">
        <f t="shared" si="20"/>
        <v>516146.71999999974</v>
      </c>
      <c r="R502" s="78">
        <f t="shared" si="21"/>
        <v>674.57267502966602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952578.54</v>
      </c>
      <c r="K503" s="210">
        <f>หนองคาย!AH48</f>
        <v>944887.92</v>
      </c>
      <c r="L503" s="211">
        <f>หนองคาย!AI48</f>
        <v>2174158.77</v>
      </c>
      <c r="M503" s="211">
        <f>หนองคาย!AJ48</f>
        <v>1641415.17</v>
      </c>
      <c r="N503" s="3"/>
      <c r="O503" s="3"/>
      <c r="P503" s="3"/>
      <c r="Q503" s="77">
        <f t="shared" si="20"/>
        <v>532743.60000000009</v>
      </c>
      <c r="R503" s="78">
        <f t="shared" si="21"/>
        <v>870.01151260504207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1116707.6299999999</v>
      </c>
      <c r="K504" s="210">
        <f>หนองคาย!AH49</f>
        <v>1410185.15</v>
      </c>
      <c r="L504" s="211">
        <f>หนองคาย!AI49</f>
        <v>3808632.21</v>
      </c>
      <c r="M504" s="211">
        <f>หนองคาย!AJ49</f>
        <v>3450801.22</v>
      </c>
      <c r="N504" s="3"/>
      <c r="O504" s="3"/>
      <c r="P504" s="3"/>
      <c r="Q504" s="77">
        <f t="shared" si="20"/>
        <v>357830.98999999976</v>
      </c>
      <c r="R504" s="78">
        <f t="shared" si="21"/>
        <v>666.54396394819742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840075.66</v>
      </c>
      <c r="K505" s="210">
        <f>หนองคาย!AH50</f>
        <v>1064078.9000000001</v>
      </c>
      <c r="L505" s="211">
        <f>หนองคาย!AI50</f>
        <v>2830873.2199999997</v>
      </c>
      <c r="M505" s="211">
        <f>หนองคาย!AJ50</f>
        <v>2609712.23</v>
      </c>
      <c r="N505" s="3"/>
      <c r="O505" s="3"/>
      <c r="P505" s="3"/>
      <c r="Q505" s="77">
        <f t="shared" si="20"/>
        <v>221160.98999999976</v>
      </c>
      <c r="R505" s="78">
        <f t="shared" si="21"/>
        <v>790.74670949720667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638864.86</v>
      </c>
      <c r="K506" s="210">
        <f>หนองคาย!AH51</f>
        <v>825015.44000000006</v>
      </c>
      <c r="L506" s="211">
        <f>หนองคาย!AI51</f>
        <v>2083223.84</v>
      </c>
      <c r="M506" s="211">
        <f>หนองคาย!AJ51</f>
        <v>1810089.6800000002</v>
      </c>
      <c r="N506" s="3"/>
      <c r="O506" s="3"/>
      <c r="P506" s="3"/>
      <c r="Q506" s="77">
        <f t="shared" si="20"/>
        <v>273134.15999999992</v>
      </c>
      <c r="R506" s="78">
        <f t="shared" si="21"/>
        <v>545.2038314577336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873366.36</v>
      </c>
      <c r="K507" s="210">
        <f>หนองคาย!AH52</f>
        <v>1151417.56</v>
      </c>
      <c r="L507" s="211">
        <f>หนองคาย!AI52</f>
        <v>3151207.68</v>
      </c>
      <c r="M507" s="211">
        <f>หนองคาย!AJ52</f>
        <v>2569318.8099999996</v>
      </c>
      <c r="N507" s="3"/>
      <c r="O507" s="3"/>
      <c r="P507" s="3"/>
      <c r="Q507" s="77">
        <f t="shared" si="20"/>
        <v>581888.87000000058</v>
      </c>
      <c r="R507" s="78">
        <f t="shared" si="21"/>
        <v>737.46961853498715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487210.23</v>
      </c>
      <c r="K508" s="210">
        <f>หนองคาย!AH53</f>
        <v>714606.44</v>
      </c>
      <c r="L508" s="211">
        <f>หนองคาย!AI53</f>
        <v>2097604.31</v>
      </c>
      <c r="M508" s="211">
        <f>หนองคาย!AJ53</f>
        <v>1859007.47</v>
      </c>
      <c r="N508" s="3"/>
      <c r="O508" s="3"/>
      <c r="P508" s="3"/>
      <c r="Q508" s="77">
        <f t="shared" si="20"/>
        <v>238596.84000000008</v>
      </c>
      <c r="R508" s="78">
        <f t="shared" si="21"/>
        <v>796.65944170148123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14407337.77</v>
      </c>
      <c r="K509" s="215">
        <f>SUM(K493:K508)</f>
        <v>17269902.140000001</v>
      </c>
      <c r="L509" s="215">
        <f>SUM(L493:L508)</f>
        <v>45360149.440000005</v>
      </c>
      <c r="M509" s="215">
        <f>SUM(M493:M508)</f>
        <v>38099923.590000011</v>
      </c>
      <c r="N509" s="213">
        <v>15</v>
      </c>
      <c r="O509" s="213">
        <v>15</v>
      </c>
      <c r="P509" s="213">
        <f>N509-O509</f>
        <v>0</v>
      </c>
      <c r="Q509" s="77">
        <f t="shared" si="20"/>
        <v>7260225.849999994</v>
      </c>
      <c r="R509" s="78">
        <f>L509/H509</f>
        <v>774.35469698521638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800216.55</v>
      </c>
      <c r="K511" s="218">
        <f>หนองคาย!AH54</f>
        <v>808876.9800000001</v>
      </c>
      <c r="L511" s="211">
        <f>หนองคาย!AI54</f>
        <v>2141071.98</v>
      </c>
      <c r="M511" s="211">
        <f>หนองคาย!AJ54</f>
        <v>2317085.73</v>
      </c>
      <c r="N511" s="40"/>
      <c r="O511" s="40"/>
      <c r="P511" s="40"/>
      <c r="Q511" s="77">
        <f t="shared" si="20"/>
        <v>-176013.75</v>
      </c>
      <c r="R511" s="78">
        <f t="shared" si="21"/>
        <v>887.30707832573557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222079.72</v>
      </c>
      <c r="K512" s="218">
        <f>หนองคาย!AH55</f>
        <v>252094.05</v>
      </c>
      <c r="L512" s="211">
        <f>หนองคาย!AI55</f>
        <v>2053383.94</v>
      </c>
      <c r="M512" s="211">
        <f>หนองคาย!AJ55</f>
        <v>2589749.17</v>
      </c>
      <c r="N512" s="3"/>
      <c r="O512" s="3"/>
      <c r="P512" s="3"/>
      <c r="Q512" s="77">
        <f t="shared" si="20"/>
        <v>-536365.23</v>
      </c>
      <c r="R512" s="78">
        <f t="shared" si="21"/>
        <v>999.21359610705588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662646.54</v>
      </c>
      <c r="K513" s="218">
        <f>หนองคาย!AH56</f>
        <v>502339.92</v>
      </c>
      <c r="L513" s="211">
        <f>หนองคาย!AI56</f>
        <v>2205916.17</v>
      </c>
      <c r="M513" s="211">
        <f>หนองคาย!AJ56</f>
        <v>2714077.31</v>
      </c>
      <c r="N513" s="3"/>
      <c r="O513" s="3"/>
      <c r="P513" s="3"/>
      <c r="Q513" s="77">
        <f t="shared" si="20"/>
        <v>-508161.14000000013</v>
      </c>
      <c r="R513" s="78">
        <f t="shared" si="21"/>
        <v>645.00472807017536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1224630.4099999999</v>
      </c>
      <c r="K514" s="218">
        <f>หนองคาย!AH57</f>
        <v>1227538.03</v>
      </c>
      <c r="L514" s="211">
        <f>หนองคาย!AI57</f>
        <v>3239234.09</v>
      </c>
      <c r="M514" s="211">
        <f>หนองคาย!AJ57</f>
        <v>3160126.61</v>
      </c>
      <c r="N514" s="3"/>
      <c r="O514" s="3"/>
      <c r="P514" s="3"/>
      <c r="Q514" s="77">
        <f t="shared" si="20"/>
        <v>79107.479999999981</v>
      </c>
      <c r="R514" s="78">
        <f t="shared" si="21"/>
        <v>1262.3671434138737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204547.51</v>
      </c>
      <c r="K515" s="218">
        <f>หนองคาย!AH58</f>
        <v>199247.27</v>
      </c>
      <c r="L515" s="211">
        <f>หนองคาย!AI58</f>
        <v>1348910.93</v>
      </c>
      <c r="M515" s="211">
        <f>หนองคาย!AJ58</f>
        <v>1772047.64</v>
      </c>
      <c r="N515" s="3"/>
      <c r="O515" s="3"/>
      <c r="P515" s="3"/>
      <c r="Q515" s="77">
        <f t="shared" si="20"/>
        <v>-423136.70999999996</v>
      </c>
      <c r="R515" s="78">
        <f t="shared" si="21"/>
        <v>1418.4131756046265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710287.6</v>
      </c>
      <c r="K516" s="218">
        <f>หนองคาย!AH59</f>
        <v>607048.49</v>
      </c>
      <c r="L516" s="211">
        <f>หนองคาย!AI59</f>
        <v>1141292.22</v>
      </c>
      <c r="M516" s="211">
        <f>หนองคาย!AJ59</f>
        <v>1633846.98</v>
      </c>
      <c r="N516" s="3"/>
      <c r="O516" s="3"/>
      <c r="P516" s="3"/>
      <c r="Q516" s="77">
        <f t="shared" si="20"/>
        <v>-492554.76</v>
      </c>
      <c r="R516" s="78">
        <f t="shared" si="21"/>
        <v>558.08910513447427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3824408.3299999996</v>
      </c>
      <c r="K517" s="215">
        <f>SUM(K510:K516)</f>
        <v>3597144.74</v>
      </c>
      <c r="L517" s="215">
        <f>SUM(L510:L516)</f>
        <v>12129809.33</v>
      </c>
      <c r="M517" s="215">
        <f>SUM(M510:M516)</f>
        <v>14186933.440000001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-2057124.1100000013</v>
      </c>
      <c r="R517" s="78">
        <f>L517/H517</f>
        <v>901.84455985130114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791021.59</v>
      </c>
      <c r="K519" s="210">
        <f>หนองคาย!AH60</f>
        <v>592238.4</v>
      </c>
      <c r="L519" s="211">
        <f>หนองคาย!AI60</f>
        <v>2310100.6599999997</v>
      </c>
      <c r="M519" s="211">
        <f>หนองคาย!AJ60</f>
        <v>2215698.08</v>
      </c>
      <c r="N519" s="3"/>
      <c r="O519" s="3"/>
      <c r="P519" s="3"/>
      <c r="Q519" s="77">
        <f t="shared" si="23"/>
        <v>94402.579999999609</v>
      </c>
      <c r="R519" s="78">
        <f t="shared" ref="R519:R554" si="24">L519/H519</f>
        <v>728.50856512141274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560775.92000000004</v>
      </c>
      <c r="K520" s="210">
        <f>หนองคาย!AH61</f>
        <v>607617.18000000005</v>
      </c>
      <c r="L520" s="211">
        <f>หนองคาย!AI61</f>
        <v>3713106.75</v>
      </c>
      <c r="M520" s="211">
        <f>หนองคาย!AJ61</f>
        <v>4091502.2800000003</v>
      </c>
      <c r="N520" s="3"/>
      <c r="O520" s="3"/>
      <c r="P520" s="3"/>
      <c r="Q520" s="77">
        <f t="shared" si="23"/>
        <v>-378395.53000000026</v>
      </c>
      <c r="R520" s="78">
        <f t="shared" si="24"/>
        <v>746.35311557788941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238210.81</v>
      </c>
      <c r="K521" s="210">
        <f>หนองคาย!AH62</f>
        <v>275365.58999999997</v>
      </c>
      <c r="L521" s="211">
        <f>หนองคาย!AI62</f>
        <v>1882079.3</v>
      </c>
      <c r="M521" s="211">
        <f>หนองคาย!AJ62</f>
        <v>2098670.65</v>
      </c>
      <c r="N521" s="3"/>
      <c r="O521" s="3"/>
      <c r="P521" s="3"/>
      <c r="Q521" s="77">
        <f t="shared" si="23"/>
        <v>-216591.34999999986</v>
      </c>
      <c r="R521" s="78">
        <f t="shared" si="24"/>
        <v>703.84416604338071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793532.26</v>
      </c>
      <c r="K522" s="210">
        <f>หนองคาย!AH63</f>
        <v>802751.37</v>
      </c>
      <c r="L522" s="211">
        <f>หนองคาย!AI63</f>
        <v>2737435.2800000003</v>
      </c>
      <c r="M522" s="211">
        <f>หนองคาย!AJ63</f>
        <v>2481810.04</v>
      </c>
      <c r="N522" s="3"/>
      <c r="O522" s="3"/>
      <c r="P522" s="3"/>
      <c r="Q522" s="77">
        <f t="shared" si="23"/>
        <v>255625.24000000022</v>
      </c>
      <c r="R522" s="78">
        <f t="shared" si="24"/>
        <v>864.90846129541876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1138500.58</v>
      </c>
      <c r="K523" s="210">
        <f>หนองคาย!AH64</f>
        <v>1116105.58</v>
      </c>
      <c r="L523" s="211">
        <f>หนองคาย!AI64</f>
        <v>1554848.8199999998</v>
      </c>
      <c r="M523" s="211">
        <f>หนองคาย!AJ64</f>
        <v>1759660.17</v>
      </c>
      <c r="N523" s="3"/>
      <c r="O523" s="3"/>
      <c r="P523" s="3"/>
      <c r="Q523" s="77">
        <f t="shared" si="23"/>
        <v>-204811.35000000009</v>
      </c>
      <c r="R523" s="78">
        <f t="shared" si="24"/>
        <v>706.1075476839236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3522041.16</v>
      </c>
      <c r="K524" s="231">
        <f>SUM(K518:K523)</f>
        <v>3394078.12</v>
      </c>
      <c r="L524" s="215">
        <f>SUM(L518:L523)</f>
        <v>12197570.810000001</v>
      </c>
      <c r="M524" s="215">
        <f>SUM(M518:M523)</f>
        <v>12647341.220000001</v>
      </c>
      <c r="N524" s="213">
        <v>5</v>
      </c>
      <c r="O524" s="213">
        <v>5</v>
      </c>
      <c r="P524" s="213">
        <f>N524-O524</f>
        <v>0</v>
      </c>
      <c r="Q524" s="77">
        <f t="shared" si="23"/>
        <v>-449770.41000000015</v>
      </c>
      <c r="R524" s="78">
        <f>L524/H524</f>
        <v>753.54116327917473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572320.72</v>
      </c>
      <c r="K526" s="210">
        <f>หนองคาย!AH65</f>
        <v>642721.76</v>
      </c>
      <c r="L526" s="211">
        <f>หนองคาย!AI65</f>
        <v>2780681.88</v>
      </c>
      <c r="M526" s="211">
        <f>หนองคาย!AJ65</f>
        <v>3268044.56</v>
      </c>
      <c r="N526" s="3"/>
      <c r="O526" s="3"/>
      <c r="P526" s="3"/>
      <c r="Q526" s="77">
        <f t="shared" si="23"/>
        <v>-487362.68000000017</v>
      </c>
      <c r="R526" s="78">
        <f t="shared" si="24"/>
        <v>499.13514270328483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484534.99</v>
      </c>
      <c r="K527" s="210">
        <f>หนองคาย!AH66</f>
        <v>550974.66999999993</v>
      </c>
      <c r="L527" s="211">
        <f>หนองคาย!AI66</f>
        <v>1915997.0699999998</v>
      </c>
      <c r="M527" s="211">
        <f>หนองคาย!AJ66</f>
        <v>2356653.2000000002</v>
      </c>
      <c r="N527" s="3"/>
      <c r="O527" s="3"/>
      <c r="P527" s="3"/>
      <c r="Q527" s="77">
        <f t="shared" si="23"/>
        <v>-440656.13000000035</v>
      </c>
      <c r="R527" s="78">
        <f t="shared" si="24"/>
        <v>373.92604800936766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729160.39</v>
      </c>
      <c r="K528" s="210">
        <f>หนองคาย!AH67</f>
        <v>796304.80999999994</v>
      </c>
      <c r="L528" s="211">
        <f>หนองคาย!AI67</f>
        <v>2628282.81</v>
      </c>
      <c r="M528" s="211">
        <f>หนองคาย!AJ67</f>
        <v>3032948.86</v>
      </c>
      <c r="N528" s="3"/>
      <c r="O528" s="3"/>
      <c r="P528" s="3"/>
      <c r="Q528" s="77">
        <f t="shared" si="23"/>
        <v>-404666.04999999981</v>
      </c>
      <c r="R528" s="78">
        <f t="shared" si="24"/>
        <v>365.03927916666669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1786016.1</v>
      </c>
      <c r="K529" s="215">
        <f>SUM(K525:K528)</f>
        <v>1990001.2399999998</v>
      </c>
      <c r="L529" s="215">
        <f>SUM(L525:L528)</f>
        <v>7324961.7599999998</v>
      </c>
      <c r="M529" s="215">
        <f>SUM(M525:M528)</f>
        <v>8657646.6199999992</v>
      </c>
      <c r="N529" s="213">
        <v>3</v>
      </c>
      <c r="O529" s="213">
        <v>3</v>
      </c>
      <c r="P529" s="213">
        <f>N529-O529</f>
        <v>0</v>
      </c>
      <c r="Q529" s="77">
        <f t="shared" si="23"/>
        <v>-1332684.8599999994</v>
      </c>
      <c r="R529" s="78">
        <f>L529/H529</f>
        <v>409.33007879295889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984879.15</v>
      </c>
      <c r="K531" s="210">
        <f>หนองคาย!AH68</f>
        <v>1000392.23</v>
      </c>
      <c r="L531" s="211">
        <f>หนองคาย!AI68</f>
        <v>4680583.45</v>
      </c>
      <c r="M531" s="211">
        <f>หนองคาย!AJ68</f>
        <v>3890873.31</v>
      </c>
      <c r="N531" s="3"/>
      <c r="O531" s="3"/>
      <c r="P531" s="3"/>
      <c r="Q531" s="77">
        <f t="shared" si="23"/>
        <v>789710.14000000013</v>
      </c>
      <c r="R531" s="78">
        <f t="shared" si="24"/>
        <v>704.69488858777481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459448.67</v>
      </c>
      <c r="K532" s="210">
        <f>หนองคาย!AH69</f>
        <v>463908.08999999997</v>
      </c>
      <c r="L532" s="211">
        <f>หนองคาย!AI69</f>
        <v>2408771.83</v>
      </c>
      <c r="M532" s="211">
        <f>หนองคาย!AJ69</f>
        <v>2466762.5699999998</v>
      </c>
      <c r="N532" s="3"/>
      <c r="O532" s="3"/>
      <c r="P532" s="3"/>
      <c r="Q532" s="77">
        <f t="shared" si="23"/>
        <v>-57990.739999999758</v>
      </c>
      <c r="R532" s="78">
        <f t="shared" si="24"/>
        <v>752.97650203188493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880449.76</v>
      </c>
      <c r="K533" s="210">
        <f>หนองคาย!AH70</f>
        <v>957920.22</v>
      </c>
      <c r="L533" s="211">
        <f>หนองคาย!AI70</f>
        <v>4562635.75</v>
      </c>
      <c r="M533" s="211">
        <f>หนองคาย!AJ70</f>
        <v>3861514.86</v>
      </c>
      <c r="N533" s="3"/>
      <c r="O533" s="3"/>
      <c r="P533" s="3"/>
      <c r="Q533" s="77">
        <f t="shared" si="23"/>
        <v>701120.89000000013</v>
      </c>
      <c r="R533" s="78">
        <f t="shared" si="24"/>
        <v>808.40463323883773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1629549.92</v>
      </c>
      <c r="K534" s="210">
        <f>หนองคาย!AH71</f>
        <v>1658359.67</v>
      </c>
      <c r="L534" s="211">
        <f>หนองคาย!AI71</f>
        <v>3442238.2600000002</v>
      </c>
      <c r="M534" s="211">
        <f>หนองคาย!AJ71</f>
        <v>3141736.2600000002</v>
      </c>
      <c r="N534" s="3"/>
      <c r="O534" s="3"/>
      <c r="P534" s="3"/>
      <c r="Q534" s="77">
        <f t="shared" si="23"/>
        <v>300502</v>
      </c>
      <c r="R534" s="78">
        <f t="shared" si="24"/>
        <v>629.98504026354328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1347224.04</v>
      </c>
      <c r="K535" s="210">
        <f>หนองคาย!AH72</f>
        <v>1338674.04</v>
      </c>
      <c r="L535" s="211">
        <f>หนองคาย!AI72</f>
        <v>6294789.3899999997</v>
      </c>
      <c r="M535" s="211">
        <f>หนองคาย!AJ72</f>
        <v>5963840.3399999999</v>
      </c>
      <c r="N535" s="3"/>
      <c r="O535" s="3"/>
      <c r="P535" s="3"/>
      <c r="Q535" s="77">
        <f t="shared" si="23"/>
        <v>330949.04999999981</v>
      </c>
      <c r="R535" s="78">
        <f t="shared" si="24"/>
        <v>626.34720298507455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986249.49</v>
      </c>
      <c r="K536" s="210">
        <f>หนองคาย!AH73</f>
        <v>1018737.48</v>
      </c>
      <c r="L536" s="211">
        <f>หนองคาย!AI73</f>
        <v>2649529.08</v>
      </c>
      <c r="M536" s="211">
        <f>หนองคาย!AJ73</f>
        <v>2309025.4899999998</v>
      </c>
      <c r="N536" s="3"/>
      <c r="O536" s="3"/>
      <c r="P536" s="3"/>
      <c r="Q536" s="77">
        <f t="shared" si="23"/>
        <v>340503.59000000032</v>
      </c>
      <c r="R536" s="78">
        <f t="shared" si="24"/>
        <v>932.27624208304019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1005236.38</v>
      </c>
      <c r="K537" s="210">
        <f>หนองคาย!AH74</f>
        <v>991472.65</v>
      </c>
      <c r="L537" s="211">
        <f>หนองคาย!AI74</f>
        <v>2493189.1200000001</v>
      </c>
      <c r="M537" s="211">
        <f>หนองคาย!AJ74</f>
        <v>2161851.6100000003</v>
      </c>
      <c r="N537" s="3"/>
      <c r="O537" s="3"/>
      <c r="P537" s="3"/>
      <c r="Q537" s="77">
        <f t="shared" si="23"/>
        <v>331337.50999999978</v>
      </c>
      <c r="R537" s="78">
        <f t="shared" si="24"/>
        <v>795.02204081632658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7293037.4100000001</v>
      </c>
      <c r="K538" s="215">
        <f>SUM(K530:K537)</f>
        <v>7429464.3800000008</v>
      </c>
      <c r="L538" s="215">
        <f>SUM(L530:L537)</f>
        <v>26531736.879999999</v>
      </c>
      <c r="M538" s="215">
        <f>SUM(M530:M537)</f>
        <v>23795604.439999998</v>
      </c>
      <c r="N538" s="213">
        <v>7</v>
      </c>
      <c r="O538" s="213">
        <v>7</v>
      </c>
      <c r="P538" s="213">
        <f>N538-O538</f>
        <v>0</v>
      </c>
      <c r="Q538" s="77">
        <f t="shared" si="23"/>
        <v>2736132.4400000013</v>
      </c>
      <c r="R538" s="78">
        <f>L538/H538</f>
        <v>717.51999567298583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1238720.7</v>
      </c>
      <c r="K540" s="210">
        <f>หนองคาย!AH75</f>
        <v>276024.02</v>
      </c>
      <c r="L540" s="211">
        <f>หนองคาย!AI75</f>
        <v>3384394.99</v>
      </c>
      <c r="M540" s="211">
        <f>หนองคาย!AJ75</f>
        <v>3590834.23</v>
      </c>
      <c r="N540" s="3"/>
      <c r="O540" s="3"/>
      <c r="P540" s="3"/>
      <c r="Q540" s="77">
        <f t="shared" si="23"/>
        <v>-206439.23999999976</v>
      </c>
      <c r="R540" s="78">
        <f t="shared" si="24"/>
        <v>643.29880060824939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1438982.25</v>
      </c>
      <c r="K541" s="210">
        <f>หนองคาย!AH76</f>
        <v>1510500.26</v>
      </c>
      <c r="L541" s="211">
        <f>หนองคาย!AI76</f>
        <v>4427227.5600000005</v>
      </c>
      <c r="M541" s="211">
        <f>หนองคาย!AJ76</f>
        <v>4179089.1799999997</v>
      </c>
      <c r="N541" s="3"/>
      <c r="O541" s="3"/>
      <c r="P541" s="3"/>
      <c r="Q541" s="77">
        <f t="shared" si="23"/>
        <v>248138.38000000082</v>
      </c>
      <c r="R541" s="78">
        <f t="shared" si="24"/>
        <v>673.03550623289766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788396.62</v>
      </c>
      <c r="K542" s="210">
        <f>หนองคาย!AH77</f>
        <v>1122833.26</v>
      </c>
      <c r="L542" s="211">
        <f>หนองคาย!AI77</f>
        <v>1620462.6600000001</v>
      </c>
      <c r="M542" s="211">
        <f>หนองคาย!AJ77</f>
        <v>1861066.5299999998</v>
      </c>
      <c r="N542" s="3"/>
      <c r="O542" s="3"/>
      <c r="P542" s="3"/>
      <c r="Q542" s="77">
        <f t="shared" si="23"/>
        <v>-240603.86999999965</v>
      </c>
      <c r="R542" s="78">
        <f t="shared" si="24"/>
        <v>612.18838685304127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545681.37</v>
      </c>
      <c r="K543" s="210">
        <f>หนองคาย!AH78</f>
        <v>631636.32999999996</v>
      </c>
      <c r="L543" s="211">
        <f>หนองคาย!AI78</f>
        <v>3202618.7600000002</v>
      </c>
      <c r="M543" s="211">
        <f>หนองคาย!AJ78</f>
        <v>3008147.2800000003</v>
      </c>
      <c r="N543" s="3"/>
      <c r="O543" s="3"/>
      <c r="P543" s="3"/>
      <c r="Q543" s="77">
        <f t="shared" si="23"/>
        <v>194471.47999999998</v>
      </c>
      <c r="R543" s="78">
        <f t="shared" si="24"/>
        <v>632.9286086956522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976981.84</v>
      </c>
      <c r="K544" s="210">
        <f>หนองคาย!AH79</f>
        <v>1035873.5399999999</v>
      </c>
      <c r="L544" s="211">
        <f>หนองคาย!AI79</f>
        <v>3075514.62</v>
      </c>
      <c r="M544" s="211">
        <f>หนองคาย!AJ79</f>
        <v>2716440.58</v>
      </c>
      <c r="N544" s="3"/>
      <c r="O544" s="3"/>
      <c r="P544" s="3"/>
      <c r="Q544" s="77">
        <f t="shared" si="23"/>
        <v>359074.04000000004</v>
      </c>
      <c r="R544" s="78">
        <f t="shared" si="24"/>
        <v>695.97524779361845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1140731.8</v>
      </c>
      <c r="K545" s="210">
        <f>หนองคาย!AH80</f>
        <v>1267162.2500000002</v>
      </c>
      <c r="L545" s="211">
        <f>หนองคาย!AI80</f>
        <v>2696772.32</v>
      </c>
      <c r="M545" s="211">
        <f>หนองคาย!AJ80</f>
        <v>2080374.5</v>
      </c>
      <c r="N545" s="3"/>
      <c r="O545" s="3"/>
      <c r="P545" s="3"/>
      <c r="Q545" s="77">
        <f t="shared" si="23"/>
        <v>616397.81999999983</v>
      </c>
      <c r="R545" s="78">
        <f t="shared" si="24"/>
        <v>631.71054579526822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6129494.5800000001</v>
      </c>
      <c r="K546" s="215">
        <f>SUM(K539:K545)</f>
        <v>5844029.6600000001</v>
      </c>
      <c r="L546" s="215">
        <f>SUM(L539:L545)</f>
        <v>18406990.91</v>
      </c>
      <c r="M546" s="215">
        <f>SUM(M539:M545)</f>
        <v>17435952.299999997</v>
      </c>
      <c r="N546" s="213">
        <v>6</v>
      </c>
      <c r="O546" s="213">
        <v>6</v>
      </c>
      <c r="P546" s="213">
        <f>N546-O546</f>
        <v>0</v>
      </c>
      <c r="Q546" s="77">
        <f t="shared" si="23"/>
        <v>971038.61000000313</v>
      </c>
      <c r="R546" s="78">
        <f>L546/H546</f>
        <v>651.94414216901612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180361.99</v>
      </c>
      <c r="K548" s="210">
        <f>หนองคาย!AH81</f>
        <v>223634.78</v>
      </c>
      <c r="L548" s="211">
        <f>หนองคาย!AI81</f>
        <v>1223684.28</v>
      </c>
      <c r="M548" s="211">
        <f>หนองคาย!AJ81</f>
        <v>1775875.3399999999</v>
      </c>
      <c r="N548" s="3"/>
      <c r="O548" s="3"/>
      <c r="P548" s="3"/>
      <c r="Q548" s="77">
        <f t="shared" si="23"/>
        <v>-552191.05999999982</v>
      </c>
      <c r="R548" s="78">
        <f t="shared" si="24"/>
        <v>1099.4467924528303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250318.81</v>
      </c>
      <c r="K549" s="210">
        <f>หนองคาย!AH82</f>
        <v>414724.59</v>
      </c>
      <c r="L549" s="211">
        <f>หนองคาย!AI82</f>
        <v>1203073.96</v>
      </c>
      <c r="M549" s="211">
        <f>หนองคาย!AJ82</f>
        <v>1735985.47</v>
      </c>
      <c r="N549" s="3"/>
      <c r="O549" s="3"/>
      <c r="P549" s="3"/>
      <c r="Q549" s="77">
        <f t="shared" si="23"/>
        <v>-532911.51</v>
      </c>
      <c r="R549" s="78">
        <f t="shared" si="24"/>
        <v>1047.0617580504786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48612.480000000003</v>
      </c>
      <c r="K550" s="210">
        <f>หนองคาย!AH83</f>
        <v>64863.820000000007</v>
      </c>
      <c r="L550" s="211">
        <f>หนองคาย!AI83</f>
        <v>2078446.63</v>
      </c>
      <c r="M550" s="211">
        <f>หนองคาย!AJ83</f>
        <v>2651683</v>
      </c>
      <c r="N550" s="3"/>
      <c r="O550" s="3"/>
      <c r="P550" s="3"/>
      <c r="Q550" s="77">
        <f t="shared" si="23"/>
        <v>-573236.37000000011</v>
      </c>
      <c r="R550" s="78">
        <f t="shared" si="24"/>
        <v>889.36526743688489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183979.22</v>
      </c>
      <c r="K551" s="210">
        <f>หนองคาย!AH84</f>
        <v>207501.3</v>
      </c>
      <c r="L551" s="211">
        <f>หนองคาย!AI84</f>
        <v>1762544.13</v>
      </c>
      <c r="M551" s="211">
        <f>หนองคาย!AJ84</f>
        <v>2225865.35</v>
      </c>
      <c r="N551" s="3"/>
      <c r="O551" s="3"/>
      <c r="P551" s="3"/>
      <c r="Q551" s="77">
        <f t="shared" si="23"/>
        <v>-463321.2200000002</v>
      </c>
      <c r="R551" s="78">
        <f t="shared" si="24"/>
        <v>713.8696354799514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76817.039999999994</v>
      </c>
      <c r="K552" s="210">
        <f>หนองคาย!AH85</f>
        <v>110333.17</v>
      </c>
      <c r="L552" s="211">
        <f>หนองคาย!AI85</f>
        <v>2198957.86</v>
      </c>
      <c r="M552" s="211">
        <f>หนองคาย!AJ85</f>
        <v>3065860.6</v>
      </c>
      <c r="N552" s="3"/>
      <c r="O552" s="3"/>
      <c r="P552" s="3"/>
      <c r="Q552" s="77">
        <f t="shared" si="23"/>
        <v>-866902.74000000022</v>
      </c>
      <c r="R552" s="78">
        <f t="shared" si="24"/>
        <v>626.48372079772071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740089.54</v>
      </c>
      <c r="K553" s="215">
        <f>SUM(K547:K552)</f>
        <v>1021057.66</v>
      </c>
      <c r="L553" s="215">
        <f>SUM(L547:L552)</f>
        <v>8466706.8599999994</v>
      </c>
      <c r="M553" s="215">
        <f>SUM(M547:M552)</f>
        <v>11455269.76</v>
      </c>
      <c r="N553" s="213">
        <v>5</v>
      </c>
      <c r="O553" s="213">
        <v>5</v>
      </c>
      <c r="P553" s="213"/>
      <c r="Q553" s="77">
        <f t="shared" si="23"/>
        <v>-2988562.9000000004</v>
      </c>
      <c r="R553" s="78">
        <f t="shared" si="24"/>
        <v>800.4071525808281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58297080.080000006</v>
      </c>
      <c r="K554" s="248">
        <f t="shared" si="25"/>
        <v>71884264.629999995</v>
      </c>
      <c r="L554" s="247">
        <f t="shared" si="25"/>
        <v>207650092.94</v>
      </c>
      <c r="M554" s="247">
        <f t="shared" si="25"/>
        <v>200245663.07999998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7404429.8600000143</v>
      </c>
      <c r="R554" s="78">
        <f t="shared" si="24"/>
        <v>679.05665596222264</v>
      </c>
    </row>
    <row r="555" spans="1:18" ht="25.2" customHeight="1" thickBot="1" x14ac:dyDescent="0.75">
      <c r="A555" s="249"/>
      <c r="B555" s="250"/>
      <c r="C555" s="250"/>
      <c r="D555" s="250"/>
      <c r="E555" s="319" t="s">
        <v>401</v>
      </c>
      <c r="F555" s="320"/>
      <c r="G555" s="321"/>
      <c r="H555" s="251"/>
      <c r="I555" s="249"/>
      <c r="J555" s="265">
        <f>J554/O554</f>
        <v>787798.37945945957</v>
      </c>
      <c r="K555" s="266">
        <f>K554/O554</f>
        <v>971408.98148648639</v>
      </c>
      <c r="L555" s="265">
        <f>L554/O554</f>
        <v>2806082.3370270268</v>
      </c>
      <c r="M555" s="265">
        <f>M554/O554</f>
        <v>2706022.4740540539</v>
      </c>
      <c r="N555" s="250"/>
      <c r="O555" s="250"/>
      <c r="P555" s="250"/>
      <c r="Q555" s="77">
        <f t="shared" si="23"/>
        <v>100059.86297297291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533952.82999999996</v>
      </c>
      <c r="K557" s="210">
        <f>สกลนคร!AA4</f>
        <v>669589.57000000007</v>
      </c>
      <c r="L557" s="211">
        <f>สกลนคร!AB4</f>
        <v>2448101.5300000003</v>
      </c>
      <c r="M557" s="211">
        <f>สกลนคร!AC4</f>
        <v>2274141.63</v>
      </c>
      <c r="N557" s="3"/>
      <c r="O557" s="3"/>
      <c r="P557" s="3"/>
      <c r="Q557" s="77">
        <f t="shared" ref="Q557:Q568" si="26">L557-M557</f>
        <v>173959.90000000037</v>
      </c>
      <c r="R557" s="78">
        <f t="shared" ref="R557:R568" si="27">L557/H557</f>
        <v>810.89815501821806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392568.96</v>
      </c>
      <c r="K558" s="210">
        <f>สกลนคร!AA5</f>
        <v>494739.74</v>
      </c>
      <c r="L558" s="211">
        <f>สกลนคร!AB5</f>
        <v>2391961.54</v>
      </c>
      <c r="M558" s="211">
        <f>สกลนคร!AC5</f>
        <v>2334649.69</v>
      </c>
      <c r="N558" s="3"/>
      <c r="O558" s="3"/>
      <c r="P558" s="3"/>
      <c r="Q558" s="77">
        <f t="shared" si="26"/>
        <v>57311.850000000093</v>
      </c>
      <c r="R558" s="78">
        <f t="shared" si="27"/>
        <v>536.07385477364414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926521.79</v>
      </c>
      <c r="K559" s="215">
        <f>SUM(K556:K558)</f>
        <v>1164329.31</v>
      </c>
      <c r="L559" s="215">
        <f>SUM(L556:L558)</f>
        <v>4840063.07</v>
      </c>
      <c r="M559" s="215">
        <f>SUM(M556:M558)</f>
        <v>4608791.32</v>
      </c>
      <c r="N559" s="213">
        <v>2</v>
      </c>
      <c r="O559" s="213">
        <v>2</v>
      </c>
      <c r="P559" s="213">
        <f>N559-O559</f>
        <v>0</v>
      </c>
      <c r="Q559" s="77">
        <f t="shared" si="26"/>
        <v>231271.75</v>
      </c>
      <c r="R559" s="78">
        <f>L559/H559</f>
        <v>646.98076059350353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511602.8</v>
      </c>
      <c r="K561" s="218">
        <f>สกลนคร!AA6</f>
        <v>700806.36</v>
      </c>
      <c r="L561" s="211">
        <f>สกลนคร!AB6</f>
        <v>4617087.6900000004</v>
      </c>
      <c r="M561" s="211">
        <f>สกลนคร!AC6</f>
        <v>5111654.41</v>
      </c>
      <c r="N561" s="40"/>
      <c r="O561" s="40"/>
      <c r="P561" s="40"/>
      <c r="Q561" s="77">
        <f t="shared" si="26"/>
        <v>-494566.71999999974</v>
      </c>
      <c r="R561" s="78">
        <f t="shared" si="27"/>
        <v>758.76543796220221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683962.34</v>
      </c>
      <c r="K562" s="218">
        <f>สกลนคร!AA7</f>
        <v>962914.6</v>
      </c>
      <c r="L562" s="211">
        <f>สกลนคร!AB7</f>
        <v>2720242.79</v>
      </c>
      <c r="M562" s="211">
        <f>สกลนคร!AC7</f>
        <v>2869721.5900000003</v>
      </c>
      <c r="N562" s="40"/>
      <c r="O562" s="40"/>
      <c r="P562" s="40"/>
      <c r="Q562" s="77">
        <f t="shared" si="26"/>
        <v>-149478.80000000028</v>
      </c>
      <c r="R562" s="78">
        <f t="shared" si="27"/>
        <v>554.13379303320437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733546.64</v>
      </c>
      <c r="K563" s="218">
        <f>สกลนคร!AA8</f>
        <v>819799.95000000007</v>
      </c>
      <c r="L563" s="211">
        <f>สกลนคร!AB8</f>
        <v>2984244.09</v>
      </c>
      <c r="M563" s="211">
        <f>สกลนคร!AC8</f>
        <v>2985848.42</v>
      </c>
      <c r="N563" s="40"/>
      <c r="O563" s="40"/>
      <c r="P563" s="40"/>
      <c r="Q563" s="77">
        <f t="shared" si="26"/>
        <v>-1604.3300000000745</v>
      </c>
      <c r="R563" s="78">
        <f t="shared" si="27"/>
        <v>769.92881578947367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480204.3</v>
      </c>
      <c r="K564" s="218">
        <f>สกลนคร!AA9</f>
        <v>567512.26</v>
      </c>
      <c r="L564" s="211">
        <f>สกลนคร!AB9</f>
        <v>2683161.4299999997</v>
      </c>
      <c r="M564" s="211">
        <f>สกลนคร!AC9</f>
        <v>2870129.1599999997</v>
      </c>
      <c r="N564" s="40"/>
      <c r="O564" s="40"/>
      <c r="P564" s="40"/>
      <c r="Q564" s="77">
        <f t="shared" si="26"/>
        <v>-186967.72999999998</v>
      </c>
      <c r="R564" s="78">
        <f t="shared" si="27"/>
        <v>637.93662149310501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711018.21</v>
      </c>
      <c r="K565" s="218">
        <f>สกลนคร!AA10</f>
        <v>752509.38</v>
      </c>
      <c r="L565" s="211">
        <f>สกลนคร!AB10</f>
        <v>2373601.58</v>
      </c>
      <c r="M565" s="211">
        <f>สกลนคร!AC10</f>
        <v>2569000.2600000002</v>
      </c>
      <c r="N565" s="40"/>
      <c r="O565" s="40"/>
      <c r="P565" s="40"/>
      <c r="Q565" s="77">
        <f t="shared" si="26"/>
        <v>-195398.68000000017</v>
      </c>
      <c r="R565" s="78">
        <f t="shared" si="27"/>
        <v>1146.1137518107196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3120334.2899999996</v>
      </c>
      <c r="K566" s="215">
        <f>SUM(K560:K565)</f>
        <v>3803542.55</v>
      </c>
      <c r="L566" s="215">
        <f>SUM(L560:L565)</f>
        <v>15378337.58</v>
      </c>
      <c r="M566" s="215">
        <f>SUM(M560:M565)</f>
        <v>16406353.84</v>
      </c>
      <c r="N566" s="213">
        <v>5</v>
      </c>
      <c r="O566" s="213">
        <v>5</v>
      </c>
      <c r="P566" s="213">
        <f>N566-O566</f>
        <v>0</v>
      </c>
      <c r="Q566" s="77">
        <f t="shared" si="26"/>
        <v>-1028016.2599999998</v>
      </c>
      <c r="R566" s="78">
        <f>L566/H566</f>
        <v>727.21131035135011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224784</v>
      </c>
      <c r="K568" s="210">
        <f>สกลนคร!AA11</f>
        <v>265594.07</v>
      </c>
      <c r="L568" s="211">
        <f>สกลนคร!AB11</f>
        <v>3715340.6500000004</v>
      </c>
      <c r="M568" s="211">
        <f>สกลนคร!AC11</f>
        <v>3545775.54</v>
      </c>
      <c r="N568" s="3"/>
      <c r="O568" s="3"/>
      <c r="P568" s="3"/>
      <c r="Q568" s="77">
        <f t="shared" si="26"/>
        <v>169565.11000000034</v>
      </c>
      <c r="R568" s="78">
        <f t="shared" si="27"/>
        <v>1074.4189271255061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480295.61</v>
      </c>
      <c r="K569" s="210">
        <f>สกลนคร!AA12</f>
        <v>572027.63</v>
      </c>
      <c r="L569" s="211">
        <f>สกลนคร!AB12</f>
        <v>4416726.2699999996</v>
      </c>
      <c r="M569" s="211">
        <f>สกลนคร!AC12</f>
        <v>4097035.9899999998</v>
      </c>
      <c r="N569" s="3"/>
      <c r="O569" s="3"/>
      <c r="P569" s="3"/>
      <c r="Q569" s="77">
        <f t="shared" ref="Q569:Q580" si="28">L569-M569</f>
        <v>319690.2799999998</v>
      </c>
      <c r="R569" s="78">
        <f t="shared" ref="R569:R580" si="29">L569/H569</f>
        <v>1029.7799650268128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405076.4</v>
      </c>
      <c r="K570" s="210">
        <f>สกลนคร!AA13</f>
        <v>450080.07</v>
      </c>
      <c r="L570" s="211">
        <f>สกลนคร!AB13</f>
        <v>2559594.9299999997</v>
      </c>
      <c r="M570" s="211">
        <f>สกลนคร!AC13</f>
        <v>2393989.9499999997</v>
      </c>
      <c r="N570" s="3"/>
      <c r="O570" s="3"/>
      <c r="P570" s="3"/>
      <c r="Q570" s="77">
        <f t="shared" si="28"/>
        <v>165604.97999999998</v>
      </c>
      <c r="R570" s="78">
        <f t="shared" si="29"/>
        <v>698.77011466011459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191172.36</v>
      </c>
      <c r="K571" s="210">
        <f>สกลนคร!AA14</f>
        <v>214105.52</v>
      </c>
      <c r="L571" s="211">
        <f>สกลนคร!AB14</f>
        <v>3047232.03</v>
      </c>
      <c r="M571" s="211">
        <f>สกลนคร!AC14</f>
        <v>2971261.0199999996</v>
      </c>
      <c r="N571" s="3"/>
      <c r="O571" s="3"/>
      <c r="P571" s="3"/>
      <c r="Q571" s="77">
        <f t="shared" si="28"/>
        <v>75971.010000000242</v>
      </c>
      <c r="R571" s="78">
        <f t="shared" si="29"/>
        <v>453.32222999107404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242437.34</v>
      </c>
      <c r="K572" s="210">
        <f>สกลนคร!AA15</f>
        <v>289396.86</v>
      </c>
      <c r="L572" s="211">
        <f>สกลนคร!AB15</f>
        <v>1549696.21</v>
      </c>
      <c r="M572" s="211">
        <f>สกลนคร!AC15</f>
        <v>1516231.3399999999</v>
      </c>
      <c r="N572" s="3"/>
      <c r="O572" s="3"/>
      <c r="P572" s="3"/>
      <c r="Q572" s="77">
        <f t="shared" si="28"/>
        <v>33464.870000000112</v>
      </c>
      <c r="R572" s="78">
        <f t="shared" si="29"/>
        <v>498.29460128617364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272985.90999999997</v>
      </c>
      <c r="K573" s="210">
        <f>สกลนคร!AA16</f>
        <v>322084.18999999994</v>
      </c>
      <c r="L573" s="211">
        <f>สกลนคร!AB16</f>
        <v>3086048.88</v>
      </c>
      <c r="M573" s="211">
        <f>สกลนคร!AC16</f>
        <v>2943021.39</v>
      </c>
      <c r="N573" s="3"/>
      <c r="O573" s="3"/>
      <c r="P573" s="3"/>
      <c r="Q573" s="77">
        <f t="shared" si="28"/>
        <v>143027.48999999976</v>
      </c>
      <c r="R573" s="78">
        <f t="shared" si="29"/>
        <v>683.51027242524913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526242.65</v>
      </c>
      <c r="K574" s="210">
        <f>สกลนคร!AA17</f>
        <v>569856.24</v>
      </c>
      <c r="L574" s="211">
        <f>สกลนคร!AB17</f>
        <v>2541900.2000000002</v>
      </c>
      <c r="M574" s="211">
        <f>สกลนคร!AC17</f>
        <v>2272239.38</v>
      </c>
      <c r="N574" s="3"/>
      <c r="O574" s="3"/>
      <c r="P574" s="3"/>
      <c r="Q574" s="77">
        <f t="shared" si="28"/>
        <v>269660.8200000003</v>
      </c>
      <c r="R574" s="78">
        <f t="shared" si="29"/>
        <v>892.83463294696173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289977.21999999997</v>
      </c>
      <c r="K575" s="210">
        <f>สกลนคร!AA18</f>
        <v>352679.63999999996</v>
      </c>
      <c r="L575" s="211">
        <f>สกลนคร!AB18</f>
        <v>2131023.21</v>
      </c>
      <c r="M575" s="211">
        <f>สกลนคร!AC18</f>
        <v>2036906.5399999998</v>
      </c>
      <c r="N575" s="3"/>
      <c r="O575" s="3"/>
      <c r="P575" s="3"/>
      <c r="Q575" s="77">
        <f t="shared" si="28"/>
        <v>94116.670000000158</v>
      </c>
      <c r="R575" s="78">
        <f t="shared" si="29"/>
        <v>681.27340473145784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2632971.4900000002</v>
      </c>
      <c r="K576" s="215">
        <f>SUM(K567:K575)</f>
        <v>3035824.22</v>
      </c>
      <c r="L576" s="215">
        <f>SUM(L567:L575)</f>
        <v>23047562.379999999</v>
      </c>
      <c r="M576" s="215">
        <f>SUM(M567:M575)</f>
        <v>21776461.149999995</v>
      </c>
      <c r="N576" s="213">
        <v>8</v>
      </c>
      <c r="O576" s="213">
        <v>8</v>
      </c>
      <c r="P576" s="213">
        <f>N576-O576</f>
        <v>0</v>
      </c>
      <c r="Q576" s="77">
        <f t="shared" si="28"/>
        <v>1271101.2300000042</v>
      </c>
      <c r="R576" s="78">
        <f>L576/H576</f>
        <v>726.31924807765029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1603060.22</v>
      </c>
      <c r="K578" s="210">
        <f>สกลนคร!AA19</f>
        <v>1733692.18</v>
      </c>
      <c r="L578" s="211">
        <f>สกลนคร!AB19</f>
        <v>5338027.3499999996</v>
      </c>
      <c r="M578" s="211">
        <f>สกลนคร!AC19</f>
        <v>5155622.91</v>
      </c>
      <c r="N578" s="3"/>
      <c r="O578" s="3"/>
      <c r="P578" s="3"/>
      <c r="Q578" s="77">
        <f t="shared" si="28"/>
        <v>182404.43999999948</v>
      </c>
      <c r="R578" s="78">
        <f t="shared" si="29"/>
        <v>823.89679734526931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1076582.32</v>
      </c>
      <c r="K579" s="210">
        <f>สกลนคร!AA20</f>
        <v>1109741.3500000001</v>
      </c>
      <c r="L579" s="211">
        <f>สกลนคร!AB20</f>
        <v>3412101.9299999997</v>
      </c>
      <c r="M579" s="211">
        <f>สกลนคร!AC20</f>
        <v>3184430.3600000003</v>
      </c>
      <c r="N579" s="3"/>
      <c r="O579" s="3"/>
      <c r="P579" s="3"/>
      <c r="Q579" s="77">
        <f t="shared" si="28"/>
        <v>227671.56999999937</v>
      </c>
      <c r="R579" s="78">
        <f t="shared" si="29"/>
        <v>814.92761643181268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853213.78</v>
      </c>
      <c r="K580" s="210">
        <f>สกลนคร!AA21</f>
        <v>812947.81</v>
      </c>
      <c r="L580" s="211">
        <f>สกลนคร!AB21</f>
        <v>3959072.07</v>
      </c>
      <c r="M580" s="211">
        <f>สกลนคร!AC21</f>
        <v>4254541.95</v>
      </c>
      <c r="N580" s="3"/>
      <c r="O580" s="3"/>
      <c r="P580" s="3"/>
      <c r="Q580" s="77">
        <f t="shared" si="28"/>
        <v>-295469.88000000035</v>
      </c>
      <c r="R580" s="78">
        <f t="shared" si="29"/>
        <v>793.24225005009009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797320.6</v>
      </c>
      <c r="K581" s="210">
        <f>สกลนคร!AA22</f>
        <v>941519.2</v>
      </c>
      <c r="L581" s="211">
        <f>สกลนคร!AB22</f>
        <v>3421555.45</v>
      </c>
      <c r="M581" s="211">
        <f>สกลนคร!AC22</f>
        <v>3622698.38</v>
      </c>
      <c r="N581" s="3"/>
      <c r="O581" s="3"/>
      <c r="P581" s="3"/>
      <c r="Q581" s="77">
        <f t="shared" ref="Q581:Q594" si="30">L581-M581</f>
        <v>-201142.9299999997</v>
      </c>
      <c r="R581" s="78">
        <f t="shared" ref="R581:R594" si="31">L581/H581</f>
        <v>1032.7665107153637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4330176.92</v>
      </c>
      <c r="K582" s="215">
        <f>SUM(K577:K581)</f>
        <v>4597900.54</v>
      </c>
      <c r="L582" s="215">
        <f>SUM(L577:L581)</f>
        <v>16130756.800000001</v>
      </c>
      <c r="M582" s="215">
        <f>SUM(M577:M581)</f>
        <v>16217293.600000001</v>
      </c>
      <c r="N582" s="213">
        <v>4</v>
      </c>
      <c r="O582" s="213">
        <v>4</v>
      </c>
      <c r="P582" s="213">
        <f>N582-O582</f>
        <v>0</v>
      </c>
      <c r="Q582" s="77">
        <f t="shared" si="30"/>
        <v>-86536.800000000745</v>
      </c>
      <c r="R582" s="78">
        <f>L582/H582</f>
        <v>850.3298260411176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11010004.49</v>
      </c>
      <c r="K583" s="222">
        <f t="shared" si="32"/>
        <v>12601596.620000001</v>
      </c>
      <c r="L583" s="221">
        <f t="shared" si="32"/>
        <v>59396719.829999998</v>
      </c>
      <c r="M583" s="221">
        <f t="shared" si="32"/>
        <v>59008899.909999996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387819.92000000179</v>
      </c>
      <c r="R583" s="78">
        <f t="shared" si="31"/>
        <v>748.72960834488845</v>
      </c>
    </row>
    <row r="584" spans="1:18" ht="25.8" customHeight="1" thickTop="1" thickBot="1" x14ac:dyDescent="0.75">
      <c r="A584" s="223"/>
      <c r="B584" s="224"/>
      <c r="C584" s="224"/>
      <c r="D584" s="224"/>
      <c r="E584" s="322" t="s">
        <v>420</v>
      </c>
      <c r="F584" s="323"/>
      <c r="G584" s="324"/>
      <c r="H584" s="225"/>
      <c r="I584" s="223"/>
      <c r="J584" s="263">
        <f>J583/O583</f>
        <v>579473.92052631581</v>
      </c>
      <c r="K584" s="264">
        <f>K583/O583</f>
        <v>663241.92736842111</v>
      </c>
      <c r="L584" s="263">
        <f>L583/O583</f>
        <v>3126143.1489473684</v>
      </c>
      <c r="M584" s="263">
        <f>M583/O583</f>
        <v>3105731.574210526</v>
      </c>
      <c r="N584" s="224"/>
      <c r="O584" s="224"/>
      <c r="P584" s="224"/>
      <c r="Q584" s="77">
        <f t="shared" si="30"/>
        <v>20411.57473684242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305543.93</v>
      </c>
      <c r="K586" s="210">
        <f>นครพนม!AO4</f>
        <v>427494.95999999996</v>
      </c>
      <c r="L586" s="211">
        <f>นครพนม!AP4</f>
        <v>1402693.25</v>
      </c>
      <c r="M586" s="211">
        <f>นครพนม!AQ4</f>
        <v>1770582.47</v>
      </c>
      <c r="N586" s="3"/>
      <c r="O586" s="3"/>
      <c r="P586" s="3"/>
      <c r="Q586" s="77">
        <f t="shared" si="30"/>
        <v>-367889.22</v>
      </c>
      <c r="R586" s="78">
        <f t="shared" si="31"/>
        <v>382.20524523160765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623780.61</v>
      </c>
      <c r="K587" s="210">
        <f>นครพนม!AO5</f>
        <v>562610.07999999996</v>
      </c>
      <c r="L587" s="211">
        <f>นครพนม!AP5</f>
        <v>1133677.27</v>
      </c>
      <c r="M587" s="211">
        <f>นครพนม!AQ5</f>
        <v>1333740.0199999998</v>
      </c>
      <c r="N587" s="3"/>
      <c r="O587" s="3"/>
      <c r="P587" s="3"/>
      <c r="Q587" s="77">
        <f t="shared" si="30"/>
        <v>-200062.74999999977</v>
      </c>
      <c r="R587" s="78">
        <f t="shared" si="31"/>
        <v>216.06199161425576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572176.92000000004</v>
      </c>
      <c r="K588" s="210">
        <f>นครพนม!AO6</f>
        <v>350665.43999999994</v>
      </c>
      <c r="L588" s="211">
        <f>นครพนม!AP6</f>
        <v>1335334.71</v>
      </c>
      <c r="M588" s="211">
        <f>นครพนม!AQ6</f>
        <v>1644370.12</v>
      </c>
      <c r="N588" s="3"/>
      <c r="O588" s="3"/>
      <c r="P588" s="3"/>
      <c r="Q588" s="77">
        <f t="shared" si="30"/>
        <v>-309035.41000000015</v>
      </c>
      <c r="R588" s="78">
        <f t="shared" si="31"/>
        <v>275.72469750154863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848272.03</v>
      </c>
      <c r="K589" s="210">
        <f>นครพนม!AO7</f>
        <v>773152.47</v>
      </c>
      <c r="L589" s="211">
        <f>นครพนม!AP7</f>
        <v>1288643.1400000001</v>
      </c>
      <c r="M589" s="211">
        <f>นครพนม!AQ7</f>
        <v>1543080.1199999999</v>
      </c>
      <c r="N589" s="3"/>
      <c r="O589" s="3"/>
      <c r="P589" s="3"/>
      <c r="Q589" s="77">
        <f t="shared" si="30"/>
        <v>-254436.97999999975</v>
      </c>
      <c r="R589" s="78">
        <f t="shared" si="31"/>
        <v>298.02107770582796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207325.13</v>
      </c>
      <c r="K590" s="210">
        <f>นครพนม!AO8</f>
        <v>80597.340000000026</v>
      </c>
      <c r="L590" s="211">
        <f>นครพนม!AP8</f>
        <v>1487066.51</v>
      </c>
      <c r="M590" s="211">
        <f>นครพนม!AQ8</f>
        <v>2102795.66</v>
      </c>
      <c r="N590" s="3"/>
      <c r="O590" s="3"/>
      <c r="P590" s="3"/>
      <c r="Q590" s="77">
        <f t="shared" si="30"/>
        <v>-615729.15000000014</v>
      </c>
      <c r="R590" s="78">
        <f t="shared" si="31"/>
        <v>363.1420048840049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144763.81</v>
      </c>
      <c r="K591" s="210">
        <f>นครพนม!AO9</f>
        <v>414091.91</v>
      </c>
      <c r="L591" s="211">
        <f>นครพนม!AP9</f>
        <v>972325.20000000007</v>
      </c>
      <c r="M591" s="211">
        <f>นครพนม!AQ9</f>
        <v>1123871.0900000003</v>
      </c>
      <c r="N591" s="3"/>
      <c r="O591" s="3"/>
      <c r="P591" s="3"/>
      <c r="Q591" s="77">
        <f t="shared" si="30"/>
        <v>-151545.89000000025</v>
      </c>
      <c r="R591" s="78">
        <f t="shared" si="31"/>
        <v>244.79486404833838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641120.09</v>
      </c>
      <c r="K592" s="210">
        <f>นครพนม!AO10</f>
        <v>577363.6399999999</v>
      </c>
      <c r="L592" s="211">
        <f>นครพนม!AP10</f>
        <v>1227896.2</v>
      </c>
      <c r="M592" s="211">
        <f>นครพนม!AQ10</f>
        <v>1624179.9200000002</v>
      </c>
      <c r="N592" s="3"/>
      <c r="O592" s="3"/>
      <c r="P592" s="3"/>
      <c r="Q592" s="77">
        <f t="shared" si="30"/>
        <v>-396283.7200000002</v>
      </c>
      <c r="R592" s="78">
        <f t="shared" si="31"/>
        <v>486.48819334389856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557375.26</v>
      </c>
      <c r="K593" s="210">
        <f>นครพนม!AO11</f>
        <v>697924.84</v>
      </c>
      <c r="L593" s="211">
        <f>นครพนม!AP11</f>
        <v>1182774.97</v>
      </c>
      <c r="M593" s="211">
        <f>นครพนม!AQ11</f>
        <v>1610108.96</v>
      </c>
      <c r="N593" s="3"/>
      <c r="O593" s="3"/>
      <c r="P593" s="3"/>
      <c r="Q593" s="77">
        <f t="shared" si="30"/>
        <v>-427333.99</v>
      </c>
      <c r="R593" s="78">
        <f t="shared" si="31"/>
        <v>445.15429808054193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484402.35</v>
      </c>
      <c r="K594" s="210">
        <f>นครพนม!AO12</f>
        <v>489865.39</v>
      </c>
      <c r="L594" s="211">
        <f>นครพนม!AP12</f>
        <v>1003720.7</v>
      </c>
      <c r="M594" s="211">
        <f>นครพนม!AQ12</f>
        <v>1414142.6500000001</v>
      </c>
      <c r="N594" s="3"/>
      <c r="O594" s="3"/>
      <c r="P594" s="3"/>
      <c r="Q594" s="77">
        <f t="shared" si="30"/>
        <v>-410421.95000000019</v>
      </c>
      <c r="R594" s="78">
        <f t="shared" si="31"/>
        <v>428.57416737830914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174697.14</v>
      </c>
      <c r="K595" s="210">
        <f>นครพนม!AO13</f>
        <v>411534.37</v>
      </c>
      <c r="L595" s="211">
        <f>นครพนม!AP13</f>
        <v>1318689.43</v>
      </c>
      <c r="M595" s="211">
        <f>นครพนม!AQ13</f>
        <v>1753963.0699999998</v>
      </c>
      <c r="N595" s="3"/>
      <c r="O595" s="3"/>
      <c r="P595" s="3"/>
      <c r="Q595" s="77">
        <f t="shared" ref="Q595:Q652" si="33">L595-M595</f>
        <v>-435273.6399999999</v>
      </c>
      <c r="R595" s="78">
        <f t="shared" ref="R595:R652" si="34">L595/H595</f>
        <v>475.03221541786741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329934.2</v>
      </c>
      <c r="K596" s="210">
        <f>นครพนม!AO14</f>
        <v>312845.74</v>
      </c>
      <c r="L596" s="211">
        <f>นครพนม!AP14</f>
        <v>1431105.6400000001</v>
      </c>
      <c r="M596" s="211">
        <f>นครพนม!AQ14</f>
        <v>1831679.03</v>
      </c>
      <c r="N596" s="3"/>
      <c r="O596" s="3"/>
      <c r="P596" s="3"/>
      <c r="Q596" s="77">
        <f t="shared" si="33"/>
        <v>-400573.3899999999</v>
      </c>
      <c r="R596" s="78">
        <f t="shared" si="34"/>
        <v>426.94082338902155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422198.14</v>
      </c>
      <c r="K597" s="210">
        <f>นครพนม!AO15</f>
        <v>315000.89</v>
      </c>
      <c r="L597" s="211">
        <f>นครพนม!AP15</f>
        <v>1597862.9</v>
      </c>
      <c r="M597" s="211">
        <f>นครพนม!AQ15</f>
        <v>1939034.31</v>
      </c>
      <c r="N597" s="3"/>
      <c r="O597" s="3"/>
      <c r="P597" s="3"/>
      <c r="Q597" s="77">
        <f t="shared" si="33"/>
        <v>-341171.41000000015</v>
      </c>
      <c r="R597" s="78">
        <f t="shared" si="34"/>
        <v>601.37858487015433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373249.8</v>
      </c>
      <c r="K598" s="210">
        <f>นครพนม!AO16</f>
        <v>198798.5</v>
      </c>
      <c r="L598" s="211">
        <f>นครพนม!AP16</f>
        <v>1388852.32</v>
      </c>
      <c r="M598" s="211">
        <f>นครพนม!AQ16</f>
        <v>1741063.14</v>
      </c>
      <c r="N598" s="3"/>
      <c r="O598" s="3"/>
      <c r="P598" s="3"/>
      <c r="Q598" s="77">
        <f t="shared" si="33"/>
        <v>-352210.81999999983</v>
      </c>
      <c r="R598" s="78">
        <f t="shared" si="34"/>
        <v>917.33970937912818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196930.98</v>
      </c>
      <c r="K599" s="210">
        <f>นครพนม!AO17</f>
        <v>407254.23</v>
      </c>
      <c r="L599" s="211">
        <f>นครพนม!AP17</f>
        <v>2600829.38</v>
      </c>
      <c r="M599" s="211">
        <f>นครพนม!AQ17</f>
        <v>1922806.6300000001</v>
      </c>
      <c r="N599" s="3"/>
      <c r="O599" s="3"/>
      <c r="P599" s="3"/>
      <c r="Q599" s="77">
        <f t="shared" si="33"/>
        <v>678022.74999999977</v>
      </c>
      <c r="R599" s="78">
        <f t="shared" si="34"/>
        <v>1260.7025593795443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401800.72</v>
      </c>
      <c r="K600" s="210">
        <f>นครพนม!AO18</f>
        <v>381122.83999999997</v>
      </c>
      <c r="L600" s="211">
        <f>นครพนม!AP18</f>
        <v>1361679.25</v>
      </c>
      <c r="M600" s="211">
        <f>นครพนม!AQ18</f>
        <v>1682702.23</v>
      </c>
      <c r="N600" s="3"/>
      <c r="O600" s="3"/>
      <c r="P600" s="3"/>
      <c r="Q600" s="77">
        <f t="shared" si="33"/>
        <v>-321022.98</v>
      </c>
      <c r="R600" s="78">
        <f t="shared" si="34"/>
        <v>356.2740057561486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736138.38</v>
      </c>
      <c r="K601" s="210">
        <f>นครพนม!AO19</f>
        <v>724640.02</v>
      </c>
      <c r="L601" s="211">
        <f>นครพนม!AP19</f>
        <v>1333998.98</v>
      </c>
      <c r="M601" s="211">
        <f>นครพนม!AQ19</f>
        <v>1538444.2400000002</v>
      </c>
      <c r="N601" s="3"/>
      <c r="O601" s="3"/>
      <c r="P601" s="3"/>
      <c r="Q601" s="77">
        <f t="shared" si="33"/>
        <v>-204445.26000000024</v>
      </c>
      <c r="R601" s="78">
        <f t="shared" si="34"/>
        <v>469.55261527631114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445723.14</v>
      </c>
      <c r="K602" s="210">
        <f>นครพนม!AO20</f>
        <v>598557.24</v>
      </c>
      <c r="L602" s="211">
        <f>นครพนม!AP20</f>
        <v>748436.75</v>
      </c>
      <c r="M602" s="211">
        <f>นครพนม!AQ20</f>
        <v>1289083.3</v>
      </c>
      <c r="N602" s="3"/>
      <c r="O602" s="3"/>
      <c r="P602" s="3"/>
      <c r="Q602" s="77">
        <f t="shared" si="33"/>
        <v>-540646.55000000005</v>
      </c>
      <c r="R602" s="78">
        <f t="shared" si="34"/>
        <v>206.40837010479868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198358.33</v>
      </c>
      <c r="K603" s="210">
        <f>นครพนม!AO21</f>
        <v>137105.07999999999</v>
      </c>
      <c r="L603" s="211">
        <f>นครพนม!AP21</f>
        <v>821643.55</v>
      </c>
      <c r="M603" s="211">
        <f>นครพนม!AQ21</f>
        <v>1399297.15</v>
      </c>
      <c r="N603" s="3"/>
      <c r="O603" s="3"/>
      <c r="P603" s="3"/>
      <c r="Q603" s="77">
        <f t="shared" si="33"/>
        <v>-577653.59999999986</v>
      </c>
      <c r="R603" s="78">
        <f t="shared" si="34"/>
        <v>384.48458118858213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498983.93</v>
      </c>
      <c r="K604" s="210">
        <f>นครพนม!AO22</f>
        <v>515890.33999999997</v>
      </c>
      <c r="L604" s="211">
        <f>นครพนม!AP22</f>
        <v>1074068.44</v>
      </c>
      <c r="M604" s="211">
        <f>นครพนม!AQ22</f>
        <v>1395502.82</v>
      </c>
      <c r="N604" s="3"/>
      <c r="O604" s="3"/>
      <c r="P604" s="3"/>
      <c r="Q604" s="77">
        <f t="shared" si="33"/>
        <v>-321434.38000000012</v>
      </c>
      <c r="R604" s="78">
        <f t="shared" si="34"/>
        <v>412.78571867794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477557.22</v>
      </c>
      <c r="K605" s="210">
        <f>นครพนม!AO23</f>
        <v>747032.28</v>
      </c>
      <c r="L605" s="211">
        <f>นครพนม!AP23</f>
        <v>1885598.06</v>
      </c>
      <c r="M605" s="211">
        <f>นครพนม!AQ23</f>
        <v>2391881.09</v>
      </c>
      <c r="N605" s="3"/>
      <c r="O605" s="3"/>
      <c r="P605" s="3"/>
      <c r="Q605" s="77">
        <f t="shared" si="33"/>
        <v>-506283.0299999998</v>
      </c>
      <c r="R605" s="78">
        <f t="shared" si="34"/>
        <v>301.93723939151323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294346.34999999998</v>
      </c>
      <c r="K606" s="210">
        <f>นครพนม!AO24</f>
        <v>320991.63999999996</v>
      </c>
      <c r="L606" s="211">
        <f>นครพนม!AP24</f>
        <v>662739.11</v>
      </c>
      <c r="M606" s="211">
        <f>นครพนม!AQ24</f>
        <v>940313.97</v>
      </c>
      <c r="N606" s="3"/>
      <c r="O606" s="3"/>
      <c r="P606" s="3"/>
      <c r="Q606" s="77">
        <f t="shared" si="33"/>
        <v>-277574.86</v>
      </c>
      <c r="R606" s="78">
        <f t="shared" si="34"/>
        <v>128.91248978797898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541809.06999999995</v>
      </c>
      <c r="K607" s="210">
        <f>นครพนม!AO25</f>
        <v>482827.79999999993</v>
      </c>
      <c r="L607" s="211">
        <f>นครพนม!AP25</f>
        <v>941251.69</v>
      </c>
      <c r="M607" s="211">
        <f>นครพนม!AQ25</f>
        <v>1033680.18</v>
      </c>
      <c r="N607" s="3"/>
      <c r="O607" s="3"/>
      <c r="P607" s="3"/>
      <c r="Q607" s="77">
        <f t="shared" si="33"/>
        <v>-92428.490000000107</v>
      </c>
      <c r="R607" s="78">
        <f t="shared" si="34"/>
        <v>320.26256890098671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620838.56999999995</v>
      </c>
      <c r="K608" s="210">
        <f>นครพนม!AO26</f>
        <v>443481.57999999996</v>
      </c>
      <c r="L608" s="211">
        <f>นครพนม!AP26</f>
        <v>1152995.43</v>
      </c>
      <c r="M608" s="211">
        <f>นครพนม!AQ26</f>
        <v>1230857.2300000002</v>
      </c>
      <c r="N608" s="3"/>
      <c r="O608" s="3"/>
      <c r="P608" s="3"/>
      <c r="Q608" s="77">
        <f t="shared" si="33"/>
        <v>-77861.800000000279</v>
      </c>
      <c r="R608" s="78">
        <f t="shared" si="34"/>
        <v>393.11129560177289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10097326.1</v>
      </c>
      <c r="K609" s="231">
        <f>SUM(K585:K608)</f>
        <v>10370848.619999999</v>
      </c>
      <c r="L609" s="215">
        <f>SUM(L586:L608)</f>
        <v>29353882.880000003</v>
      </c>
      <c r="M609" s="215">
        <f>SUM(M586:M608)</f>
        <v>36257179.399999991</v>
      </c>
      <c r="N609" s="213">
        <v>23</v>
      </c>
      <c r="O609" s="213">
        <v>23</v>
      </c>
      <c r="P609" s="213">
        <f>N609-O609</f>
        <v>0</v>
      </c>
      <c r="Q609" s="77">
        <f t="shared" si="33"/>
        <v>-6903296.5199999884</v>
      </c>
      <c r="R609" s="78">
        <f>L609/H609</f>
        <v>374.78464390592683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851328.88</v>
      </c>
      <c r="K611" s="210">
        <f>นครพนม!AO27</f>
        <v>866787.42999999993</v>
      </c>
      <c r="L611" s="211">
        <f>นครพนม!AP27</f>
        <v>2457389.44</v>
      </c>
      <c r="M611" s="211">
        <f>นครพนม!AQ27</f>
        <v>2519845.77</v>
      </c>
      <c r="N611" s="3"/>
      <c r="O611" s="3"/>
      <c r="P611" s="3"/>
      <c r="Q611" s="77">
        <f t="shared" si="33"/>
        <v>-62456.330000000075</v>
      </c>
      <c r="R611" s="78">
        <f t="shared" si="34"/>
        <v>612.0521643835616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655589.36</v>
      </c>
      <c r="K612" s="210">
        <f>นครพนม!AO28</f>
        <v>765501.79</v>
      </c>
      <c r="L612" s="211">
        <f>นครพนม!AP28</f>
        <v>2470561.15</v>
      </c>
      <c r="M612" s="211">
        <f>นครพนม!AQ28</f>
        <v>1952538.8499999999</v>
      </c>
      <c r="N612" s="3"/>
      <c r="O612" s="3"/>
      <c r="P612" s="3"/>
      <c r="Q612" s="77">
        <f t="shared" si="33"/>
        <v>518022.30000000005</v>
      </c>
      <c r="R612" s="78">
        <f t="shared" si="34"/>
        <v>834.64903716216213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583802.32999999996</v>
      </c>
      <c r="K613" s="209">
        <f>นครพนม!AO29</f>
        <v>808804.81999999983</v>
      </c>
      <c r="L613" s="211">
        <f>นครพนม!AP29</f>
        <v>2966736.33</v>
      </c>
      <c r="M613" s="211">
        <f>นครพนม!AQ29</f>
        <v>2408889.9</v>
      </c>
      <c r="N613" s="3"/>
      <c r="O613" s="3"/>
      <c r="P613" s="3"/>
      <c r="Q613" s="77">
        <f t="shared" si="33"/>
        <v>557846.43000000017</v>
      </c>
      <c r="R613" s="78">
        <f t="shared" si="34"/>
        <v>882.16958965209642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1471215.9</v>
      </c>
      <c r="K614" s="210">
        <f>นครพนม!AO30</f>
        <v>1050434.1299999999</v>
      </c>
      <c r="L614" s="211">
        <f>นครพนม!AP30</f>
        <v>1986607.72</v>
      </c>
      <c r="M614" s="211">
        <f>นครพนม!AQ30</f>
        <v>1640742.97</v>
      </c>
      <c r="N614" s="3"/>
      <c r="O614" s="3"/>
      <c r="P614" s="3"/>
      <c r="Q614" s="77">
        <f t="shared" si="33"/>
        <v>345864.75</v>
      </c>
      <c r="R614" s="78">
        <f t="shared" si="34"/>
        <v>514.39868461936817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1006220.45</v>
      </c>
      <c r="K615" s="210">
        <f>นครพนม!AO31</f>
        <v>1064645.6399999999</v>
      </c>
      <c r="L615" s="211">
        <f>นครพนม!AP31</f>
        <v>1641797.56</v>
      </c>
      <c r="M615" s="211">
        <f>นครพนม!AQ31</f>
        <v>864733.69000000006</v>
      </c>
      <c r="N615" s="3"/>
      <c r="O615" s="3"/>
      <c r="P615" s="3"/>
      <c r="Q615" s="77">
        <f t="shared" si="33"/>
        <v>777063.87</v>
      </c>
      <c r="R615" s="78">
        <f t="shared" si="34"/>
        <v>369.02619914587547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852756.24</v>
      </c>
      <c r="K616" s="253">
        <f>นครพนม!AO32</f>
        <v>1659385.8199999998</v>
      </c>
      <c r="L616" s="252">
        <f>นครพนม!AP32</f>
        <v>2194584.0499999998</v>
      </c>
      <c r="M616" s="252">
        <f>นครพนม!AQ32</f>
        <v>693579.33000000007</v>
      </c>
      <c r="N616" s="3"/>
      <c r="O616" s="3"/>
      <c r="P616" s="3"/>
      <c r="Q616" s="196">
        <f t="shared" si="33"/>
        <v>1501004.7199999997</v>
      </c>
      <c r="R616" s="197">
        <f t="shared" si="34"/>
        <v>1038.1192289498581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587754.68000000005</v>
      </c>
      <c r="K617" s="210">
        <f>นครพนม!AO33</f>
        <v>556009.02</v>
      </c>
      <c r="L617" s="211">
        <f>นครพนม!AP33</f>
        <v>1003284.26</v>
      </c>
      <c r="M617" s="211">
        <f>นครพนม!AQ33</f>
        <v>713244.79</v>
      </c>
      <c r="N617" s="3"/>
      <c r="O617" s="3"/>
      <c r="P617" s="3"/>
      <c r="Q617" s="77">
        <f t="shared" si="33"/>
        <v>290039.46999999997</v>
      </c>
      <c r="R617" s="78">
        <f t="shared" si="34"/>
        <v>367.90768610194351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6008667.8399999999</v>
      </c>
      <c r="K618" s="231">
        <f>SUM(K610:K617)</f>
        <v>6771568.6499999985</v>
      </c>
      <c r="L618" s="215">
        <f>SUM(L610:L617)</f>
        <v>14720960.51</v>
      </c>
      <c r="M618" s="215">
        <f>SUM(M610:M617)</f>
        <v>10793575.300000001</v>
      </c>
      <c r="N618" s="213">
        <v>7</v>
      </c>
      <c r="O618" s="213">
        <v>7</v>
      </c>
      <c r="P618" s="213">
        <f>N618-O618</f>
        <v>0</v>
      </c>
      <c r="Q618" s="77">
        <f t="shared" si="33"/>
        <v>3927385.209999999</v>
      </c>
      <c r="R618" s="78">
        <f>L618/H618</f>
        <v>626.69052830991916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1606917.08</v>
      </c>
      <c r="K620" s="210">
        <f>นครพนม!AO34</f>
        <v>1680926.6300000001</v>
      </c>
      <c r="L620" s="211">
        <f>นครพนม!AP34</f>
        <v>2019627.3299999998</v>
      </c>
      <c r="M620" s="211">
        <f>นครพนม!AQ34</f>
        <v>1228640.27</v>
      </c>
      <c r="N620" s="3"/>
      <c r="O620" s="3"/>
      <c r="P620" s="3"/>
      <c r="Q620" s="77">
        <f t="shared" si="33"/>
        <v>790987.05999999982</v>
      </c>
      <c r="R620" s="78">
        <f t="shared" si="34"/>
        <v>567.15173546756523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1167310.23</v>
      </c>
      <c r="K621" s="210">
        <f>นครพนม!AO35</f>
        <v>1836476.6700000002</v>
      </c>
      <c r="L621" s="211">
        <f>นครพนม!AP35</f>
        <v>2659578.48</v>
      </c>
      <c r="M621" s="211">
        <f>นครพนม!AQ35</f>
        <v>2126199.39</v>
      </c>
      <c r="N621" s="3"/>
      <c r="O621" s="3"/>
      <c r="P621" s="3"/>
      <c r="Q621" s="77">
        <f t="shared" si="33"/>
        <v>533379.08999999985</v>
      </c>
      <c r="R621" s="78">
        <f t="shared" si="34"/>
        <v>627.99964108618656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846595.76</v>
      </c>
      <c r="K622" s="210">
        <f>นครพนม!AO36</f>
        <v>1006254.7</v>
      </c>
      <c r="L622" s="211">
        <f>นครพนม!AP36</f>
        <v>1586068.19</v>
      </c>
      <c r="M622" s="211">
        <f>นครพนม!AQ36</f>
        <v>1413229.36</v>
      </c>
      <c r="N622" s="3"/>
      <c r="O622" s="3"/>
      <c r="P622" s="3"/>
      <c r="Q622" s="77">
        <f t="shared" si="33"/>
        <v>172838.82999999984</v>
      </c>
      <c r="R622" s="78">
        <f t="shared" si="34"/>
        <v>1412.3492341941228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991011.67</v>
      </c>
      <c r="K623" s="210">
        <f>นครพนม!AO37</f>
        <v>1074031.6499999999</v>
      </c>
      <c r="L623" s="211">
        <f>นครพนม!AP37</f>
        <v>1721984.46</v>
      </c>
      <c r="M623" s="211">
        <f>นครพนม!AQ37</f>
        <v>1980345.9599999997</v>
      </c>
      <c r="N623" s="3"/>
      <c r="O623" s="3"/>
      <c r="P623" s="3"/>
      <c r="Q623" s="77">
        <f t="shared" si="33"/>
        <v>-258361.49999999977</v>
      </c>
      <c r="R623" s="78">
        <f t="shared" si="34"/>
        <v>867.9357157258064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453507.56</v>
      </c>
      <c r="K624" s="210">
        <f>นครพนม!AO38</f>
        <v>971874.59000000008</v>
      </c>
      <c r="L624" s="211">
        <f>นครพนม!AP38</f>
        <v>1956232.53</v>
      </c>
      <c r="M624" s="211">
        <f>นครพนม!AQ38</f>
        <v>1764026.1500000001</v>
      </c>
      <c r="N624" s="3"/>
      <c r="O624" s="3"/>
      <c r="P624" s="3"/>
      <c r="Q624" s="77">
        <f t="shared" si="33"/>
        <v>192206.37999999989</v>
      </c>
      <c r="R624" s="78">
        <f t="shared" si="34"/>
        <v>777.82605566600398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710712.08</v>
      </c>
      <c r="K625" s="210">
        <f>นครพนม!AO39</f>
        <v>1134796.5699999998</v>
      </c>
      <c r="L625" s="211">
        <f>นครพนม!AP39</f>
        <v>2389968.44</v>
      </c>
      <c r="M625" s="211">
        <f>นครพนม!AQ39</f>
        <v>2103255.0700000003</v>
      </c>
      <c r="N625" s="3"/>
      <c r="O625" s="3"/>
      <c r="P625" s="3"/>
      <c r="Q625" s="77">
        <f t="shared" si="33"/>
        <v>286713.36999999965</v>
      </c>
      <c r="R625" s="78">
        <f t="shared" si="34"/>
        <v>1088.8238906605923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1250193.6200000001</v>
      </c>
      <c r="K626" s="210">
        <f>นครพนม!AO40</f>
        <v>1326439.8700000001</v>
      </c>
      <c r="L626" s="211">
        <f>นครพนม!AP40</f>
        <v>1614153.62</v>
      </c>
      <c r="M626" s="211">
        <f>นครพนม!AQ40</f>
        <v>1882275.78</v>
      </c>
      <c r="N626" s="3"/>
      <c r="O626" s="3"/>
      <c r="P626" s="3"/>
      <c r="Q626" s="77">
        <f t="shared" si="33"/>
        <v>-268122.15999999992</v>
      </c>
      <c r="R626" s="78">
        <f t="shared" si="34"/>
        <v>560.47000694444444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186494.64</v>
      </c>
      <c r="K627" s="210">
        <f>นครพนม!AO41</f>
        <v>103191.64000000001</v>
      </c>
      <c r="L627" s="211">
        <f>นครพนม!AP41</f>
        <v>586909.17999999993</v>
      </c>
      <c r="M627" s="211">
        <f>นครพนม!AQ41</f>
        <v>715172.8600000001</v>
      </c>
      <c r="N627" s="3"/>
      <c r="O627" s="3"/>
      <c r="P627" s="3"/>
      <c r="Q627" s="77">
        <f t="shared" si="33"/>
        <v>-128263.68000000017</v>
      </c>
      <c r="R627" s="78">
        <f t="shared" si="34"/>
        <v>292.28544820717127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274873.52</v>
      </c>
      <c r="K628" s="210">
        <f>นครพนม!AO42</f>
        <v>789557.84</v>
      </c>
      <c r="L628" s="211">
        <f>นครพนม!AP42</f>
        <v>1121809.3999999999</v>
      </c>
      <c r="M628" s="211">
        <f>นครพนม!AQ42</f>
        <v>1173066.6099999999</v>
      </c>
      <c r="N628" s="3"/>
      <c r="O628" s="3"/>
      <c r="P628" s="3"/>
      <c r="Q628" s="77">
        <f t="shared" si="33"/>
        <v>-51257.209999999963</v>
      </c>
      <c r="R628" s="78">
        <f t="shared" si="34"/>
        <v>657.56705744431417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152616.57999999999</v>
      </c>
      <c r="K629" s="210">
        <f>นครพนม!AO43</f>
        <v>508506.75</v>
      </c>
      <c r="L629" s="211">
        <f>นครพนม!AP43</f>
        <v>1207586.04</v>
      </c>
      <c r="M629" s="211">
        <f>นครพนม!AQ43</f>
        <v>1133325.47</v>
      </c>
      <c r="N629" s="3"/>
      <c r="O629" s="3"/>
      <c r="P629" s="3"/>
      <c r="Q629" s="77">
        <f t="shared" si="33"/>
        <v>74260.570000000065</v>
      </c>
      <c r="R629" s="78">
        <f t="shared" si="34"/>
        <v>654.16361863488623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758676.57</v>
      </c>
      <c r="K630" s="210">
        <f>นครพนม!AO44</f>
        <v>862490.99999999988</v>
      </c>
      <c r="L630" s="211">
        <f>นครพนม!AP44</f>
        <v>1431857.3900000001</v>
      </c>
      <c r="M630" s="211">
        <f>นครพนม!AQ44</f>
        <v>1312670.81</v>
      </c>
      <c r="N630" s="3"/>
      <c r="O630" s="3"/>
      <c r="P630" s="3"/>
      <c r="Q630" s="77">
        <f t="shared" si="33"/>
        <v>119186.58000000007</v>
      </c>
      <c r="R630" s="78">
        <f t="shared" si="34"/>
        <v>528.94620982637616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464070.67</v>
      </c>
      <c r="K631" s="210">
        <f>นครพนม!AO45</f>
        <v>886894.88</v>
      </c>
      <c r="L631" s="211">
        <f>นครพนม!AP45</f>
        <v>2147943.9299999997</v>
      </c>
      <c r="M631" s="211">
        <f>นครพนม!AQ45</f>
        <v>2201382.27</v>
      </c>
      <c r="N631" s="3"/>
      <c r="O631" s="3"/>
      <c r="P631" s="3"/>
      <c r="Q631" s="77">
        <f t="shared" si="33"/>
        <v>-53438.340000000317</v>
      </c>
      <c r="R631" s="78">
        <f t="shared" si="34"/>
        <v>799.08628348214279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394346.29</v>
      </c>
      <c r="K632" s="210">
        <f>นครพนม!AO46</f>
        <v>877922.83</v>
      </c>
      <c r="L632" s="211">
        <f>นครพนม!AP46</f>
        <v>1938387.38</v>
      </c>
      <c r="M632" s="211">
        <f>นครพนม!AQ46</f>
        <v>1595000.1600000001</v>
      </c>
      <c r="N632" s="3"/>
      <c r="O632" s="3"/>
      <c r="P632" s="3"/>
      <c r="Q632" s="77">
        <f t="shared" si="33"/>
        <v>343387.21999999974</v>
      </c>
      <c r="R632" s="78">
        <f t="shared" si="34"/>
        <v>727.89612467142319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1000989.02</v>
      </c>
      <c r="K633" s="210">
        <f>นครพนม!AO47</f>
        <v>1197143.24</v>
      </c>
      <c r="L633" s="211">
        <f>นครพนม!AP47</f>
        <v>1222505.04</v>
      </c>
      <c r="M633" s="211">
        <f>นครพนม!AQ47</f>
        <v>1235313.8799999999</v>
      </c>
      <c r="N633" s="3"/>
      <c r="O633" s="3"/>
      <c r="P633" s="3"/>
      <c r="Q633" s="77">
        <f t="shared" si="33"/>
        <v>-12808.839999999851</v>
      </c>
      <c r="R633" s="78">
        <f t="shared" si="34"/>
        <v>650.26863829787237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233189.53</v>
      </c>
      <c r="K634" s="210">
        <f>นครพนม!AO48</f>
        <v>360123.41</v>
      </c>
      <c r="L634" s="211">
        <f>นครพนม!AP48</f>
        <v>546036.39</v>
      </c>
      <c r="M634" s="211">
        <f>นครพนม!AQ48</f>
        <v>533503.19999999995</v>
      </c>
      <c r="N634" s="3"/>
      <c r="O634" s="3"/>
      <c r="P634" s="3"/>
      <c r="Q634" s="77">
        <f t="shared" si="33"/>
        <v>12533.190000000061</v>
      </c>
      <c r="R634" s="78">
        <f t="shared" si="34"/>
        <v>229.91005894736844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501636.19</v>
      </c>
      <c r="K635" s="210">
        <f>นครพนม!AO49</f>
        <v>1020777.5900000001</v>
      </c>
      <c r="L635" s="211">
        <f>นครพนม!AP49</f>
        <v>1524667.51</v>
      </c>
      <c r="M635" s="211">
        <f>นครพนม!AQ49</f>
        <v>1159016.4400000002</v>
      </c>
      <c r="N635" s="3"/>
      <c r="O635" s="3"/>
      <c r="P635" s="3"/>
      <c r="Q635" s="77">
        <f t="shared" si="33"/>
        <v>365651.06999999983</v>
      </c>
      <c r="R635" s="78">
        <f t="shared" si="34"/>
        <v>845.15937361419071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10993141.009999998</v>
      </c>
      <c r="K636" s="215">
        <f>SUM(K619:K635)</f>
        <v>15637409.860000001</v>
      </c>
      <c r="L636" s="215">
        <f>SUM(L619:L635)</f>
        <v>25675315.310000002</v>
      </c>
      <c r="M636" s="215">
        <f>SUM(M619:M635)</f>
        <v>23556423.68</v>
      </c>
      <c r="N636" s="213">
        <v>16</v>
      </c>
      <c r="O636" s="213">
        <v>16</v>
      </c>
      <c r="P636" s="213">
        <f>N636-O636</f>
        <v>0</v>
      </c>
      <c r="Q636" s="77">
        <f t="shared" si="33"/>
        <v>2118891.6300000027</v>
      </c>
      <c r="R636" s="78">
        <f>L636/H636</f>
        <v>672.65693764736716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257194.51</v>
      </c>
      <c r="K638" s="210">
        <f>นครพนม!AO50</f>
        <v>341824.67</v>
      </c>
      <c r="L638" s="211">
        <f>นครพนม!AP50</f>
        <v>1623797</v>
      </c>
      <c r="M638" s="211">
        <f>นครพนม!AQ50</f>
        <v>1859143.77</v>
      </c>
      <c r="N638" s="3"/>
      <c r="O638" s="3"/>
      <c r="P638" s="3"/>
      <c r="Q638" s="77">
        <f t="shared" si="33"/>
        <v>-235346.77000000002</v>
      </c>
      <c r="R638" s="78">
        <f t="shared" si="34"/>
        <v>670.15971935617006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146435.48000000001</v>
      </c>
      <c r="K639" s="210">
        <f>นครพนม!AO51</f>
        <v>156088.31</v>
      </c>
      <c r="L639" s="211">
        <f>นครพนม!AP51</f>
        <v>942798.94</v>
      </c>
      <c r="M639" s="211">
        <f>นครพนม!AQ51</f>
        <v>1113656.92</v>
      </c>
      <c r="N639" s="3"/>
      <c r="O639" s="3"/>
      <c r="P639" s="3"/>
      <c r="Q639" s="77">
        <f t="shared" si="33"/>
        <v>-170857.97999999998</v>
      </c>
      <c r="R639" s="78">
        <f t="shared" si="34"/>
        <v>662.07790730337069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263315.43</v>
      </c>
      <c r="K640" s="210">
        <f>นครพนม!AO52</f>
        <v>310504.59000000003</v>
      </c>
      <c r="L640" s="211">
        <f>นครพนม!AP52</f>
        <v>1467393.15</v>
      </c>
      <c r="M640" s="211">
        <f>นครพนม!AQ52</f>
        <v>1808199.15</v>
      </c>
      <c r="N640" s="3"/>
      <c r="O640" s="3"/>
      <c r="P640" s="3"/>
      <c r="Q640" s="77">
        <f t="shared" si="33"/>
        <v>-340806</v>
      </c>
      <c r="R640" s="78">
        <f t="shared" si="34"/>
        <v>615.25918238993711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300452.96000000002</v>
      </c>
      <c r="K641" s="210">
        <f>นครพนม!AO53</f>
        <v>345295.06000000006</v>
      </c>
      <c r="L641" s="211">
        <f>นครพนม!AP53</f>
        <v>1221108.2400000002</v>
      </c>
      <c r="M641" s="211">
        <f>นครพนม!AQ53</f>
        <v>1506697.56</v>
      </c>
      <c r="N641" s="3"/>
      <c r="O641" s="3"/>
      <c r="P641" s="3"/>
      <c r="Q641" s="77">
        <f t="shared" si="33"/>
        <v>-285589.31999999983</v>
      </c>
      <c r="R641" s="78">
        <f t="shared" si="34"/>
        <v>835.23135430916568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644366.23</v>
      </c>
      <c r="K642" s="210">
        <f>นครพนม!AO54</f>
        <v>669153.99</v>
      </c>
      <c r="L642" s="211">
        <f>นครพนม!AP54</f>
        <v>1917234.8399999999</v>
      </c>
      <c r="M642" s="211">
        <f>นครพนม!AQ54</f>
        <v>2171822.66</v>
      </c>
      <c r="N642" s="3"/>
      <c r="O642" s="3"/>
      <c r="P642" s="3"/>
      <c r="Q642" s="77">
        <f t="shared" si="33"/>
        <v>-254587.8200000003</v>
      </c>
      <c r="R642" s="78">
        <f t="shared" si="34"/>
        <v>471.41254979100069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304219.19</v>
      </c>
      <c r="K643" s="210">
        <f>นครพนม!AO55</f>
        <v>299426.34999999998</v>
      </c>
      <c r="L643" s="211">
        <f>นครพนม!AP55</f>
        <v>1425846.08</v>
      </c>
      <c r="M643" s="211">
        <f>นครพนม!AQ55</f>
        <v>1726714.91</v>
      </c>
      <c r="N643" s="3"/>
      <c r="O643" s="3"/>
      <c r="P643" s="3"/>
      <c r="Q643" s="77">
        <f t="shared" si="33"/>
        <v>-300868.82999999984</v>
      </c>
      <c r="R643" s="78">
        <f t="shared" si="34"/>
        <v>552.4393955831074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270611.46999999997</v>
      </c>
      <c r="K644" s="210">
        <f>นครพนม!AO56</f>
        <v>294726.63</v>
      </c>
      <c r="L644" s="211">
        <f>นครพนม!AP56</f>
        <v>1212159.78</v>
      </c>
      <c r="M644" s="211">
        <f>นครพนม!AQ56</f>
        <v>1383310.58</v>
      </c>
      <c r="N644" s="3"/>
      <c r="O644" s="3"/>
      <c r="P644" s="3"/>
      <c r="Q644" s="77">
        <f t="shared" si="33"/>
        <v>-171150.80000000005</v>
      </c>
      <c r="R644" s="78">
        <f t="shared" si="34"/>
        <v>851.23580056179776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2186595.2699999996</v>
      </c>
      <c r="K645" s="215">
        <f>SUM(K637:K644)</f>
        <v>2417019.6</v>
      </c>
      <c r="L645" s="215">
        <f>SUM(L637:L644)</f>
        <v>9810338.0299999993</v>
      </c>
      <c r="M645" s="215">
        <f>SUM(M637:M644)</f>
        <v>11569545.550000001</v>
      </c>
      <c r="N645" s="213">
        <v>7</v>
      </c>
      <c r="O645" s="213">
        <v>7</v>
      </c>
      <c r="P645" s="213">
        <f>N645-O645</f>
        <v>0</v>
      </c>
      <c r="Q645" s="77">
        <f t="shared" si="33"/>
        <v>-1759207.5200000014</v>
      </c>
      <c r="R645" s="78">
        <f>L645/H645</f>
        <v>622.24648166941518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835092.19</v>
      </c>
      <c r="K647" s="210">
        <f>นครพนม!AO57</f>
        <v>1511522.35</v>
      </c>
      <c r="L647" s="211">
        <f>นครพนม!AP57</f>
        <v>3369164.48</v>
      </c>
      <c r="M647" s="211">
        <f>นครพนม!AQ57</f>
        <v>3320277.74</v>
      </c>
      <c r="N647" s="3"/>
      <c r="O647" s="3"/>
      <c r="P647" s="3"/>
      <c r="Q647" s="77">
        <f t="shared" si="33"/>
        <v>48886.739999999758</v>
      </c>
      <c r="R647" s="78">
        <f t="shared" si="34"/>
        <v>696.10836363636361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849647.41</v>
      </c>
      <c r="K648" s="210">
        <f>นครพนม!AO58</f>
        <v>901631.44000000018</v>
      </c>
      <c r="L648" s="211">
        <f>นครพนม!AP58</f>
        <v>1749727.85</v>
      </c>
      <c r="M648" s="211">
        <f>นครพนม!AQ58</f>
        <v>1925565.8</v>
      </c>
      <c r="N648" s="3"/>
      <c r="O648" s="3"/>
      <c r="P648" s="3"/>
      <c r="Q648" s="77">
        <f t="shared" si="33"/>
        <v>-175837.94999999995</v>
      </c>
      <c r="R648" s="78">
        <f t="shared" si="34"/>
        <v>879.70228758169935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205488.54</v>
      </c>
      <c r="K649" s="210">
        <f>นครพนม!AO59</f>
        <v>1058365.43</v>
      </c>
      <c r="L649" s="211">
        <f>นครพนม!AP59</f>
        <v>2219949.75</v>
      </c>
      <c r="M649" s="211">
        <f>นครพนม!AQ59</f>
        <v>1679006.04</v>
      </c>
      <c r="N649" s="3"/>
      <c r="O649" s="3"/>
      <c r="P649" s="3"/>
      <c r="Q649" s="77">
        <f t="shared" si="33"/>
        <v>540943.71</v>
      </c>
      <c r="R649" s="78">
        <f t="shared" si="34"/>
        <v>1334.1044170673076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597623.17000000004</v>
      </c>
      <c r="K650" s="210">
        <f>นครพนม!AO60</f>
        <v>874914.9</v>
      </c>
      <c r="L650" s="211">
        <f>นครพนม!AP60</f>
        <v>2662157.02</v>
      </c>
      <c r="M650" s="211">
        <f>นครพนม!AQ60</f>
        <v>3057011.26</v>
      </c>
      <c r="N650" s="3"/>
      <c r="O650" s="3"/>
      <c r="P650" s="3"/>
      <c r="Q650" s="77">
        <f t="shared" si="33"/>
        <v>-394854.23999999976</v>
      </c>
      <c r="R650" s="78">
        <f t="shared" si="34"/>
        <v>583.03920718353049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538411.98</v>
      </c>
      <c r="K651" s="210">
        <f>นครพนม!AO61</f>
        <v>641487.31000000006</v>
      </c>
      <c r="L651" s="211">
        <f>นครพนม!AP61</f>
        <v>2982871.65</v>
      </c>
      <c r="M651" s="211">
        <f>นครพนม!AQ61</f>
        <v>3244048.1499999994</v>
      </c>
      <c r="N651" s="3"/>
      <c r="O651" s="3"/>
      <c r="P651" s="3"/>
      <c r="Q651" s="77">
        <f t="shared" si="33"/>
        <v>-261176.49999999953</v>
      </c>
      <c r="R651" s="78">
        <f t="shared" si="34"/>
        <v>775.5776521060842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145383.71</v>
      </c>
      <c r="K652" s="210">
        <f>นครพนม!AO62</f>
        <v>816157.06</v>
      </c>
      <c r="L652" s="211">
        <f>นครพนม!AP62</f>
        <v>1570105.98</v>
      </c>
      <c r="M652" s="211">
        <f>นครพนม!AQ62</f>
        <v>1537308.29</v>
      </c>
      <c r="N652" s="3"/>
      <c r="O652" s="3"/>
      <c r="P652" s="3"/>
      <c r="Q652" s="77">
        <f t="shared" si="33"/>
        <v>32797.689999999944</v>
      </c>
      <c r="R652" s="78">
        <f t="shared" si="34"/>
        <v>682.65477391304341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1405289.38</v>
      </c>
      <c r="K653" s="210">
        <f>นครพนม!AO63</f>
        <v>2462315.5999999996</v>
      </c>
      <c r="L653" s="211">
        <f>นครพนม!AP63</f>
        <v>3702886.2800000003</v>
      </c>
      <c r="M653" s="211">
        <f>นครพนม!AQ63</f>
        <v>2571165.83</v>
      </c>
      <c r="N653" s="3"/>
      <c r="O653" s="3"/>
      <c r="P653" s="3"/>
      <c r="Q653" s="77">
        <f t="shared" ref="Q653:Q710" si="35">L653-M653</f>
        <v>1131720.4500000002</v>
      </c>
      <c r="R653" s="78">
        <f t="shared" ref="R653:R709" si="36">L653/H653</f>
        <v>1379.1010353817505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270772.55</v>
      </c>
      <c r="K654" s="210">
        <f>นครพนม!AO64</f>
        <v>231753.01</v>
      </c>
      <c r="L654" s="211">
        <f>นครพนม!AP64</f>
        <v>1951769.65</v>
      </c>
      <c r="M654" s="211">
        <f>นครพนม!AQ64</f>
        <v>2563625.5099999998</v>
      </c>
      <c r="N654" s="3"/>
      <c r="O654" s="3"/>
      <c r="P654" s="3"/>
      <c r="Q654" s="77">
        <f t="shared" si="35"/>
        <v>-611855.85999999987</v>
      </c>
      <c r="R654" s="78">
        <f t="shared" si="36"/>
        <v>397.34724144951139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635855.51</v>
      </c>
      <c r="K655" s="210">
        <f>นครพนม!AO65</f>
        <v>728157.4800000001</v>
      </c>
      <c r="L655" s="211">
        <f>นครพนม!AP65</f>
        <v>2634337.48</v>
      </c>
      <c r="M655" s="211">
        <f>นครพนม!AQ65</f>
        <v>3247954.8800000004</v>
      </c>
      <c r="N655" s="3"/>
      <c r="O655" s="3"/>
      <c r="P655" s="3"/>
      <c r="Q655" s="77">
        <f t="shared" si="35"/>
        <v>-613617.40000000037</v>
      </c>
      <c r="R655" s="78">
        <f t="shared" si="36"/>
        <v>607.97080083083313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531611.29</v>
      </c>
      <c r="K656" s="210">
        <f>นครพนม!AO66</f>
        <v>665915.69000000006</v>
      </c>
      <c r="L656" s="211">
        <f>นครพนม!AP66</f>
        <v>2255889.77</v>
      </c>
      <c r="M656" s="211">
        <f>นครพนม!AQ66</f>
        <v>2549498.4200000004</v>
      </c>
      <c r="N656" s="3"/>
      <c r="O656" s="3"/>
      <c r="P656" s="3"/>
      <c r="Q656" s="77">
        <f t="shared" si="35"/>
        <v>-293608.65000000037</v>
      </c>
      <c r="R656" s="78">
        <f t="shared" si="36"/>
        <v>716.15548253968257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264436.07</v>
      </c>
      <c r="K657" s="210">
        <f>นครพนม!AO67</f>
        <v>220441.10000000003</v>
      </c>
      <c r="L657" s="211">
        <f>นครพนม!AP67</f>
        <v>1152691.71</v>
      </c>
      <c r="M657" s="211">
        <f>นครพนม!AQ67</f>
        <v>1467157.01</v>
      </c>
      <c r="N657" s="3"/>
      <c r="O657" s="3"/>
      <c r="P657" s="3"/>
      <c r="Q657" s="77">
        <f t="shared" si="35"/>
        <v>-314465.30000000005</v>
      </c>
      <c r="R657" s="78">
        <f t="shared" si="36"/>
        <v>732.33272554002542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994005.79</v>
      </c>
      <c r="K658" s="210">
        <f>นครพนม!AO68</f>
        <v>1145185.05</v>
      </c>
      <c r="L658" s="211">
        <f>นครพนม!AP68</f>
        <v>2393330.6500000004</v>
      </c>
      <c r="M658" s="211">
        <f>นครพนม!AQ68</f>
        <v>2895681.9200000004</v>
      </c>
      <c r="N658" s="3"/>
      <c r="O658" s="3"/>
      <c r="P658" s="3"/>
      <c r="Q658" s="77">
        <f t="shared" si="35"/>
        <v>-502351.27</v>
      </c>
      <c r="R658" s="78">
        <f t="shared" si="36"/>
        <v>562.73939572066786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2729786</v>
      </c>
      <c r="K659" s="210">
        <f>นครพนม!AO69</f>
        <v>2861834.69</v>
      </c>
      <c r="L659" s="211">
        <f>นครพนม!AP69</f>
        <v>2269237.9900000002</v>
      </c>
      <c r="M659" s="211">
        <f>นครพนม!AQ69</f>
        <v>2612735.2000000002</v>
      </c>
      <c r="N659" s="3"/>
      <c r="O659" s="3"/>
      <c r="P659" s="3"/>
      <c r="Q659" s="77">
        <f t="shared" si="35"/>
        <v>-343497.20999999996</v>
      </c>
      <c r="R659" s="78">
        <f t="shared" si="36"/>
        <v>537.09774911242607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345552.21</v>
      </c>
      <c r="K660" s="210">
        <f>นครพนม!AO70</f>
        <v>326339.15000000002</v>
      </c>
      <c r="L660" s="211">
        <f>นครพนม!AP70</f>
        <v>2393643.88</v>
      </c>
      <c r="M660" s="211">
        <f>นครพนม!AQ70</f>
        <v>2353014.5000000005</v>
      </c>
      <c r="N660" s="3"/>
      <c r="O660" s="3"/>
      <c r="P660" s="3"/>
      <c r="Q660" s="77">
        <f t="shared" si="35"/>
        <v>40629.379999999423</v>
      </c>
      <c r="R660" s="78">
        <f t="shared" si="36"/>
        <v>758.44229404309249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518984.68</v>
      </c>
      <c r="K661" s="210">
        <f>นครพนม!AO71</f>
        <v>619440.81999999995</v>
      </c>
      <c r="L661" s="211">
        <f>นครพนม!AP71</f>
        <v>1613013.5899999999</v>
      </c>
      <c r="M661" s="211">
        <f>นครพนม!AQ71</f>
        <v>2002075.5399999998</v>
      </c>
      <c r="N661" s="3"/>
      <c r="O661" s="3"/>
      <c r="P661" s="3"/>
      <c r="Q661" s="77">
        <f t="shared" si="35"/>
        <v>-389061.94999999995</v>
      </c>
      <c r="R661" s="78">
        <f t="shared" si="36"/>
        <v>763.01494323557233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10867940.48</v>
      </c>
      <c r="K662" s="215">
        <f>SUM(K646:K661)</f>
        <v>15065461.08</v>
      </c>
      <c r="L662" s="215">
        <f>SUM(L646:L661)</f>
        <v>34920777.730000004</v>
      </c>
      <c r="M662" s="215">
        <f>SUM(M646:M661)</f>
        <v>37026126.090000004</v>
      </c>
      <c r="N662" s="213">
        <v>15</v>
      </c>
      <c r="O662" s="213">
        <v>15</v>
      </c>
      <c r="P662" s="213">
        <f>N662-O662</f>
        <v>0</v>
      </c>
      <c r="Q662" s="77">
        <f t="shared" si="35"/>
        <v>-2105348.3599999994</v>
      </c>
      <c r="R662" s="78">
        <f>L662/H662</f>
        <v>735.28262543953849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211278.57</v>
      </c>
      <c r="K664" s="210">
        <f>นครพนม!AO72</f>
        <v>33671.670000000042</v>
      </c>
      <c r="L664" s="211">
        <f>นครพนม!AP72</f>
        <v>2379272.4500000002</v>
      </c>
      <c r="M664" s="211">
        <f>นครพนม!AQ72</f>
        <v>2165657.9299999997</v>
      </c>
      <c r="N664" s="3"/>
      <c r="O664" s="3"/>
      <c r="P664" s="3"/>
      <c r="Q664" s="77">
        <f t="shared" si="35"/>
        <v>213614.52000000048</v>
      </c>
      <c r="R664" s="78">
        <f t="shared" si="36"/>
        <v>1108.7010484622554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448648.13</v>
      </c>
      <c r="K665" s="210">
        <f>นครพนม!AO73</f>
        <v>534102.78</v>
      </c>
      <c r="L665" s="211">
        <f>นครพนม!AP73</f>
        <v>2210334.81</v>
      </c>
      <c r="M665" s="211">
        <f>นครพนม!AQ73</f>
        <v>2433902.8899999997</v>
      </c>
      <c r="N665" s="3"/>
      <c r="O665" s="3"/>
      <c r="P665" s="3"/>
      <c r="Q665" s="77">
        <f t="shared" si="35"/>
        <v>-223568.07999999961</v>
      </c>
      <c r="R665" s="78">
        <f t="shared" si="36"/>
        <v>551.75606839740396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242599.3</v>
      </c>
      <c r="K666" s="210">
        <f>นครพนม!AO74</f>
        <v>293257.92</v>
      </c>
      <c r="L666" s="211">
        <f>นครพนม!AP74</f>
        <v>1370802.73</v>
      </c>
      <c r="M666" s="211">
        <f>นครพนม!AQ74</f>
        <v>1823469.18</v>
      </c>
      <c r="N666" s="3"/>
      <c r="O666" s="3"/>
      <c r="P666" s="3"/>
      <c r="Q666" s="77">
        <f t="shared" si="35"/>
        <v>-452666.44999999995</v>
      </c>
      <c r="R666" s="78">
        <f t="shared" si="36"/>
        <v>493.80501801152735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567730.6</v>
      </c>
      <c r="K667" s="210">
        <f>นครพนม!AO75</f>
        <v>676142.02</v>
      </c>
      <c r="L667" s="211">
        <f>นครพนม!AP75</f>
        <v>3121537.42</v>
      </c>
      <c r="M667" s="211">
        <f>นครพนม!AQ75</f>
        <v>3542290.1899999995</v>
      </c>
      <c r="N667" s="3"/>
      <c r="O667" s="3"/>
      <c r="P667" s="3"/>
      <c r="Q667" s="77">
        <f t="shared" si="35"/>
        <v>-420752.76999999955</v>
      </c>
      <c r="R667" s="78">
        <f t="shared" si="36"/>
        <v>1065.7348651416867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790628.85</v>
      </c>
      <c r="K668" s="210">
        <f>นครพนม!AO76</f>
        <v>837165.91999999993</v>
      </c>
      <c r="L668" s="211">
        <f>นครพนม!AP76</f>
        <v>2429390.0499999998</v>
      </c>
      <c r="M668" s="211">
        <f>นครพนม!AQ76</f>
        <v>2779327.79</v>
      </c>
      <c r="N668" s="3"/>
      <c r="O668" s="3"/>
      <c r="P668" s="3"/>
      <c r="Q668" s="77">
        <f t="shared" si="35"/>
        <v>-349937.74000000022</v>
      </c>
      <c r="R668" s="78">
        <f t="shared" si="36"/>
        <v>888.90964141968527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564034.65</v>
      </c>
      <c r="K669" s="210">
        <f>นครพนม!AO77</f>
        <v>691313.68</v>
      </c>
      <c r="L669" s="211">
        <f>นครพนม!AP77</f>
        <v>2558557.4500000002</v>
      </c>
      <c r="M669" s="211">
        <f>นครพนม!AQ77</f>
        <v>2281574.58</v>
      </c>
      <c r="N669" s="3"/>
      <c r="O669" s="3"/>
      <c r="P669" s="3"/>
      <c r="Q669" s="77">
        <f t="shared" si="35"/>
        <v>276982.87000000011</v>
      </c>
      <c r="R669" s="78">
        <f t="shared" si="36"/>
        <v>1325.6774352331606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178691.04</v>
      </c>
      <c r="K670" s="210">
        <f>นครพนม!AO78</f>
        <v>177072.03</v>
      </c>
      <c r="L670" s="211">
        <f>นครพนม!AP78</f>
        <v>1270744.04</v>
      </c>
      <c r="M670" s="211">
        <f>นครพนม!AQ78</f>
        <v>1603773.13</v>
      </c>
      <c r="N670" s="3"/>
      <c r="O670" s="3"/>
      <c r="P670" s="3"/>
      <c r="Q670" s="77">
        <f t="shared" si="35"/>
        <v>-333029.08999999985</v>
      </c>
      <c r="R670" s="78">
        <f t="shared" si="36"/>
        <v>444.47150752011191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144594.12</v>
      </c>
      <c r="K671" s="210">
        <f>นครพนม!AO79</f>
        <v>118460.82</v>
      </c>
      <c r="L671" s="211">
        <f>นครพนม!AP79</f>
        <v>1760334.96</v>
      </c>
      <c r="M671" s="211">
        <f>นครพนม!AQ79</f>
        <v>2069572.7</v>
      </c>
      <c r="N671" s="254"/>
      <c r="O671" s="254"/>
      <c r="P671" s="254"/>
      <c r="Q671" s="205">
        <f t="shared" si="35"/>
        <v>-309237.74</v>
      </c>
      <c r="R671" s="206">
        <f t="shared" si="36"/>
        <v>1089.9906873065015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3148205.2600000002</v>
      </c>
      <c r="K672" s="215">
        <f>SUM(K663:K671)</f>
        <v>3361186.84</v>
      </c>
      <c r="L672" s="215">
        <f>SUM(L663:L671)</f>
        <v>17100973.91</v>
      </c>
      <c r="M672" s="215">
        <f>SUM(M663:M671)</f>
        <v>18699568.389999997</v>
      </c>
      <c r="N672" s="213">
        <v>8</v>
      </c>
      <c r="O672" s="213">
        <v>8</v>
      </c>
      <c r="P672" s="213">
        <f>N672-O672</f>
        <v>0</v>
      </c>
      <c r="Q672" s="77">
        <f t="shared" si="35"/>
        <v>-1598594.4799999967</v>
      </c>
      <c r="R672" s="78">
        <f>L672/H672</f>
        <v>814.56482375916926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82651</v>
      </c>
      <c r="K674" s="210">
        <f>นครพนม!AO80</f>
        <v>295832.79000000004</v>
      </c>
      <c r="L674" s="211">
        <f>นครพนม!AP80</f>
        <v>1655131.3099999998</v>
      </c>
      <c r="M674" s="211">
        <f>นครพนม!AQ80</f>
        <v>1513811.7499999998</v>
      </c>
      <c r="N674" s="3"/>
      <c r="O674" s="3"/>
      <c r="P674" s="3"/>
      <c r="Q674" s="77">
        <f t="shared" si="35"/>
        <v>141319.56000000006</v>
      </c>
      <c r="R674" s="78">
        <f t="shared" si="36"/>
        <v>448.42354646437275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937261.33</v>
      </c>
      <c r="K675" s="210">
        <f>นครพนม!AO81</f>
        <v>1018366.1799999999</v>
      </c>
      <c r="L675" s="211">
        <f>นครพนม!AP81</f>
        <v>1000993.9600000001</v>
      </c>
      <c r="M675" s="211">
        <f>นครพนม!AQ81</f>
        <v>884731.88</v>
      </c>
      <c r="N675" s="3"/>
      <c r="O675" s="3"/>
      <c r="P675" s="3"/>
      <c r="Q675" s="77">
        <f t="shared" si="35"/>
        <v>116262.08000000007</v>
      </c>
      <c r="R675" s="78">
        <f t="shared" si="36"/>
        <v>629.95214600377597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551052.43000000005</v>
      </c>
      <c r="K676" s="210">
        <f>นครพนม!AO82</f>
        <v>597797.31000000006</v>
      </c>
      <c r="L676" s="211">
        <f>นครพนม!AP82</f>
        <v>1678271.7</v>
      </c>
      <c r="M676" s="211">
        <f>นครพนม!AQ82</f>
        <v>1614868.42</v>
      </c>
      <c r="N676" s="3"/>
      <c r="O676" s="3"/>
      <c r="P676" s="3"/>
      <c r="Q676" s="77">
        <f t="shared" si="35"/>
        <v>63403.280000000028</v>
      </c>
      <c r="R676" s="78">
        <f t="shared" si="36"/>
        <v>493.60932352941177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301274.78000000003</v>
      </c>
      <c r="K677" s="210">
        <f>นครพนม!AO83</f>
        <v>310776.51</v>
      </c>
      <c r="L677" s="211">
        <f>นครพนม!AP83</f>
        <v>1743271.62</v>
      </c>
      <c r="M677" s="211">
        <f>นครพนม!AQ83</f>
        <v>1815397.6</v>
      </c>
      <c r="N677" s="3"/>
      <c r="O677" s="3"/>
      <c r="P677" s="3"/>
      <c r="Q677" s="77">
        <f t="shared" si="35"/>
        <v>-72125.979999999981</v>
      </c>
      <c r="R677" s="78">
        <f t="shared" si="36"/>
        <v>729.70766848053586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46560.79</v>
      </c>
      <c r="K678" s="210">
        <f>นครพนม!AO84</f>
        <v>204449.30000000002</v>
      </c>
      <c r="L678" s="211">
        <f>นครพนม!AP84</f>
        <v>1843221.6800000002</v>
      </c>
      <c r="M678" s="211">
        <f>นครพนม!AQ84</f>
        <v>2024422.9300000002</v>
      </c>
      <c r="N678" s="3"/>
      <c r="O678" s="3"/>
      <c r="P678" s="3"/>
      <c r="Q678" s="77">
        <f t="shared" si="35"/>
        <v>-181201.25</v>
      </c>
      <c r="R678" s="78">
        <f t="shared" si="36"/>
        <v>787.36509184109366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97770.85</v>
      </c>
      <c r="K679" s="210">
        <f>นครพนม!AO85</f>
        <v>168840.68</v>
      </c>
      <c r="L679" s="211">
        <f>นครพนม!AP85</f>
        <v>1331785.67</v>
      </c>
      <c r="M679" s="211">
        <f>นครพนม!AQ85</f>
        <v>1514015.21</v>
      </c>
      <c r="N679" s="3"/>
      <c r="O679" s="3"/>
      <c r="P679" s="3"/>
      <c r="Q679" s="77">
        <f t="shared" si="35"/>
        <v>-182229.54000000004</v>
      </c>
      <c r="R679" s="78">
        <f t="shared" si="36"/>
        <v>747.77409882088705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256037.18</v>
      </c>
      <c r="K680" s="210">
        <f>นครพนม!AO86</f>
        <v>264127.76</v>
      </c>
      <c r="L680" s="211">
        <f>นครพนม!AP86</f>
        <v>4802508.32</v>
      </c>
      <c r="M680" s="211">
        <f>นครพนม!AQ86</f>
        <v>4789330.2899999991</v>
      </c>
      <c r="N680" s="3"/>
      <c r="O680" s="3"/>
      <c r="P680" s="3"/>
      <c r="Q680" s="77">
        <f t="shared" si="35"/>
        <v>13178.030000001192</v>
      </c>
      <c r="R680" s="78">
        <f t="shared" si="36"/>
        <v>1790.6444146159583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31705.21</v>
      </c>
      <c r="K681" s="210">
        <f>นครพนม!AO87</f>
        <v>32911.85</v>
      </c>
      <c r="L681" s="211">
        <f>นครพนม!AP87</f>
        <v>1754843.24</v>
      </c>
      <c r="M681" s="211">
        <f>นครพนม!AQ87</f>
        <v>1819469.3499999999</v>
      </c>
      <c r="N681" s="3"/>
      <c r="O681" s="3"/>
      <c r="P681" s="3"/>
      <c r="Q681" s="77">
        <f t="shared" si="35"/>
        <v>-64626.10999999987</v>
      </c>
      <c r="R681" s="78">
        <f t="shared" si="36"/>
        <v>983.105456582633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250038.25</v>
      </c>
      <c r="K682" s="210">
        <f>นครพนม!AO88</f>
        <v>388448.73</v>
      </c>
      <c r="L682" s="211">
        <f>นครพนม!AP88</f>
        <v>1570618.15</v>
      </c>
      <c r="M682" s="211">
        <f>นครพนม!AQ88</f>
        <v>1754476.72</v>
      </c>
      <c r="N682" s="3"/>
      <c r="O682" s="3"/>
      <c r="P682" s="3"/>
      <c r="Q682" s="77">
        <f t="shared" si="35"/>
        <v>-183858.57000000007</v>
      </c>
      <c r="R682" s="78">
        <f t="shared" si="36"/>
        <v>508.94949773169145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1419551.26</v>
      </c>
      <c r="K683" s="210">
        <f>นครพนม!AO89</f>
        <v>1474562.24</v>
      </c>
      <c r="L683" s="211">
        <f>นครพนม!AP89</f>
        <v>2322020.52</v>
      </c>
      <c r="M683" s="211">
        <f>นครพนม!AQ89</f>
        <v>1785906.34</v>
      </c>
      <c r="N683" s="3"/>
      <c r="O683" s="3"/>
      <c r="P683" s="3"/>
      <c r="Q683" s="77">
        <f t="shared" si="35"/>
        <v>536114.17999999993</v>
      </c>
      <c r="R683" s="78">
        <f t="shared" si="36"/>
        <v>791.14838841567291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763768.78</v>
      </c>
      <c r="K684" s="210">
        <f>นครพนม!AO90</f>
        <v>1176866.45</v>
      </c>
      <c r="L684" s="211">
        <f>นครพนม!AP90</f>
        <v>2094761.22</v>
      </c>
      <c r="M684" s="211">
        <f>นครพนม!AQ90</f>
        <v>1801398.4399999997</v>
      </c>
      <c r="N684" s="3"/>
      <c r="O684" s="3"/>
      <c r="P684" s="3"/>
      <c r="Q684" s="77">
        <f t="shared" si="35"/>
        <v>293362.78000000026</v>
      </c>
      <c r="R684" s="78">
        <f t="shared" si="36"/>
        <v>679.45547194291271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263017.84000000003</v>
      </c>
      <c r="K685" s="210">
        <f>นครพนม!AO91</f>
        <v>266032.13</v>
      </c>
      <c r="L685" s="211">
        <f>นครพนม!AP91</f>
        <v>1626129.54</v>
      </c>
      <c r="M685" s="211">
        <f>นครพนม!AQ91</f>
        <v>1600039.82</v>
      </c>
      <c r="N685" s="3"/>
      <c r="O685" s="3"/>
      <c r="P685" s="3"/>
      <c r="Q685" s="77">
        <f t="shared" si="35"/>
        <v>26089.719999999972</v>
      </c>
      <c r="R685" s="78">
        <f t="shared" si="36"/>
        <v>746.61595041322312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415799.35</v>
      </c>
      <c r="K686" s="210">
        <f>นครพนม!AO92</f>
        <v>437210.23</v>
      </c>
      <c r="L686" s="211">
        <f>นครพนม!AP92</f>
        <v>1921428.6500000001</v>
      </c>
      <c r="M686" s="211">
        <f>นครพนม!AQ92</f>
        <v>1741493.94</v>
      </c>
      <c r="N686" s="3"/>
      <c r="O686" s="3"/>
      <c r="P686" s="3"/>
      <c r="Q686" s="77">
        <f t="shared" si="35"/>
        <v>179934.7100000002</v>
      </c>
      <c r="R686" s="78">
        <f t="shared" si="36"/>
        <v>982.82795396419442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442701.22</v>
      </c>
      <c r="K687" s="210">
        <f>นครพนม!AO93</f>
        <v>471178.18999999994</v>
      </c>
      <c r="L687" s="211">
        <f>นครพนม!AP93</f>
        <v>2299924.39</v>
      </c>
      <c r="M687" s="211">
        <f>นครพนม!AQ93</f>
        <v>1896499.03</v>
      </c>
      <c r="N687" s="3"/>
      <c r="O687" s="3"/>
      <c r="P687" s="3"/>
      <c r="Q687" s="77">
        <f t="shared" si="35"/>
        <v>403425.3600000001</v>
      </c>
      <c r="R687" s="78">
        <f t="shared" si="36"/>
        <v>835.42476934253546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516961.36</v>
      </c>
      <c r="K688" s="210">
        <f>นครพนม!AO94</f>
        <v>613895.9</v>
      </c>
      <c r="L688" s="211">
        <f>นครพนม!AP94</f>
        <v>2341373.39</v>
      </c>
      <c r="M688" s="211">
        <f>นครพนม!AQ94</f>
        <v>2330584.73</v>
      </c>
      <c r="N688" s="3"/>
      <c r="O688" s="3"/>
      <c r="P688" s="3"/>
      <c r="Q688" s="77">
        <f t="shared" si="35"/>
        <v>10788.660000000149</v>
      </c>
      <c r="R688" s="78">
        <f t="shared" si="36"/>
        <v>798.01410702113162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480226.23</v>
      </c>
      <c r="K689" s="210">
        <f>นครพนม!AO95</f>
        <v>1021418.48</v>
      </c>
      <c r="L689" s="211">
        <f>นครพนม!AP95</f>
        <v>2193619.31</v>
      </c>
      <c r="M689" s="211">
        <f>นครพนม!AQ95</f>
        <v>2005450.4300000002</v>
      </c>
      <c r="N689" s="3"/>
      <c r="O689" s="3"/>
      <c r="P689" s="3"/>
      <c r="Q689" s="77">
        <f t="shared" si="35"/>
        <v>188168.87999999989</v>
      </c>
      <c r="R689" s="78">
        <f t="shared" si="36"/>
        <v>637.6800319767442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647153.62</v>
      </c>
      <c r="K690" s="210">
        <f>นครพนม!AO96</f>
        <v>680892.51</v>
      </c>
      <c r="L690" s="211">
        <f>นครพนม!AP96</f>
        <v>1013601.5</v>
      </c>
      <c r="M690" s="211">
        <f>นครพนม!AQ96</f>
        <v>1009267.26</v>
      </c>
      <c r="N690" s="3"/>
      <c r="O690" s="3"/>
      <c r="P690" s="3"/>
      <c r="Q690" s="77">
        <f t="shared" si="35"/>
        <v>4334.2399999999907</v>
      </c>
      <c r="R690" s="78">
        <f t="shared" si="36"/>
        <v>523.28420237480645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644659.14</v>
      </c>
      <c r="K691" s="210">
        <f>นครพนม!AO97</f>
        <v>961409.12</v>
      </c>
      <c r="L691" s="211">
        <f>นครพนม!AP97</f>
        <v>2001934.82</v>
      </c>
      <c r="M691" s="211">
        <f>นครพนม!AQ97</f>
        <v>1683334.9900000002</v>
      </c>
      <c r="N691" s="3"/>
      <c r="O691" s="3"/>
      <c r="P691" s="3"/>
      <c r="Q691" s="77">
        <f t="shared" si="35"/>
        <v>318599.82999999984</v>
      </c>
      <c r="R691" s="78">
        <f t="shared" si="36"/>
        <v>757.73460257380771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640153.15</v>
      </c>
      <c r="K692" s="210">
        <f>นครพนม!AO98</f>
        <v>647465.67000000004</v>
      </c>
      <c r="L692" s="211">
        <f>นครพนม!AP98</f>
        <v>1868084.52</v>
      </c>
      <c r="M692" s="211">
        <f>นครพนม!AQ98</f>
        <v>1719621.02</v>
      </c>
      <c r="N692" s="3"/>
      <c r="O692" s="3"/>
      <c r="P692" s="3"/>
      <c r="Q692" s="77">
        <f t="shared" si="35"/>
        <v>148463.5</v>
      </c>
      <c r="R692" s="78">
        <f t="shared" si="36"/>
        <v>814.69015263846495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8788343.7699999996</v>
      </c>
      <c r="K693" s="215">
        <f>SUM(K673:K692)</f>
        <v>11032482.029999999</v>
      </c>
      <c r="L693" s="215">
        <f>SUM(L673:L692)</f>
        <v>37063523.509999998</v>
      </c>
      <c r="M693" s="215">
        <f>SUM(M673:M692)</f>
        <v>35304120.150000006</v>
      </c>
      <c r="N693" s="213">
        <v>19</v>
      </c>
      <c r="O693" s="213">
        <v>19</v>
      </c>
      <c r="P693" s="213">
        <f>N693-O693</f>
        <v>0</v>
      </c>
      <c r="Q693" s="77">
        <f t="shared" si="35"/>
        <v>1759403.359999992</v>
      </c>
      <c r="R693" s="78">
        <f>L693/H693</f>
        <v>758.03827688468925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431348.32</v>
      </c>
      <c r="K695" s="210">
        <f>นครพนม!AO99</f>
        <v>459160.53</v>
      </c>
      <c r="L695" s="211">
        <f>นครพนม!AP99</f>
        <v>1822620.71</v>
      </c>
      <c r="M695" s="211">
        <f>นครพนม!AQ99</f>
        <v>1570325.7</v>
      </c>
      <c r="N695" s="3"/>
      <c r="O695" s="3"/>
      <c r="P695" s="3"/>
      <c r="Q695" s="77">
        <f t="shared" si="35"/>
        <v>252295.01</v>
      </c>
      <c r="R695" s="78">
        <f t="shared" si="36"/>
        <v>633.51432394855749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445325.56</v>
      </c>
      <c r="K696" s="210">
        <f>นครพนม!AO100</f>
        <v>435152.12</v>
      </c>
      <c r="L696" s="211">
        <f>นครพนม!AP100</f>
        <v>1964512.74</v>
      </c>
      <c r="M696" s="211">
        <f>นครพนม!AQ100</f>
        <v>1984384.93</v>
      </c>
      <c r="N696" s="3"/>
      <c r="O696" s="3"/>
      <c r="P696" s="3"/>
      <c r="Q696" s="77">
        <f t="shared" si="35"/>
        <v>-19872.189999999944</v>
      </c>
      <c r="R696" s="78">
        <f t="shared" si="36"/>
        <v>671.16936795353604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518214.66</v>
      </c>
      <c r="K697" s="210">
        <f>นครพนม!AO101</f>
        <v>558101.62</v>
      </c>
      <c r="L697" s="211">
        <f>นครพนม!AP101</f>
        <v>2032408.29</v>
      </c>
      <c r="M697" s="211">
        <f>นครพนม!AQ101</f>
        <v>1705915.09</v>
      </c>
      <c r="N697" s="3"/>
      <c r="O697" s="3"/>
      <c r="P697" s="3"/>
      <c r="Q697" s="77">
        <f t="shared" si="35"/>
        <v>326493.19999999995</v>
      </c>
      <c r="R697" s="78">
        <f t="shared" si="36"/>
        <v>485.75723948374764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321363.68</v>
      </c>
      <c r="K698" s="210">
        <f>นครพนม!AO102</f>
        <v>500211.37</v>
      </c>
      <c r="L698" s="211">
        <f>นครพนม!AP102</f>
        <v>2045629.63</v>
      </c>
      <c r="M698" s="211">
        <f>นครพนม!AQ102</f>
        <v>1904952.46</v>
      </c>
      <c r="N698" s="3"/>
      <c r="O698" s="3"/>
      <c r="P698" s="3"/>
      <c r="Q698" s="77">
        <f t="shared" si="35"/>
        <v>140677.16999999993</v>
      </c>
      <c r="R698" s="78">
        <f t="shared" si="36"/>
        <v>437.38072054735937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398494.88</v>
      </c>
      <c r="K699" s="210">
        <f>นครพนม!AO103</f>
        <v>431601.48</v>
      </c>
      <c r="L699" s="211">
        <f>นครพนม!AP103</f>
        <v>1714761.08</v>
      </c>
      <c r="M699" s="211">
        <f>นครพนม!AQ103</f>
        <v>1574520.15</v>
      </c>
      <c r="N699" s="3"/>
      <c r="O699" s="3"/>
      <c r="P699" s="3"/>
      <c r="Q699" s="77">
        <f t="shared" si="35"/>
        <v>140240.93000000017</v>
      </c>
      <c r="R699" s="78">
        <f t="shared" si="36"/>
        <v>769.98701392007183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383376.08</v>
      </c>
      <c r="K700" s="210">
        <f>นครพนม!AO104</f>
        <v>389915.60000000003</v>
      </c>
      <c r="L700" s="211">
        <f>นครพนม!AP104</f>
        <v>1353497.4500000002</v>
      </c>
      <c r="M700" s="211">
        <f>นครพนม!AQ104</f>
        <v>1273589.79</v>
      </c>
      <c r="N700" s="3"/>
      <c r="O700" s="3"/>
      <c r="P700" s="3"/>
      <c r="Q700" s="77">
        <f t="shared" si="35"/>
        <v>79907.660000000149</v>
      </c>
      <c r="R700" s="78">
        <f t="shared" si="36"/>
        <v>1660.7330674846628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153894.01999999999</v>
      </c>
      <c r="K701" s="210">
        <f>นครพนม!AO105</f>
        <v>1044596.96</v>
      </c>
      <c r="L701" s="211">
        <f>นครพนม!AP105</f>
        <v>2701303.9800000004</v>
      </c>
      <c r="M701" s="211">
        <f>นครพนม!AQ105</f>
        <v>2205432.1800000002</v>
      </c>
      <c r="N701" s="3"/>
      <c r="O701" s="3"/>
      <c r="P701" s="3"/>
      <c r="Q701" s="77">
        <f t="shared" si="35"/>
        <v>495871.80000000028</v>
      </c>
      <c r="R701" s="78">
        <f t="shared" si="36"/>
        <v>750.15384059983353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483325.34</v>
      </c>
      <c r="K702" s="210">
        <f>นครพนม!AO106</f>
        <v>523318.93000000005</v>
      </c>
      <c r="L702" s="211">
        <f>นครพนม!AP106</f>
        <v>1703217.38</v>
      </c>
      <c r="M702" s="211">
        <f>นครพนม!AQ106</f>
        <v>1531069.8900000001</v>
      </c>
      <c r="N702" s="3"/>
      <c r="O702" s="3"/>
      <c r="P702" s="3"/>
      <c r="Q702" s="77">
        <f t="shared" si="35"/>
        <v>172147.48999999976</v>
      </c>
      <c r="R702" s="78">
        <f t="shared" si="36"/>
        <v>718.35401940109659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171850.2</v>
      </c>
      <c r="K703" s="210">
        <f>นครพนม!AO107</f>
        <v>200963.71000000002</v>
      </c>
      <c r="L703" s="211">
        <f>นครพนม!AP107</f>
        <v>1682317.01</v>
      </c>
      <c r="M703" s="211">
        <f>นครพนม!AQ107</f>
        <v>1654332.78</v>
      </c>
      <c r="N703" s="3"/>
      <c r="O703" s="3"/>
      <c r="P703" s="3"/>
      <c r="Q703" s="77">
        <f t="shared" si="35"/>
        <v>27984.229999999981</v>
      </c>
      <c r="R703" s="78">
        <f t="shared" si="36"/>
        <v>809.9744872412133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296831.87</v>
      </c>
      <c r="K704" s="210">
        <f>นครพนม!AO108</f>
        <v>307900.44</v>
      </c>
      <c r="L704" s="211">
        <f>นครพนม!AP108</f>
        <v>1791398.24</v>
      </c>
      <c r="M704" s="211">
        <f>นครพนม!AQ108</f>
        <v>1682865.0699999998</v>
      </c>
      <c r="N704" s="3"/>
      <c r="O704" s="3"/>
      <c r="P704" s="3"/>
      <c r="Q704" s="77">
        <f t="shared" si="35"/>
        <v>108533.17000000016</v>
      </c>
      <c r="R704" s="78">
        <f t="shared" si="36"/>
        <v>600.93869171418987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398626.72</v>
      </c>
      <c r="K705" s="210">
        <f>นครพนม!AO109</f>
        <v>368095.55999999994</v>
      </c>
      <c r="L705" s="211">
        <f>นครพนม!AP109</f>
        <v>2102267.2199999997</v>
      </c>
      <c r="M705" s="211">
        <f>นครพนม!AQ109</f>
        <v>1997065.08</v>
      </c>
      <c r="N705" s="3"/>
      <c r="O705" s="3"/>
      <c r="P705" s="3"/>
      <c r="Q705" s="77">
        <f t="shared" si="35"/>
        <v>105202.13999999966</v>
      </c>
      <c r="R705" s="78">
        <f t="shared" si="36"/>
        <v>817.04905557714721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45158.06</v>
      </c>
      <c r="K706" s="210">
        <f>นครพนม!AO110</f>
        <v>415666.57999999996</v>
      </c>
      <c r="L706" s="211">
        <f>นครพนม!AP110</f>
        <v>1097182.27</v>
      </c>
      <c r="M706" s="211">
        <f>นครพนม!AQ110</f>
        <v>1037226</v>
      </c>
      <c r="N706" s="3"/>
      <c r="O706" s="3"/>
      <c r="P706" s="3"/>
      <c r="Q706" s="77">
        <f t="shared" si="35"/>
        <v>59956.270000000019</v>
      </c>
      <c r="R706" s="78">
        <f t="shared" si="36"/>
        <v>554.69275530839229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672710.79</v>
      </c>
      <c r="K707" s="210">
        <f>นครพนม!AO111</f>
        <v>677996.29</v>
      </c>
      <c r="L707" s="211">
        <f>นครพนม!AP111</f>
        <v>2286718.1799999997</v>
      </c>
      <c r="M707" s="211">
        <f>นครพนม!AQ111</f>
        <v>1715148.8399999999</v>
      </c>
      <c r="N707" s="3"/>
      <c r="O707" s="3"/>
      <c r="P707" s="3"/>
      <c r="Q707" s="77">
        <f t="shared" si="35"/>
        <v>571569.33999999985</v>
      </c>
      <c r="R707" s="78">
        <f t="shared" si="36"/>
        <v>973.07156595744664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322467.15999999997</v>
      </c>
      <c r="K708" s="210">
        <f>นครพนม!AO112</f>
        <v>880957.57</v>
      </c>
      <c r="L708" s="211">
        <f>นครพนม!AP112</f>
        <v>1076531.92</v>
      </c>
      <c r="M708" s="211">
        <f>นครพนม!AQ112</f>
        <v>795166.26</v>
      </c>
      <c r="N708" s="3"/>
      <c r="O708" s="3"/>
      <c r="P708" s="3"/>
      <c r="Q708" s="77">
        <f t="shared" si="35"/>
        <v>281365.65999999992</v>
      </c>
      <c r="R708" s="78">
        <f t="shared" si="36"/>
        <v>633.99995288574792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966309.97</v>
      </c>
      <c r="K709" s="210">
        <f>นครพนม!AO113</f>
        <v>1001399.37</v>
      </c>
      <c r="L709" s="211">
        <f>นครพนม!AP113</f>
        <v>2003938.2800000003</v>
      </c>
      <c r="M709" s="211">
        <f>นครพนม!AQ113</f>
        <v>1482214.5499999998</v>
      </c>
      <c r="N709" s="3"/>
      <c r="O709" s="3"/>
      <c r="P709" s="3"/>
      <c r="Q709" s="77">
        <f t="shared" si="35"/>
        <v>521723.73000000045</v>
      </c>
      <c r="R709" s="78">
        <f t="shared" si="36"/>
        <v>949.73378199052149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6009297.3099999996</v>
      </c>
      <c r="K710" s="231">
        <f>SUM(K694:K709)</f>
        <v>8195038.1300000008</v>
      </c>
      <c r="L710" s="215">
        <f>SUM(L694:L709)</f>
        <v>27378304.379999995</v>
      </c>
      <c r="M710" s="215">
        <f>SUM(M694:M709)</f>
        <v>24114208.77</v>
      </c>
      <c r="N710" s="213">
        <v>15</v>
      </c>
      <c r="O710" s="213">
        <v>15</v>
      </c>
      <c r="P710" s="213">
        <f>N710-O710</f>
        <v>0</v>
      </c>
      <c r="Q710" s="77">
        <f t="shared" si="35"/>
        <v>3264095.6099999957</v>
      </c>
      <c r="R710" s="78">
        <f>L710/H710</f>
        <v>694.07048572732333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605751.89</v>
      </c>
      <c r="K712" s="210">
        <f>นครพนม!AO114</f>
        <v>2158357.2199999997</v>
      </c>
      <c r="L712" s="211">
        <f>นครพนม!AP114</f>
        <v>3418142.95</v>
      </c>
      <c r="M712" s="211">
        <f>นครพนม!AQ114</f>
        <v>2176593</v>
      </c>
      <c r="N712" s="3"/>
      <c r="O712" s="3"/>
      <c r="P712" s="3"/>
      <c r="Q712" s="77">
        <f t="shared" ref="Q712:Q746" si="37">L712-M712</f>
        <v>1241549.9500000002</v>
      </c>
      <c r="R712" s="78">
        <f t="shared" ref="R712:R747" si="38">L712/H712</f>
        <v>935.70844511360531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505394.3</v>
      </c>
      <c r="K713" s="210">
        <f>นครพนม!AO115</f>
        <v>1327291.2</v>
      </c>
      <c r="L713" s="211">
        <f>นครพนม!AP115</f>
        <v>2637122.4299999997</v>
      </c>
      <c r="M713" s="211">
        <f>นครพนม!AQ115</f>
        <v>1902369.47</v>
      </c>
      <c r="N713" s="3"/>
      <c r="O713" s="3"/>
      <c r="P713" s="3"/>
      <c r="Q713" s="77">
        <f t="shared" si="37"/>
        <v>734752.95999999973</v>
      </c>
      <c r="R713" s="78">
        <f t="shared" si="38"/>
        <v>1840.2808304256803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253352.15</v>
      </c>
      <c r="K714" s="210">
        <f>นครพนม!AO116</f>
        <v>1230270.8400000001</v>
      </c>
      <c r="L714" s="211">
        <f>นครพนม!AP116</f>
        <v>2301495.1100000003</v>
      </c>
      <c r="M714" s="211">
        <f>นครพนม!AQ116</f>
        <v>1764697.25</v>
      </c>
      <c r="N714" s="3"/>
      <c r="O714" s="3"/>
      <c r="P714" s="3"/>
      <c r="Q714" s="77">
        <f t="shared" si="37"/>
        <v>536797.86000000034</v>
      </c>
      <c r="R714" s="78">
        <f t="shared" si="38"/>
        <v>1072.9580932400934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270015.59000000003</v>
      </c>
      <c r="K715" s="210">
        <f>นครพนม!AO117</f>
        <v>1490289.9600000002</v>
      </c>
      <c r="L715" s="211">
        <f>นครพนม!AP117</f>
        <v>3037935.16</v>
      </c>
      <c r="M715" s="211">
        <f>นครพนม!AQ117</f>
        <v>1920092.2400000002</v>
      </c>
      <c r="N715" s="3"/>
      <c r="O715" s="3"/>
      <c r="P715" s="3"/>
      <c r="Q715" s="77">
        <f t="shared" si="37"/>
        <v>1117842.92</v>
      </c>
      <c r="R715" s="78">
        <f t="shared" si="38"/>
        <v>1357.4330473637176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190318.29</v>
      </c>
      <c r="K716" s="210">
        <f>นครพนม!AO118</f>
        <v>1058469.1599999999</v>
      </c>
      <c r="L716" s="211">
        <f>นครพนม!AP118</f>
        <v>2541930.7999999998</v>
      </c>
      <c r="M716" s="211">
        <f>นครพนม!AQ118</f>
        <v>1890791.77</v>
      </c>
      <c r="N716" s="3"/>
      <c r="O716" s="3"/>
      <c r="P716" s="3"/>
      <c r="Q716" s="77">
        <f t="shared" si="37"/>
        <v>651139.0299999998</v>
      </c>
      <c r="R716" s="78">
        <f t="shared" si="38"/>
        <v>1024.9720967741935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459188.14</v>
      </c>
      <c r="K717" s="210">
        <f>นครพนม!AO119</f>
        <v>1529101.6700000002</v>
      </c>
      <c r="L717" s="211">
        <f>นครพนม!AP119</f>
        <v>2564027.31</v>
      </c>
      <c r="M717" s="211">
        <f>นครพนม!AQ119</f>
        <v>1653098.8699999999</v>
      </c>
      <c r="N717" s="3"/>
      <c r="O717" s="3"/>
      <c r="P717" s="3"/>
      <c r="Q717" s="77">
        <f t="shared" si="37"/>
        <v>910928.44000000018</v>
      </c>
      <c r="R717" s="78">
        <f t="shared" si="38"/>
        <v>740.40638463759751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549023.56000000006</v>
      </c>
      <c r="K718" s="210">
        <f>นครพนม!AO120</f>
        <v>2263565.4400000004</v>
      </c>
      <c r="L718" s="211">
        <f>นครพนม!AP120</f>
        <v>4017188.0700000003</v>
      </c>
      <c r="M718" s="211">
        <f>นครพนม!AQ120</f>
        <v>2320285.58</v>
      </c>
      <c r="N718" s="3"/>
      <c r="O718" s="3"/>
      <c r="P718" s="3"/>
      <c r="Q718" s="77">
        <f t="shared" si="37"/>
        <v>1696902.4900000002</v>
      </c>
      <c r="R718" s="78">
        <f t="shared" si="38"/>
        <v>1105.4452586681343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583934.81999999995</v>
      </c>
      <c r="K719" s="210">
        <f>นครพนม!AO121</f>
        <v>2630301.06</v>
      </c>
      <c r="L719" s="211">
        <f>นครพนม!AP121</f>
        <v>4394932.0199999996</v>
      </c>
      <c r="M719" s="211">
        <f>นครพนม!AQ121</f>
        <v>2254166.2999999998</v>
      </c>
      <c r="N719" s="3"/>
      <c r="O719" s="3"/>
      <c r="P719" s="3"/>
      <c r="Q719" s="77">
        <f t="shared" si="37"/>
        <v>2140765.7199999997</v>
      </c>
      <c r="R719" s="78">
        <f t="shared" si="38"/>
        <v>1026.134022881158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3416978.7399999998</v>
      </c>
      <c r="K720" s="215">
        <f>SUM(K711:K719)</f>
        <v>13687646.550000003</v>
      </c>
      <c r="L720" s="215">
        <f>SUM(L711:L719)</f>
        <v>24912773.849999998</v>
      </c>
      <c r="M720" s="215">
        <f>SUM(M711:M719)</f>
        <v>15882094.48</v>
      </c>
      <c r="N720" s="213">
        <v>8</v>
      </c>
      <c r="O720" s="213">
        <v>8</v>
      </c>
      <c r="P720" s="213">
        <f>N720-O720</f>
        <v>0</v>
      </c>
      <c r="Q720" s="77">
        <f t="shared" si="37"/>
        <v>9030679.3699999973</v>
      </c>
      <c r="R720" s="78">
        <f>L720/H720</f>
        <v>1067.8886300312915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547241.11</v>
      </c>
      <c r="K722" s="210">
        <f>นครพนม!AO122</f>
        <v>819035.24</v>
      </c>
      <c r="L722" s="211">
        <f>นครพนม!AP122</f>
        <v>1714214.88</v>
      </c>
      <c r="M722" s="211">
        <f>นครพนม!AQ122</f>
        <v>1813813.9</v>
      </c>
      <c r="N722" s="3"/>
      <c r="O722" s="3"/>
      <c r="P722" s="3"/>
      <c r="R722" s="78">
        <f t="shared" si="38"/>
        <v>844.85701330704774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970029.61</v>
      </c>
      <c r="K723" s="210">
        <f>นครพนม!AO123</f>
        <v>1979841.0899999999</v>
      </c>
      <c r="L723" s="211">
        <f>นครพนม!AP123</f>
        <v>1202751.3700000001</v>
      </c>
      <c r="M723" s="211">
        <f>นครพนม!AQ123</f>
        <v>839931.16999999993</v>
      </c>
      <c r="N723" s="3"/>
      <c r="O723" s="3"/>
      <c r="P723" s="3"/>
      <c r="Q723" s="77">
        <f t="shared" si="37"/>
        <v>362820.20000000019</v>
      </c>
      <c r="R723" s="78">
        <f t="shared" si="38"/>
        <v>375.27343837753511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316967.63</v>
      </c>
      <c r="K724" s="210">
        <f>นครพนม!AO124</f>
        <v>684987.91</v>
      </c>
      <c r="L724" s="211">
        <f>นครพนม!AP124</f>
        <v>847229.04</v>
      </c>
      <c r="M724" s="211">
        <f>นครพนม!AQ124</f>
        <v>563082.78</v>
      </c>
      <c r="N724" s="3"/>
      <c r="O724" s="3"/>
      <c r="P724" s="3"/>
      <c r="Q724" s="77">
        <f t="shared" si="37"/>
        <v>284146.26</v>
      </c>
      <c r="R724" s="78">
        <f t="shared" si="38"/>
        <v>668.16170347003163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563320.26</v>
      </c>
      <c r="K725" s="210">
        <f>นครพนม!AO125</f>
        <v>1165374.3999999999</v>
      </c>
      <c r="L725" s="211">
        <f>นครพนม!AP125</f>
        <v>917160.5</v>
      </c>
      <c r="M725" s="211">
        <f>นครพนม!AQ125</f>
        <v>567141.94000000006</v>
      </c>
      <c r="N725" s="3"/>
      <c r="O725" s="3"/>
      <c r="P725" s="3"/>
      <c r="Q725" s="77">
        <f t="shared" si="37"/>
        <v>350018.55999999994</v>
      </c>
      <c r="R725" s="78">
        <f t="shared" si="38"/>
        <v>409.62952210808396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1071981.99</v>
      </c>
      <c r="K726" s="210">
        <f>นครพนม!AO126</f>
        <v>1116773.28</v>
      </c>
      <c r="L726" s="211">
        <f>นครพนม!AP126</f>
        <v>2751961.98</v>
      </c>
      <c r="M726" s="211">
        <f>นครพนม!AQ126</f>
        <v>2866133.0900000003</v>
      </c>
      <c r="N726" s="3"/>
      <c r="O726" s="3"/>
      <c r="P726" s="3"/>
      <c r="Q726" s="77">
        <f t="shared" si="37"/>
        <v>-114171.11000000034</v>
      </c>
      <c r="R726" s="78">
        <f t="shared" si="38"/>
        <v>569.05748138957813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818308.81</v>
      </c>
      <c r="K727" s="210">
        <f>นครพนม!AO127</f>
        <v>1248839.24</v>
      </c>
      <c r="L727" s="211">
        <f>นครพนม!AP127</f>
        <v>3070044.12</v>
      </c>
      <c r="M727" s="211">
        <f>นครพนม!AQ127</f>
        <v>2524633.41</v>
      </c>
      <c r="N727" s="3"/>
      <c r="O727" s="3"/>
      <c r="P727" s="3"/>
      <c r="Q727" s="77">
        <f t="shared" si="37"/>
        <v>545410.71</v>
      </c>
      <c r="R727" s="78">
        <f t="shared" si="38"/>
        <v>733.58282437275989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1302473.99</v>
      </c>
      <c r="K728" s="210">
        <f>นครพนม!AO128</f>
        <v>2545535.36</v>
      </c>
      <c r="L728" s="211">
        <f>นครพนม!AP128</f>
        <v>2221824.4500000002</v>
      </c>
      <c r="M728" s="211">
        <f>นครพนม!AQ128</f>
        <v>1553247.9100000001</v>
      </c>
      <c r="N728" s="3"/>
      <c r="O728" s="3"/>
      <c r="P728" s="3"/>
      <c r="Q728" s="77">
        <f t="shared" si="37"/>
        <v>668576.54</v>
      </c>
      <c r="R728" s="78">
        <f t="shared" si="38"/>
        <v>535.12149566473988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463400.84</v>
      </c>
      <c r="K729" s="209">
        <f>นครพนม!AO129</f>
        <v>132167.65000000002</v>
      </c>
      <c r="L729" s="211">
        <f>นครพนม!AP129</f>
        <v>2041408.67</v>
      </c>
      <c r="M729" s="211">
        <f>นครพนม!AQ129</f>
        <v>2239714.7999999998</v>
      </c>
      <c r="N729" s="3"/>
      <c r="O729" s="3"/>
      <c r="P729" s="3"/>
      <c r="Q729" s="77">
        <f t="shared" si="37"/>
        <v>-198306.12999999989</v>
      </c>
      <c r="R729" s="78">
        <f t="shared" si="38"/>
        <v>809.11956797463336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1195736.19</v>
      </c>
      <c r="K730" s="209">
        <f>นครพนม!AO130</f>
        <v>1237349.49</v>
      </c>
      <c r="L730" s="211">
        <f>นครพนม!AP130</f>
        <v>2190569.7000000002</v>
      </c>
      <c r="M730" s="211">
        <f>นครพนม!AQ130</f>
        <v>2288795.4499999997</v>
      </c>
      <c r="N730" s="3"/>
      <c r="O730" s="3"/>
      <c r="P730" s="3"/>
      <c r="Q730" s="77">
        <f t="shared" si="37"/>
        <v>-98225.749999999534</v>
      </c>
      <c r="R730" s="78">
        <f t="shared" si="38"/>
        <v>662.00353581142349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642157.56999999995</v>
      </c>
      <c r="K731" s="210">
        <f>นครพนม!AO131</f>
        <v>1034144.3799999999</v>
      </c>
      <c r="L731" s="211">
        <f>นครพนม!AP131</f>
        <v>2289718.4500000002</v>
      </c>
      <c r="M731" s="211">
        <f>นครพนม!AQ131</f>
        <v>2138371.42</v>
      </c>
      <c r="N731" s="3"/>
      <c r="O731" s="3"/>
      <c r="P731" s="3"/>
      <c r="Q731" s="77">
        <f t="shared" si="37"/>
        <v>151347.03000000026</v>
      </c>
      <c r="R731" s="78">
        <f t="shared" si="38"/>
        <v>657.20965843857641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773233.09</v>
      </c>
      <c r="K732" s="210">
        <f>นครพนม!AO132</f>
        <v>1431484.1400000001</v>
      </c>
      <c r="L732" s="211">
        <f>นครพนม!AP132</f>
        <v>2040216.6400000001</v>
      </c>
      <c r="M732" s="211">
        <f>นครพนม!AQ132</f>
        <v>1717440.76</v>
      </c>
      <c r="N732" s="3"/>
      <c r="O732" s="3"/>
      <c r="P732" s="3"/>
      <c r="Q732" s="77">
        <f t="shared" si="37"/>
        <v>322775.88000000012</v>
      </c>
      <c r="R732" s="78">
        <f t="shared" si="38"/>
        <v>576.0069565217392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8664851.0899999999</v>
      </c>
      <c r="K733" s="231">
        <f>SUM(K721:K732)</f>
        <v>13395532.180000003</v>
      </c>
      <c r="L733" s="215">
        <f>SUM(L721:L732)</f>
        <v>21287099.800000001</v>
      </c>
      <c r="M733" s="215">
        <f>SUM(M721:M732)</f>
        <v>19112306.629999999</v>
      </c>
      <c r="N733" s="213">
        <v>11</v>
      </c>
      <c r="O733" s="213">
        <v>11</v>
      </c>
      <c r="P733" s="213">
        <f>N733-O733</f>
        <v>0</v>
      </c>
      <c r="Q733" s="77">
        <f t="shared" si="37"/>
        <v>2174793.1700000018</v>
      </c>
      <c r="R733" s="78">
        <f>L733/H733</f>
        <v>612.19083745542389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466001.4</v>
      </c>
      <c r="K735" s="210">
        <f>นครพนม!AO133</f>
        <v>1505273.16</v>
      </c>
      <c r="L735" s="211">
        <f>นครพนม!AP133</f>
        <v>1869760.6300000001</v>
      </c>
      <c r="M735" s="211">
        <f>นครพนม!AQ133</f>
        <v>1605407.8</v>
      </c>
      <c r="N735" s="3"/>
      <c r="O735" s="3"/>
      <c r="P735" s="3"/>
      <c r="Q735" s="77">
        <f t="shared" si="37"/>
        <v>264352.83000000007</v>
      </c>
      <c r="R735" s="78">
        <f t="shared" si="38"/>
        <v>832.85551447661476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300407.14</v>
      </c>
      <c r="K736" s="210">
        <f>นครพนม!AO134</f>
        <v>290502.55000000005</v>
      </c>
      <c r="L736" s="211">
        <f>นครพนม!AP134</f>
        <v>1854635.87</v>
      </c>
      <c r="M736" s="211">
        <f>นครพนม!AQ134</f>
        <v>1896387.71</v>
      </c>
      <c r="N736" s="3"/>
      <c r="O736" s="3"/>
      <c r="P736" s="3"/>
      <c r="Q736" s="77">
        <f t="shared" si="37"/>
        <v>-41751.839999999851</v>
      </c>
      <c r="R736" s="78">
        <f t="shared" si="38"/>
        <v>376.57581116751271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191720.94</v>
      </c>
      <c r="K737" s="210">
        <f>นครพนม!AO135</f>
        <v>518855.39</v>
      </c>
      <c r="L737" s="211">
        <f>นครพนม!AP135</f>
        <v>1709512.12</v>
      </c>
      <c r="M737" s="211">
        <f>นครพนม!AQ135</f>
        <v>1928106.55</v>
      </c>
      <c r="N737" s="3"/>
      <c r="O737" s="3"/>
      <c r="P737" s="3"/>
      <c r="Q737" s="77">
        <f t="shared" si="37"/>
        <v>-218594.42999999993</v>
      </c>
      <c r="R737" s="78">
        <f t="shared" si="38"/>
        <v>810.19531753554509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376100.7</v>
      </c>
      <c r="K738" s="210">
        <f>นครพนม!AO136</f>
        <v>541138.43000000005</v>
      </c>
      <c r="L738" s="211">
        <f>นครพนม!AP136</f>
        <v>985446.83000000007</v>
      </c>
      <c r="M738" s="211">
        <f>นครพนม!AQ136</f>
        <v>941875.11</v>
      </c>
      <c r="N738" s="3"/>
      <c r="O738" s="3"/>
      <c r="P738" s="3"/>
      <c r="Q738" s="77">
        <f>L738-M738</f>
        <v>43571.720000000088</v>
      </c>
      <c r="R738" s="78">
        <f>L738/H738</f>
        <v>490.02825957235211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1334230.18</v>
      </c>
      <c r="K739" s="231">
        <f>SUM(K734:K738)</f>
        <v>2855769.5300000003</v>
      </c>
      <c r="L739" s="215">
        <f>SUM(L735:L738)</f>
        <v>6419355.4500000002</v>
      </c>
      <c r="M739" s="215">
        <f>SUM(M735:M738)</f>
        <v>6371777.1699999999</v>
      </c>
      <c r="N739" s="213">
        <v>4</v>
      </c>
      <c r="O739" s="213">
        <v>4</v>
      </c>
      <c r="P739" s="213">
        <f>N739-O739</f>
        <v>0</v>
      </c>
      <c r="Q739" s="77">
        <f t="shared" si="37"/>
        <v>47578.280000000261</v>
      </c>
      <c r="R739" s="78">
        <f>L739/H739</f>
        <v>568.53737047205743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655408.80000000005</v>
      </c>
      <c r="K741" s="210">
        <f>นครพนม!AO137</f>
        <v>329206.92000000004</v>
      </c>
      <c r="L741" s="211">
        <f>นครพนม!AP137</f>
        <v>1705285.4</v>
      </c>
      <c r="M741" s="211">
        <f>นครพนม!AQ137</f>
        <v>1744087.76</v>
      </c>
      <c r="N741" s="3"/>
      <c r="O741" s="3"/>
      <c r="P741" s="3"/>
      <c r="Q741" s="77">
        <f t="shared" si="37"/>
        <v>-38802.360000000102</v>
      </c>
      <c r="R741" s="78">
        <f t="shared" si="38"/>
        <v>668.21528213166141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504970.65</v>
      </c>
      <c r="K742" s="210">
        <f>นครพนม!AO138</f>
        <v>1006380.1400000001</v>
      </c>
      <c r="L742" s="211">
        <f>นครพนม!AP138</f>
        <v>1407434.47</v>
      </c>
      <c r="M742" s="211">
        <f>นครพนม!AQ138</f>
        <v>1313578.1199999999</v>
      </c>
      <c r="N742" s="3"/>
      <c r="O742" s="3"/>
      <c r="P742" s="3"/>
      <c r="Q742" s="77">
        <f t="shared" si="37"/>
        <v>93856.350000000093</v>
      </c>
      <c r="R742" s="78">
        <f t="shared" si="38"/>
        <v>1413.0868172690762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1722603.94</v>
      </c>
      <c r="K743" s="210">
        <f>นครพนม!AO139</f>
        <v>1718845.02</v>
      </c>
      <c r="L743" s="211">
        <f>นครพนม!AP139</f>
        <v>2131350.19</v>
      </c>
      <c r="M743" s="211">
        <f>นครพนม!AQ139</f>
        <v>2938789.49</v>
      </c>
      <c r="N743" s="3"/>
      <c r="O743" s="3"/>
      <c r="P743" s="3"/>
      <c r="Q743" s="77">
        <f t="shared" si="37"/>
        <v>-807439.30000000028</v>
      </c>
      <c r="R743" s="78">
        <f t="shared" si="38"/>
        <v>552.02025123025123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2882983.39</v>
      </c>
      <c r="K744" s="231">
        <f>SUM(K740:K743)</f>
        <v>3054432.08</v>
      </c>
      <c r="L744" s="215">
        <f>SUM(L740:L743)</f>
        <v>5244070.0600000005</v>
      </c>
      <c r="M744" s="215">
        <f>SUM(M740:M743)</f>
        <v>5996455.3700000001</v>
      </c>
      <c r="N744" s="213">
        <v>3</v>
      </c>
      <c r="O744" s="213">
        <v>3</v>
      </c>
      <c r="P744" s="213">
        <f>N744-O744</f>
        <v>0</v>
      </c>
      <c r="Q744" s="77">
        <f t="shared" si="37"/>
        <v>-752385.30999999959</v>
      </c>
      <c r="R744" s="78">
        <f t="shared" si="38"/>
        <v>707.79728168443796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74398560.439999998</v>
      </c>
      <c r="K745" s="248">
        <f t="shared" si="39"/>
        <v>105844395.14999999</v>
      </c>
      <c r="L745" s="247">
        <f t="shared" si="39"/>
        <v>253887375.41999999</v>
      </c>
      <c r="M745" s="247">
        <f t="shared" si="39"/>
        <v>244683380.97999999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9203994.4399999976</v>
      </c>
      <c r="R745" s="78">
        <f t="shared" si="38"/>
        <v>652.03652875369824</v>
      </c>
    </row>
    <row r="746" spans="1:18" ht="24.6" customHeight="1" x14ac:dyDescent="0.7">
      <c r="A746" s="87"/>
      <c r="B746" s="85"/>
      <c r="C746" s="85"/>
      <c r="D746" s="85"/>
      <c r="E746" s="339" t="s">
        <v>472</v>
      </c>
      <c r="F746" s="340"/>
      <c r="G746" s="341"/>
      <c r="H746" s="86"/>
      <c r="I746" s="87"/>
      <c r="J746" s="83">
        <f>J745/O745</f>
        <v>547048.23852941173</v>
      </c>
      <c r="K746" s="84">
        <f>K745/O745</f>
        <v>778267.6113970587</v>
      </c>
      <c r="L746" s="83">
        <f>L745/O745</f>
        <v>1866818.9369117646</v>
      </c>
      <c r="M746" s="83">
        <f>M745/O745</f>
        <v>1799142.5072058823</v>
      </c>
      <c r="N746" s="85"/>
      <c r="O746" s="85"/>
      <c r="P746" s="85"/>
      <c r="Q746" s="77">
        <f t="shared" si="37"/>
        <v>67676.429705882212</v>
      </c>
    </row>
    <row r="747" spans="1:18" ht="24.6" customHeight="1" x14ac:dyDescent="0.7">
      <c r="A747" s="85"/>
      <c r="B747" s="85"/>
      <c r="C747" s="85"/>
      <c r="D747" s="85"/>
      <c r="E747" s="314" t="s">
        <v>477</v>
      </c>
      <c r="F747" s="315"/>
      <c r="G747" s="316"/>
      <c r="H747" s="86">
        <f>H82+H334+H460+H554+H583+H745</f>
        <v>2327014</v>
      </c>
      <c r="I747" s="87"/>
      <c r="J747" s="83">
        <f t="shared" ref="J747:P747" si="40">J82+J334+J460+J554+J583+J745</f>
        <v>495032436.46999997</v>
      </c>
      <c r="K747" s="84">
        <f t="shared" si="40"/>
        <v>597976779.95000005</v>
      </c>
      <c r="L747" s="83">
        <f t="shared" si="40"/>
        <v>1417312088.6200001</v>
      </c>
      <c r="M747" s="83">
        <f t="shared" si="40"/>
        <v>1502638868.1900001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-85326779.569999933</v>
      </c>
      <c r="R747" s="78">
        <f t="shared" si="38"/>
        <v>609.06899942157634</v>
      </c>
    </row>
    <row r="748" spans="1:18" ht="24.6" customHeight="1" x14ac:dyDescent="0.7">
      <c r="A748" s="85"/>
      <c r="B748" s="85"/>
      <c r="C748" s="85"/>
      <c r="D748" s="85"/>
      <c r="E748" s="314" t="s">
        <v>478</v>
      </c>
      <c r="F748" s="315"/>
      <c r="G748" s="316"/>
      <c r="H748" s="86"/>
      <c r="I748" s="87"/>
      <c r="J748" s="83">
        <f>J747/O747</f>
        <v>831987.28818487388</v>
      </c>
      <c r="K748" s="83">
        <f>K747/O747</f>
        <v>1005002.9915126051</v>
      </c>
      <c r="L748" s="83">
        <f>L747/O747</f>
        <v>2382037.1237310925</v>
      </c>
      <c r="M748" s="83">
        <f>M747/O747</f>
        <v>2525443.4759495798</v>
      </c>
      <c r="N748" s="85"/>
      <c r="O748" s="85"/>
      <c r="P748" s="85"/>
      <c r="Q748" s="77">
        <f>L748-M748</f>
        <v>-143406.3522184873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1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CB92-266D-4240-B88D-B17B2481D3E7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topLeftCell="F1" zoomScale="98" zoomScaleNormal="98" workbookViewId="0">
      <selection activeCell="P2" sqref="P2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6" width="8.796875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2112</v>
      </c>
      <c r="S1" t="s">
        <v>2069</v>
      </c>
      <c r="T1" t="s">
        <v>2070</v>
      </c>
      <c r="U1" t="s">
        <v>2071</v>
      </c>
      <c r="V1" t="s">
        <v>2072</v>
      </c>
      <c r="W1" t="s">
        <v>2528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2082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2091</v>
      </c>
      <c r="N2" t="s">
        <v>2092</v>
      </c>
      <c r="O2" t="s">
        <v>2093</v>
      </c>
      <c r="P2" t="s">
        <v>2094</v>
      </c>
      <c r="Q2" t="s">
        <v>2095</v>
      </c>
      <c r="R2" t="s">
        <v>2117</v>
      </c>
      <c r="S2" t="s">
        <v>2096</v>
      </c>
      <c r="T2" t="s">
        <v>2667</v>
      </c>
      <c r="U2" t="s">
        <v>2668</v>
      </c>
      <c r="V2" t="s">
        <v>2669</v>
      </c>
      <c r="W2" t="s">
        <v>2530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2106</v>
      </c>
    </row>
    <row r="3" spans="1:42" x14ac:dyDescent="0.25">
      <c r="E3" t="s">
        <v>2107</v>
      </c>
      <c r="F3">
        <v>34688766.039999999</v>
      </c>
      <c r="G3">
        <v>5068236.54</v>
      </c>
      <c r="H3">
        <v>5275611.7699999996</v>
      </c>
      <c r="I3">
        <v>50269</v>
      </c>
      <c r="J3">
        <v>60296421.170000002</v>
      </c>
      <c r="K3">
        <v>34156732.270000003</v>
      </c>
      <c r="L3">
        <v>74000</v>
      </c>
      <c r="M3">
        <v>246163</v>
      </c>
      <c r="N3">
        <v>2032582.19</v>
      </c>
      <c r="O3">
        <v>299520</v>
      </c>
      <c r="P3">
        <v>15261537.48</v>
      </c>
      <c r="Q3">
        <v>400213.05</v>
      </c>
      <c r="R3">
        <v>4962</v>
      </c>
      <c r="S3">
        <v>195531</v>
      </c>
      <c r="T3">
        <v>-2559217.85</v>
      </c>
      <c r="U3">
        <v>-42608744.619999997</v>
      </c>
      <c r="V3">
        <v>176947133.91999999</v>
      </c>
      <c r="W3">
        <v>5653.15</v>
      </c>
      <c r="X3">
        <v>72197308.079999998</v>
      </c>
      <c r="Y3">
        <v>6895907.8200000003</v>
      </c>
      <c r="Z3">
        <v>67732.429999999993</v>
      </c>
      <c r="AA3">
        <v>10000</v>
      </c>
      <c r="AB3">
        <v>58675808.119999997</v>
      </c>
      <c r="AC3">
        <v>10397824.48</v>
      </c>
      <c r="AD3">
        <v>80877442.439999998</v>
      </c>
      <c r="AE3">
        <v>599944.37</v>
      </c>
      <c r="AF3">
        <v>405541.02</v>
      </c>
      <c r="AG3">
        <v>62640274.439999998</v>
      </c>
      <c r="AH3">
        <v>13487401.060000001</v>
      </c>
      <c r="AI3">
        <v>9000</v>
      </c>
      <c r="AJ3">
        <v>840274.13</v>
      </c>
      <c r="AK3" s="123">
        <f ca="1">SUM(AK4:AK71)</f>
        <v>0</v>
      </c>
      <c r="AL3" s="129">
        <f>SUM(AL4:AL71)</f>
        <v>18241254.84</v>
      </c>
      <c r="AM3" s="125">
        <f t="shared" ref="AM3:AP3" ca="1" si="0">SUM(AM4:AM71)</f>
        <v>-16611579.989999996</v>
      </c>
      <c r="AN3" s="130">
        <f t="shared" si="0"/>
        <v>161568230.33000001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2108</v>
      </c>
      <c r="F4">
        <v>141390.54999999999</v>
      </c>
      <c r="H4">
        <v>0</v>
      </c>
      <c r="K4">
        <v>296677.76000000001</v>
      </c>
      <c r="M4">
        <v>0</v>
      </c>
      <c r="Q4">
        <v>865.1</v>
      </c>
      <c r="U4">
        <v>-1693040.75</v>
      </c>
      <c r="V4">
        <v>2203471.11</v>
      </c>
      <c r="Z4">
        <v>428.67</v>
      </c>
      <c r="AB4">
        <v>1690681.64</v>
      </c>
      <c r="AC4">
        <v>975275</v>
      </c>
      <c r="AD4">
        <v>1920846.64</v>
      </c>
      <c r="AE4">
        <v>225600</v>
      </c>
      <c r="AG4">
        <v>522104.7</v>
      </c>
      <c r="AH4">
        <v>71061.119999999995</v>
      </c>
      <c r="AK4" s="123">
        <f t="shared" ref="AK4:AK9" ca="1" si="1">SUM(AK4:AK71)</f>
        <v>0</v>
      </c>
      <c r="AL4" s="129">
        <f>SUM(L4:P4)</f>
        <v>0</v>
      </c>
      <c r="AM4" s="125">
        <f ca="1">AK4-AL4</f>
        <v>3590.21</v>
      </c>
      <c r="AN4" s="130">
        <f>SUM(U4:AJ4)</f>
        <v>5916428.1299999999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2109</v>
      </c>
      <c r="F5">
        <v>509680</v>
      </c>
      <c r="H5">
        <v>0</v>
      </c>
      <c r="J5">
        <v>1250881.03</v>
      </c>
      <c r="K5">
        <v>85945.83</v>
      </c>
      <c r="Q5">
        <v>-326.17</v>
      </c>
      <c r="V5">
        <v>2015454.62</v>
      </c>
      <c r="W5">
        <v>1098.99</v>
      </c>
      <c r="AC5">
        <v>556530</v>
      </c>
      <c r="AD5">
        <v>192046</v>
      </c>
      <c r="AE5">
        <v>1854</v>
      </c>
      <c r="AF5">
        <v>19483.36</v>
      </c>
      <c r="AG5">
        <v>361744.22</v>
      </c>
      <c r="AH5">
        <v>151123</v>
      </c>
      <c r="AK5" s="123">
        <f t="shared" ca="1" si="1"/>
        <v>0</v>
      </c>
      <c r="AL5" s="129">
        <f>SUM(L5:P5)</f>
        <v>0</v>
      </c>
      <c r="AM5" s="125">
        <f t="shared" ref="AM5:AM9" ca="1" si="2">AK5-AL5</f>
        <v>0</v>
      </c>
      <c r="AN5" s="130">
        <f>SUM(U5:AJ5)</f>
        <v>3299334.1900000004</v>
      </c>
      <c r="AO5" s="131" t="e">
        <f>SUM(#REF!)</f>
        <v>#REF!</v>
      </c>
      <c r="AP5" s="125" t="e">
        <f t="shared" ref="AP5:AP69" si="3">AN5-AO5</f>
        <v>#REF!</v>
      </c>
    </row>
    <row r="6" spans="1:42" x14ac:dyDescent="0.25">
      <c r="E6" t="s">
        <v>2110</v>
      </c>
      <c r="F6">
        <v>7654.88</v>
      </c>
      <c r="H6">
        <v>5150</v>
      </c>
      <c r="J6">
        <v>2229335.2400000002</v>
      </c>
      <c r="K6">
        <v>16289.37</v>
      </c>
      <c r="M6">
        <v>-5200</v>
      </c>
      <c r="N6">
        <v>-1682.25</v>
      </c>
      <c r="U6">
        <v>1503553.65</v>
      </c>
      <c r="V6">
        <v>840540.25</v>
      </c>
      <c r="X6">
        <v>56000</v>
      </c>
      <c r="Z6">
        <v>40.4</v>
      </c>
      <c r="AB6">
        <v>1558929</v>
      </c>
      <c r="AD6">
        <v>1558929</v>
      </c>
      <c r="AF6">
        <v>6000</v>
      </c>
      <c r="AG6">
        <v>35236.160000000003</v>
      </c>
      <c r="AH6">
        <v>93586.4</v>
      </c>
      <c r="AK6" s="123">
        <f t="shared" ca="1" si="1"/>
        <v>0</v>
      </c>
      <c r="AL6" s="129">
        <f>SUM(L6:P6)</f>
        <v>-6882.25</v>
      </c>
      <c r="AM6" s="125">
        <f t="shared" ca="1" si="2"/>
        <v>0</v>
      </c>
      <c r="AN6" s="130">
        <f>SUM(U6:AJ6)</f>
        <v>5652814.8600000003</v>
      </c>
      <c r="AO6" s="131" t="e">
        <f>SUM(#REF!)</f>
        <v>#REF!</v>
      </c>
      <c r="AP6" s="125" t="e">
        <f t="shared" si="3"/>
        <v>#REF!</v>
      </c>
    </row>
    <row r="7" spans="1:42" x14ac:dyDescent="0.25">
      <c r="E7" t="s">
        <v>2111</v>
      </c>
      <c r="F7">
        <v>360954.83</v>
      </c>
      <c r="G7">
        <v>-575</v>
      </c>
      <c r="H7">
        <v>2366</v>
      </c>
      <c r="J7">
        <v>796042.65</v>
      </c>
      <c r="K7">
        <v>489957.31</v>
      </c>
      <c r="M7">
        <v>200805</v>
      </c>
      <c r="N7">
        <v>-43130.71</v>
      </c>
      <c r="Q7">
        <v>3183.95</v>
      </c>
      <c r="U7">
        <v>-512297.66</v>
      </c>
      <c r="V7">
        <v>2129382.7599999998</v>
      </c>
      <c r="Z7">
        <v>1629.54</v>
      </c>
      <c r="AB7">
        <v>661780</v>
      </c>
      <c r="AC7">
        <v>878710.58</v>
      </c>
      <c r="AD7">
        <v>815980</v>
      </c>
      <c r="AE7">
        <v>8673</v>
      </c>
      <c r="AF7">
        <v>43091</v>
      </c>
      <c r="AG7">
        <v>591534.05000000005</v>
      </c>
      <c r="AH7">
        <v>108695.62</v>
      </c>
      <c r="AJ7">
        <v>103344</v>
      </c>
      <c r="AK7" s="123">
        <f t="shared" ca="1" si="1"/>
        <v>0</v>
      </c>
      <c r="AL7" s="129">
        <f>SUM(L7:P7)</f>
        <v>157674.29</v>
      </c>
      <c r="AM7" s="125">
        <f t="shared" ca="1" si="2"/>
        <v>6882.25</v>
      </c>
      <c r="AN7" s="130">
        <f>SUM(U7:AJ7)</f>
        <v>4830522.8899999997</v>
      </c>
      <c r="AO7" s="131" t="e">
        <f>SUM(#REF!)</f>
        <v>#REF!</v>
      </c>
      <c r="AP7" s="125" t="e">
        <f t="shared" si="3"/>
        <v>#REF!</v>
      </c>
    </row>
    <row r="8" spans="1:42" x14ac:dyDescent="0.25">
      <c r="AK8" s="123">
        <f t="shared" ca="1" si="1"/>
        <v>0</v>
      </c>
      <c r="AL8" s="129">
        <f>SUM(L8:P8)</f>
        <v>0</v>
      </c>
      <c r="AM8" s="125">
        <f t="shared" ca="1" si="2"/>
        <v>-153674.29</v>
      </c>
      <c r="AN8" s="130">
        <f>SUM(U8:AJ8)</f>
        <v>0</v>
      </c>
      <c r="AO8" s="131" t="e">
        <f>SUM(#REF!)</f>
        <v>#REF!</v>
      </c>
      <c r="AP8" s="125" t="e">
        <f t="shared" si="3"/>
        <v>#REF!</v>
      </c>
    </row>
    <row r="9" spans="1:42" x14ac:dyDescent="0.25">
      <c r="AK9" s="123">
        <f t="shared" ca="1" si="1"/>
        <v>0</v>
      </c>
      <c r="AL9" s="129">
        <f>SUM(L9:P9)</f>
        <v>0</v>
      </c>
      <c r="AM9" s="125">
        <f t="shared" ca="1" si="2"/>
        <v>0</v>
      </c>
      <c r="AN9" s="130">
        <f>SUM(U9:AJ9)</f>
        <v>0</v>
      </c>
      <c r="AO9" s="131" t="e">
        <f>SUM(#REF!)</f>
        <v>#REF!</v>
      </c>
      <c r="AP9" s="125" t="e">
        <f t="shared" si="3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812867.76</v>
      </c>
      <c r="G10">
        <v>95593.7</v>
      </c>
      <c r="H10">
        <v>59716.91</v>
      </c>
      <c r="J10">
        <v>177112.41</v>
      </c>
      <c r="K10">
        <v>616851.68999999994</v>
      </c>
      <c r="N10">
        <v>16400</v>
      </c>
      <c r="P10">
        <v>146800</v>
      </c>
      <c r="Q10">
        <v>1429.45</v>
      </c>
      <c r="U10">
        <v>-1610007.85</v>
      </c>
      <c r="V10">
        <v>2551638.71</v>
      </c>
      <c r="X10">
        <v>2580159.87</v>
      </c>
      <c r="Z10">
        <v>1889.38</v>
      </c>
      <c r="AB10">
        <v>1642381.8</v>
      </c>
      <c r="AD10">
        <v>2095358.4</v>
      </c>
      <c r="AG10">
        <v>1279033.21</v>
      </c>
      <c r="AH10">
        <v>194157.28</v>
      </c>
      <c r="AK10" s="123">
        <f>SUM(F10:I10)</f>
        <v>968178.37</v>
      </c>
      <c r="AL10" s="129">
        <f>SUM(M10:R10)</f>
        <v>164629.45000000001</v>
      </c>
      <c r="AM10" s="125">
        <f>AK10-AL10</f>
        <v>803548.91999999993</v>
      </c>
      <c r="AN10" s="130">
        <f>SUM(W10:AC10)</f>
        <v>4224431.05</v>
      </c>
      <c r="AO10" s="131">
        <f>SUM(AD10:AJ10)</f>
        <v>3568548.8899999997</v>
      </c>
      <c r="AP10" s="125">
        <f t="shared" si="3"/>
        <v>655882.16000000015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322412.57</v>
      </c>
      <c r="G11">
        <v>20478</v>
      </c>
      <c r="H11">
        <v>250480.72</v>
      </c>
      <c r="J11">
        <v>1542619.9</v>
      </c>
      <c r="K11">
        <v>260523.79</v>
      </c>
      <c r="N11">
        <v>18040</v>
      </c>
      <c r="P11">
        <v>226280</v>
      </c>
      <c r="U11">
        <v>-189714.21</v>
      </c>
      <c r="V11">
        <v>2241809.08</v>
      </c>
      <c r="X11">
        <v>1369781.59</v>
      </c>
      <c r="Y11">
        <v>141398.03</v>
      </c>
      <c r="Z11">
        <v>451.09</v>
      </c>
      <c r="AB11">
        <v>832569.6</v>
      </c>
      <c r="AC11">
        <v>208250.22</v>
      </c>
      <c r="AD11">
        <v>1416196.6</v>
      </c>
      <c r="AE11">
        <v>25471.5</v>
      </c>
      <c r="AG11">
        <v>738303.84</v>
      </c>
      <c r="AH11">
        <v>272378.48</v>
      </c>
      <c r="AK11" s="123">
        <f t="shared" ref="AK11:AK70" si="4">SUM(F11:I11)</f>
        <v>593371.29</v>
      </c>
      <c r="AL11" s="129">
        <f t="shared" ref="AL11:AL70" si="5">SUM(M11:R11)</f>
        <v>244320</v>
      </c>
      <c r="AM11" s="125">
        <f t="shared" ref="AM11:AM70" si="6">AK11-AL11</f>
        <v>349051.29000000004</v>
      </c>
      <c r="AN11" s="130">
        <f t="shared" ref="AN11:AN70" si="7">SUM(W11:AC11)</f>
        <v>2552450.5300000003</v>
      </c>
      <c r="AO11" s="131">
        <f t="shared" ref="AO11:AO70" si="8">SUM(AD11:AJ11)</f>
        <v>2452350.42</v>
      </c>
      <c r="AP11" s="125">
        <f t="shared" si="3"/>
        <v>100100.11000000034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512304.01</v>
      </c>
      <c r="G12">
        <v>38548.720000000001</v>
      </c>
      <c r="H12">
        <v>36237.56</v>
      </c>
      <c r="J12">
        <v>662722.04</v>
      </c>
      <c r="K12">
        <v>282460.26</v>
      </c>
      <c r="M12">
        <v>14500</v>
      </c>
      <c r="N12">
        <v>16309.67</v>
      </c>
      <c r="P12">
        <v>107600</v>
      </c>
      <c r="Q12">
        <v>140.19</v>
      </c>
      <c r="U12">
        <v>1241650.8899999999</v>
      </c>
      <c r="V12">
        <v>790481.55</v>
      </c>
      <c r="X12">
        <v>1020906.28</v>
      </c>
      <c r="Z12">
        <v>1238.25</v>
      </c>
      <c r="AB12">
        <v>1306249.6200000001</v>
      </c>
      <c r="AD12">
        <v>1492362.62</v>
      </c>
      <c r="AE12">
        <v>4000</v>
      </c>
      <c r="AF12">
        <v>11253</v>
      </c>
      <c r="AG12">
        <v>1230695.27</v>
      </c>
      <c r="AH12">
        <v>228292.86</v>
      </c>
      <c r="AJ12">
        <v>200.11</v>
      </c>
      <c r="AK12" s="123">
        <f t="shared" si="4"/>
        <v>587090.29</v>
      </c>
      <c r="AL12" s="129">
        <f t="shared" si="5"/>
        <v>138549.85999999999</v>
      </c>
      <c r="AM12" s="125">
        <f t="shared" si="6"/>
        <v>448540.43000000005</v>
      </c>
      <c r="AN12" s="130">
        <f t="shared" si="7"/>
        <v>2328394.1500000004</v>
      </c>
      <c r="AO12" s="131">
        <f t="shared" si="8"/>
        <v>2966803.86</v>
      </c>
      <c r="AP12" s="125">
        <f t="shared" si="3"/>
        <v>-638409.7099999995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1014115.95</v>
      </c>
      <c r="G13">
        <v>28609.38</v>
      </c>
      <c r="H13">
        <v>86662.03</v>
      </c>
      <c r="J13">
        <v>109226.96</v>
      </c>
      <c r="K13">
        <v>1210706.43</v>
      </c>
      <c r="M13">
        <v>0</v>
      </c>
      <c r="N13">
        <v>79857.36</v>
      </c>
      <c r="P13">
        <v>251697.93</v>
      </c>
      <c r="Q13">
        <v>59.35</v>
      </c>
      <c r="U13">
        <v>-580160.72</v>
      </c>
      <c r="V13">
        <v>1997230.39</v>
      </c>
      <c r="X13">
        <v>1091679.3400000001</v>
      </c>
      <c r="Z13">
        <v>1866.29</v>
      </c>
      <c r="AB13">
        <v>830126.4</v>
      </c>
      <c r="AC13">
        <v>1092378.19</v>
      </c>
      <c r="AD13">
        <v>1263546.3999999999</v>
      </c>
      <c r="AE13">
        <v>4000</v>
      </c>
      <c r="AG13">
        <v>781908.82</v>
      </c>
      <c r="AH13">
        <v>265958.56</v>
      </c>
      <c r="AK13" s="123">
        <f t="shared" si="4"/>
        <v>1129387.3599999999</v>
      </c>
      <c r="AL13" s="129">
        <f t="shared" si="5"/>
        <v>331614.63999999996</v>
      </c>
      <c r="AM13" s="125">
        <f t="shared" si="6"/>
        <v>797772.72</v>
      </c>
      <c r="AN13" s="130">
        <f t="shared" si="7"/>
        <v>3016050.22</v>
      </c>
      <c r="AO13" s="131">
        <f t="shared" si="8"/>
        <v>2315413.7799999998</v>
      </c>
      <c r="AP13" s="125">
        <f t="shared" si="3"/>
        <v>700636.44000000041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1348976.8</v>
      </c>
      <c r="G14">
        <v>58826.27</v>
      </c>
      <c r="H14">
        <v>65979.56</v>
      </c>
      <c r="I14"/>
      <c r="J14">
        <v>366218.2</v>
      </c>
      <c r="K14">
        <v>427355.13</v>
      </c>
      <c r="L14"/>
      <c r="M14">
        <v>0</v>
      </c>
      <c r="N14">
        <v>34880</v>
      </c>
      <c r="O14"/>
      <c r="P14">
        <v>41985.38</v>
      </c>
      <c r="Q14">
        <v>0</v>
      </c>
      <c r="R14"/>
      <c r="S14"/>
      <c r="T14"/>
      <c r="U14">
        <v>-583914.18999999994</v>
      </c>
      <c r="V14">
        <v>2502473.91</v>
      </c>
      <c r="W14"/>
      <c r="X14">
        <v>2057781.39</v>
      </c>
      <c r="Y14"/>
      <c r="Z14">
        <v>3309.76</v>
      </c>
      <c r="AA14"/>
      <c r="AB14">
        <v>1190819.2</v>
      </c>
      <c r="AC14">
        <v>219673.82</v>
      </c>
      <c r="AD14">
        <v>2011471.2</v>
      </c>
      <c r="AE14">
        <v>1208</v>
      </c>
      <c r="AF14"/>
      <c r="AG14">
        <v>1097781.8899999999</v>
      </c>
      <c r="AH14">
        <v>89192.22</v>
      </c>
      <c r="AI14"/>
      <c r="AJ14"/>
      <c r="AK14" s="123">
        <f t="shared" si="4"/>
        <v>1473782.6300000001</v>
      </c>
      <c r="AL14" s="129">
        <f t="shared" si="5"/>
        <v>76865.38</v>
      </c>
      <c r="AM14" s="125">
        <f t="shared" si="6"/>
        <v>1396917.25</v>
      </c>
      <c r="AN14" s="130">
        <f t="shared" si="7"/>
        <v>3471584.1699999995</v>
      </c>
      <c r="AO14" s="131">
        <f t="shared" si="8"/>
        <v>3199653.31</v>
      </c>
      <c r="AP14" s="125">
        <f t="shared" si="3"/>
        <v>271930.8599999994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258129.38</v>
      </c>
      <c r="G15">
        <v>396752.9</v>
      </c>
      <c r="H15">
        <v>137160.49</v>
      </c>
      <c r="J15">
        <v>15</v>
      </c>
      <c r="K15">
        <v>706080.58</v>
      </c>
      <c r="N15">
        <v>9456.3700000000008</v>
      </c>
      <c r="P15">
        <v>487998.31</v>
      </c>
      <c r="Q15">
        <v>20033.509999999998</v>
      </c>
      <c r="U15">
        <v>-1749992.86</v>
      </c>
      <c r="V15">
        <v>2525004.41</v>
      </c>
      <c r="X15">
        <v>1635304.17</v>
      </c>
      <c r="Y15">
        <v>35912.300000000003</v>
      </c>
      <c r="Z15">
        <v>508.47</v>
      </c>
      <c r="AA15">
        <v>10000</v>
      </c>
      <c r="AB15">
        <v>1199057.56</v>
      </c>
      <c r="AC15">
        <v>551052.27</v>
      </c>
      <c r="AD15">
        <v>1779218.56</v>
      </c>
      <c r="AF15">
        <v>9600</v>
      </c>
      <c r="AG15">
        <v>1142035.54</v>
      </c>
      <c r="AH15">
        <v>99142.06</v>
      </c>
      <c r="AJ15">
        <v>196200</v>
      </c>
      <c r="AK15" s="123">
        <f t="shared" si="4"/>
        <v>792042.77</v>
      </c>
      <c r="AL15" s="129">
        <f t="shared" si="5"/>
        <v>517488.19</v>
      </c>
      <c r="AM15" s="125">
        <f t="shared" si="6"/>
        <v>274554.58</v>
      </c>
      <c r="AN15" s="130">
        <f t="shared" si="7"/>
        <v>3431834.77</v>
      </c>
      <c r="AO15" s="131">
        <f t="shared" si="8"/>
        <v>3226196.16</v>
      </c>
      <c r="AP15" s="125">
        <f t="shared" si="3"/>
        <v>205638.60999999987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47111.62</v>
      </c>
      <c r="G16">
        <v>65151</v>
      </c>
      <c r="H16">
        <v>463749.76</v>
      </c>
      <c r="J16">
        <v>105037.49</v>
      </c>
      <c r="K16">
        <v>757849.84</v>
      </c>
      <c r="N16">
        <v>83826.28</v>
      </c>
      <c r="Q16">
        <v>8617.42</v>
      </c>
      <c r="U16">
        <v>-3372820.83</v>
      </c>
      <c r="V16">
        <v>4613167.97</v>
      </c>
      <c r="X16">
        <v>1604480.14</v>
      </c>
      <c r="Y16">
        <v>24000</v>
      </c>
      <c r="Z16">
        <v>96.13</v>
      </c>
      <c r="AB16">
        <v>183741.9</v>
      </c>
      <c r="AD16">
        <v>630782.15</v>
      </c>
      <c r="AE16">
        <v>25204</v>
      </c>
      <c r="AG16">
        <v>953957.41</v>
      </c>
      <c r="AH16">
        <v>96265.74</v>
      </c>
      <c r="AK16" s="123">
        <f t="shared" si="4"/>
        <v>576012.38</v>
      </c>
      <c r="AL16" s="129">
        <f t="shared" si="5"/>
        <v>92443.7</v>
      </c>
      <c r="AM16" s="125">
        <f t="shared" si="6"/>
        <v>483568.68</v>
      </c>
      <c r="AN16" s="130">
        <f t="shared" si="7"/>
        <v>1812318.1699999997</v>
      </c>
      <c r="AO16" s="131">
        <f t="shared" si="8"/>
        <v>1706209.3</v>
      </c>
      <c r="AP16" s="125">
        <f t="shared" si="3"/>
        <v>106108.86999999965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407605.06</v>
      </c>
      <c r="G17">
        <v>100804.68</v>
      </c>
      <c r="H17">
        <v>393743.25</v>
      </c>
      <c r="J17">
        <v>1310974.18</v>
      </c>
      <c r="K17">
        <v>77708</v>
      </c>
      <c r="M17">
        <v>7600</v>
      </c>
      <c r="N17">
        <v>45463.83</v>
      </c>
      <c r="P17">
        <v>170007.24</v>
      </c>
      <c r="Q17">
        <v>2178.0100000000002</v>
      </c>
      <c r="U17">
        <v>-1351893.05</v>
      </c>
      <c r="V17">
        <v>2841083.43</v>
      </c>
      <c r="X17">
        <v>1827319.17</v>
      </c>
      <c r="Y17">
        <v>142313</v>
      </c>
      <c r="Z17">
        <v>730.64</v>
      </c>
      <c r="AC17">
        <v>164516.25</v>
      </c>
      <c r="AD17">
        <v>507554</v>
      </c>
      <c r="AE17">
        <v>3000</v>
      </c>
      <c r="AF17">
        <v>10824</v>
      </c>
      <c r="AG17">
        <v>949361.34</v>
      </c>
      <c r="AH17">
        <v>87154.01</v>
      </c>
      <c r="AJ17">
        <v>590</v>
      </c>
      <c r="AK17" s="123">
        <f t="shared" si="4"/>
        <v>902152.99</v>
      </c>
      <c r="AL17" s="129">
        <f t="shared" si="5"/>
        <v>225249.08000000002</v>
      </c>
      <c r="AM17" s="125">
        <f t="shared" si="6"/>
        <v>676903.90999999992</v>
      </c>
      <c r="AN17" s="130">
        <f t="shared" si="7"/>
        <v>2134879.0599999996</v>
      </c>
      <c r="AO17" s="131">
        <f t="shared" si="8"/>
        <v>1558483.3499999999</v>
      </c>
      <c r="AP17" s="125">
        <f t="shared" si="3"/>
        <v>576395.70999999973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410413.55</v>
      </c>
      <c r="G18">
        <v>21335</v>
      </c>
      <c r="H18">
        <v>104975.21</v>
      </c>
      <c r="J18">
        <v>3278425.34</v>
      </c>
      <c r="K18">
        <v>267981.15999999997</v>
      </c>
      <c r="M18">
        <v>0</v>
      </c>
      <c r="N18">
        <v>22040</v>
      </c>
      <c r="Q18">
        <v>0</v>
      </c>
      <c r="U18">
        <v>3762865.94</v>
      </c>
      <c r="V18">
        <v>675062.61</v>
      </c>
      <c r="X18">
        <v>777164.13</v>
      </c>
      <c r="Z18">
        <v>1101.99</v>
      </c>
      <c r="AB18">
        <v>976371.9</v>
      </c>
      <c r="AC18">
        <v>90200</v>
      </c>
      <c r="AD18">
        <v>1173011.8999999999</v>
      </c>
      <c r="AF18">
        <v>18716.66</v>
      </c>
      <c r="AG18">
        <v>808955.63</v>
      </c>
      <c r="AH18">
        <v>220992.12</v>
      </c>
      <c r="AK18" s="123">
        <f t="shared" si="4"/>
        <v>536723.76</v>
      </c>
      <c r="AL18" s="129">
        <f t="shared" si="5"/>
        <v>22040</v>
      </c>
      <c r="AM18" s="125">
        <f t="shared" si="6"/>
        <v>514683.76</v>
      </c>
      <c r="AN18" s="130">
        <f t="shared" si="7"/>
        <v>1844838.02</v>
      </c>
      <c r="AO18" s="131">
        <f t="shared" si="8"/>
        <v>2221676.31</v>
      </c>
      <c r="AP18" s="125">
        <f t="shared" si="3"/>
        <v>-376838.29000000004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191383.23</v>
      </c>
      <c r="G19">
        <v>351760.65</v>
      </c>
      <c r="H19">
        <v>64842.98</v>
      </c>
      <c r="J19">
        <v>99669.1</v>
      </c>
      <c r="K19">
        <v>704761.33</v>
      </c>
      <c r="M19">
        <v>0</v>
      </c>
      <c r="N19">
        <v>30074.15</v>
      </c>
      <c r="P19">
        <v>441466.96</v>
      </c>
      <c r="Q19">
        <v>15683.91</v>
      </c>
      <c r="U19">
        <v>-667915.88</v>
      </c>
      <c r="V19">
        <v>1767990.24</v>
      </c>
      <c r="X19">
        <v>1568114.61</v>
      </c>
      <c r="Z19">
        <v>609.96</v>
      </c>
      <c r="AB19">
        <v>1091500</v>
      </c>
      <c r="AC19">
        <v>196200</v>
      </c>
      <c r="AD19">
        <v>1610309</v>
      </c>
      <c r="AE19">
        <v>10750</v>
      </c>
      <c r="AF19">
        <v>9344</v>
      </c>
      <c r="AG19">
        <v>912715.47</v>
      </c>
      <c r="AH19">
        <v>241988.19</v>
      </c>
      <c r="AJ19">
        <v>246200</v>
      </c>
      <c r="AK19" s="123">
        <f t="shared" si="4"/>
        <v>607986.86</v>
      </c>
      <c r="AL19" s="129">
        <f t="shared" si="5"/>
        <v>487225.02</v>
      </c>
      <c r="AM19" s="125">
        <f t="shared" si="6"/>
        <v>120761.83999999997</v>
      </c>
      <c r="AN19" s="130">
        <f t="shared" si="7"/>
        <v>2856424.5700000003</v>
      </c>
      <c r="AO19" s="131">
        <f t="shared" si="8"/>
        <v>3031306.6599999997</v>
      </c>
      <c r="AP19" s="125">
        <f t="shared" si="3"/>
        <v>-174882.08999999939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633360.17000000004</v>
      </c>
      <c r="G20">
        <v>70596.5</v>
      </c>
      <c r="H20">
        <v>319319.21000000002</v>
      </c>
      <c r="J20">
        <v>3158292.96</v>
      </c>
      <c r="K20">
        <v>925990.79</v>
      </c>
      <c r="M20">
        <v>0</v>
      </c>
      <c r="N20">
        <v>22840</v>
      </c>
      <c r="P20">
        <v>512000</v>
      </c>
      <c r="Q20">
        <v>17180.46</v>
      </c>
      <c r="U20">
        <v>3124751.82</v>
      </c>
      <c r="V20">
        <v>938360.62</v>
      </c>
      <c r="X20">
        <v>1539513.27</v>
      </c>
      <c r="Z20">
        <v>322.12</v>
      </c>
      <c r="AB20">
        <v>2086858.8</v>
      </c>
      <c r="AC20">
        <v>147295</v>
      </c>
      <c r="AD20">
        <v>2578742.7999999998</v>
      </c>
      <c r="AE20">
        <v>2299.3200000000002</v>
      </c>
      <c r="AF20">
        <v>8636</v>
      </c>
      <c r="AG20">
        <v>508827.7</v>
      </c>
      <c r="AH20">
        <v>183056.64000000001</v>
      </c>
      <c r="AK20" s="123">
        <f t="shared" si="4"/>
        <v>1023275.8800000001</v>
      </c>
      <c r="AL20" s="129">
        <f t="shared" si="5"/>
        <v>552020.46</v>
      </c>
      <c r="AM20" s="125">
        <f t="shared" si="6"/>
        <v>471255.42000000016</v>
      </c>
      <c r="AN20" s="130">
        <f t="shared" si="7"/>
        <v>3773989.1900000004</v>
      </c>
      <c r="AO20" s="131">
        <f t="shared" si="8"/>
        <v>3281562.46</v>
      </c>
      <c r="AP20" s="125">
        <f t="shared" si="3"/>
        <v>492426.73000000045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192477.13</v>
      </c>
      <c r="G21">
        <v>53175.49</v>
      </c>
      <c r="H21">
        <v>64049.68</v>
      </c>
      <c r="J21">
        <v>132740.87</v>
      </c>
      <c r="K21">
        <v>559434.55000000005</v>
      </c>
      <c r="M21">
        <v>4000</v>
      </c>
      <c r="N21">
        <v>9020</v>
      </c>
      <c r="P21">
        <v>126500</v>
      </c>
      <c r="Q21">
        <v>2391.11</v>
      </c>
      <c r="U21">
        <v>-811226.39</v>
      </c>
      <c r="V21">
        <v>1277028.24</v>
      </c>
      <c r="X21">
        <v>1299435.1599999999</v>
      </c>
      <c r="Y21">
        <v>168000</v>
      </c>
      <c r="Z21">
        <v>501</v>
      </c>
      <c r="AB21">
        <v>1218774.3999999999</v>
      </c>
      <c r="AC21">
        <v>350889.07</v>
      </c>
      <c r="AD21">
        <v>1665701.4</v>
      </c>
      <c r="AF21">
        <v>3600</v>
      </c>
      <c r="AG21">
        <v>854808.63</v>
      </c>
      <c r="AH21">
        <v>119324.84</v>
      </c>
      <c r="AK21" s="123">
        <f t="shared" si="4"/>
        <v>309702.3</v>
      </c>
      <c r="AL21" s="129">
        <f t="shared" si="5"/>
        <v>141911.10999999999</v>
      </c>
      <c r="AM21" s="125">
        <f t="shared" si="6"/>
        <v>167791.19</v>
      </c>
      <c r="AN21" s="130">
        <f t="shared" si="7"/>
        <v>3037599.6299999994</v>
      </c>
      <c r="AO21" s="131">
        <f t="shared" si="8"/>
        <v>2643434.8699999996</v>
      </c>
      <c r="AP21" s="125">
        <f t="shared" si="3"/>
        <v>394164.75999999978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527089.38</v>
      </c>
      <c r="G22">
        <v>21975.3</v>
      </c>
      <c r="H22">
        <v>193066.65</v>
      </c>
      <c r="J22">
        <v>747764.28</v>
      </c>
      <c r="K22">
        <v>685541.96</v>
      </c>
      <c r="M22">
        <v>0</v>
      </c>
      <c r="N22">
        <v>53160</v>
      </c>
      <c r="Q22">
        <v>576.05999999999995</v>
      </c>
      <c r="U22">
        <v>676733.18</v>
      </c>
      <c r="V22">
        <v>1741975.93</v>
      </c>
      <c r="X22">
        <v>969882.28</v>
      </c>
      <c r="Z22">
        <v>1022.99</v>
      </c>
      <c r="AB22">
        <v>1253776.28</v>
      </c>
      <c r="AC22">
        <v>456416.73</v>
      </c>
      <c r="AD22">
        <v>1474746.28</v>
      </c>
      <c r="AE22">
        <v>8686</v>
      </c>
      <c r="AF22">
        <v>19836</v>
      </c>
      <c r="AG22">
        <v>1192287.33</v>
      </c>
      <c r="AH22">
        <v>282550.27</v>
      </c>
      <c r="AK22" s="123">
        <f t="shared" si="4"/>
        <v>742131.33000000007</v>
      </c>
      <c r="AL22" s="129">
        <f t="shared" si="5"/>
        <v>53736.06</v>
      </c>
      <c r="AM22" s="125">
        <f t="shared" si="6"/>
        <v>688395.27</v>
      </c>
      <c r="AN22" s="130">
        <f t="shared" si="7"/>
        <v>2681098.2799999998</v>
      </c>
      <c r="AO22" s="131">
        <f t="shared" si="8"/>
        <v>2978105.8800000004</v>
      </c>
      <c r="AP22" s="125">
        <f t="shared" si="3"/>
        <v>-297007.60000000056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406172.88</v>
      </c>
      <c r="G23">
        <v>68863.839999999997</v>
      </c>
      <c r="H23">
        <v>224547.79</v>
      </c>
      <c r="J23">
        <v>1002935.97</v>
      </c>
      <c r="K23">
        <v>90089.22</v>
      </c>
      <c r="N23">
        <v>22040</v>
      </c>
      <c r="P23">
        <v>85507.02</v>
      </c>
      <c r="Q23">
        <v>1903</v>
      </c>
      <c r="U23">
        <v>-288726.90999999997</v>
      </c>
      <c r="V23">
        <v>2083742</v>
      </c>
      <c r="X23">
        <v>706135.31</v>
      </c>
      <c r="Z23">
        <v>1085.0899999999999</v>
      </c>
      <c r="AB23">
        <v>653787.19999999995</v>
      </c>
      <c r="AC23">
        <v>43697.51</v>
      </c>
      <c r="AD23">
        <v>960451.2</v>
      </c>
      <c r="AF23">
        <v>7876</v>
      </c>
      <c r="AG23">
        <v>498460.68</v>
      </c>
      <c r="AH23">
        <v>49772.639999999999</v>
      </c>
      <c r="AK23" s="123">
        <f t="shared" si="4"/>
        <v>699584.51</v>
      </c>
      <c r="AL23" s="129">
        <f t="shared" si="5"/>
        <v>109450.02</v>
      </c>
      <c r="AM23" s="125">
        <f t="shared" si="6"/>
        <v>590134.49</v>
      </c>
      <c r="AN23" s="130">
        <f t="shared" si="7"/>
        <v>1404705.11</v>
      </c>
      <c r="AO23" s="131">
        <f t="shared" si="8"/>
        <v>1516560.5199999998</v>
      </c>
      <c r="AP23" s="125">
        <f t="shared" si="3"/>
        <v>-111855.40999999968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904368.88</v>
      </c>
      <c r="G24">
        <v>0</v>
      </c>
      <c r="H24">
        <v>13600.04</v>
      </c>
      <c r="J24">
        <v>109874.38</v>
      </c>
      <c r="K24">
        <v>449156.41</v>
      </c>
      <c r="Q24">
        <v>0</v>
      </c>
      <c r="U24">
        <v>-2019</v>
      </c>
      <c r="V24">
        <v>726098.1</v>
      </c>
      <c r="X24">
        <v>2189165.59</v>
      </c>
      <c r="Z24">
        <v>634.82000000000005</v>
      </c>
      <c r="AB24">
        <v>1835552</v>
      </c>
      <c r="AC24">
        <v>96600</v>
      </c>
      <c r="AD24">
        <v>2381256</v>
      </c>
      <c r="AE24">
        <v>2386.5</v>
      </c>
      <c r="AG24">
        <v>985389.3</v>
      </c>
      <c r="AK24" s="123">
        <f t="shared" si="4"/>
        <v>917968.92</v>
      </c>
      <c r="AL24" s="129">
        <f t="shared" si="5"/>
        <v>0</v>
      </c>
      <c r="AM24" s="125">
        <f t="shared" si="6"/>
        <v>917968.92</v>
      </c>
      <c r="AN24" s="130">
        <f t="shared" si="7"/>
        <v>4121952.4099999997</v>
      </c>
      <c r="AO24" s="131">
        <f t="shared" si="8"/>
        <v>3369031.8</v>
      </c>
      <c r="AP24" s="125">
        <f t="shared" si="3"/>
        <v>752920.60999999987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417320.38</v>
      </c>
      <c r="G25">
        <v>0</v>
      </c>
      <c r="H25">
        <v>84224.15</v>
      </c>
      <c r="J25">
        <v>708976.64000000001</v>
      </c>
      <c r="K25">
        <v>1155577.1200000001</v>
      </c>
      <c r="Q25">
        <v>13652.27</v>
      </c>
      <c r="U25">
        <v>-1706102.73</v>
      </c>
      <c r="V25">
        <v>5424740</v>
      </c>
      <c r="X25">
        <v>1349422</v>
      </c>
      <c r="Z25">
        <v>2267.42</v>
      </c>
      <c r="AB25">
        <v>1510160</v>
      </c>
      <c r="AC25">
        <v>29400</v>
      </c>
      <c r="AD25">
        <v>1747683</v>
      </c>
      <c r="AF25">
        <v>8408</v>
      </c>
      <c r="AG25">
        <v>1834874.31</v>
      </c>
      <c r="AH25">
        <v>663475.36</v>
      </c>
      <c r="AJ25">
        <v>3000</v>
      </c>
      <c r="AK25" s="123">
        <f t="shared" si="4"/>
        <v>501544.53</v>
      </c>
      <c r="AL25" s="129">
        <f t="shared" si="5"/>
        <v>13652.27</v>
      </c>
      <c r="AM25" s="125">
        <f t="shared" si="6"/>
        <v>487892.26</v>
      </c>
      <c r="AN25" s="130">
        <f t="shared" si="7"/>
        <v>2891249.42</v>
      </c>
      <c r="AO25" s="131">
        <f t="shared" si="8"/>
        <v>4257440.67</v>
      </c>
      <c r="AP25" s="125">
        <f t="shared" si="3"/>
        <v>-1366191.25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1148592.6599999999</v>
      </c>
      <c r="G26">
        <v>513023.52</v>
      </c>
      <c r="H26">
        <v>403395.68</v>
      </c>
      <c r="J26">
        <v>1515380.48</v>
      </c>
      <c r="K26">
        <v>5324445.03</v>
      </c>
      <c r="P26">
        <v>594231.35</v>
      </c>
      <c r="Q26">
        <v>1323.06</v>
      </c>
      <c r="U26">
        <v>4967944.58</v>
      </c>
      <c r="V26">
        <v>3679856.46</v>
      </c>
      <c r="X26">
        <v>907762.51</v>
      </c>
      <c r="Z26">
        <v>779.26</v>
      </c>
      <c r="AD26">
        <v>198997</v>
      </c>
      <c r="AG26">
        <v>1036951.81</v>
      </c>
      <c r="AH26">
        <v>11111.04</v>
      </c>
      <c r="AK26" s="123">
        <f t="shared" si="4"/>
        <v>2065011.8599999999</v>
      </c>
      <c r="AL26" s="129">
        <f t="shared" si="5"/>
        <v>595554.41</v>
      </c>
      <c r="AM26" s="125">
        <f t="shared" si="6"/>
        <v>1469457.4499999997</v>
      </c>
      <c r="AN26" s="130">
        <f t="shared" si="7"/>
        <v>908541.77</v>
      </c>
      <c r="AO26" s="131">
        <f t="shared" si="8"/>
        <v>1247059.8500000001</v>
      </c>
      <c r="AP26" s="125">
        <f t="shared" si="3"/>
        <v>-338518.08000000007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833842.29</v>
      </c>
      <c r="G27">
        <v>281738.95</v>
      </c>
      <c r="H27">
        <v>3433.79</v>
      </c>
      <c r="J27">
        <v>763318.65</v>
      </c>
      <c r="K27">
        <v>963091.82</v>
      </c>
      <c r="P27">
        <v>435747</v>
      </c>
      <c r="Q27">
        <v>0</v>
      </c>
      <c r="U27">
        <v>-981547.47</v>
      </c>
      <c r="V27">
        <v>3263098.4</v>
      </c>
      <c r="X27">
        <v>1658830.4</v>
      </c>
      <c r="Z27">
        <v>1374.68</v>
      </c>
      <c r="AB27">
        <v>1217860</v>
      </c>
      <c r="AC27">
        <v>119550</v>
      </c>
      <c r="AD27">
        <v>1601394</v>
      </c>
      <c r="AE27">
        <v>6122.5</v>
      </c>
      <c r="AG27">
        <v>1136085.81</v>
      </c>
      <c r="AH27">
        <v>125885.2</v>
      </c>
      <c r="AK27" s="123">
        <f t="shared" si="4"/>
        <v>1119015.03</v>
      </c>
      <c r="AL27" s="129">
        <f t="shared" si="5"/>
        <v>435747</v>
      </c>
      <c r="AM27" s="125">
        <f t="shared" si="6"/>
        <v>683268.03</v>
      </c>
      <c r="AN27" s="130">
        <f t="shared" si="7"/>
        <v>2997615.08</v>
      </c>
      <c r="AO27" s="131">
        <f t="shared" si="8"/>
        <v>2869487.5100000002</v>
      </c>
      <c r="AP27" s="125">
        <f t="shared" si="3"/>
        <v>128127.56999999983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261849.42</v>
      </c>
      <c r="G28">
        <v>240</v>
      </c>
      <c r="H28">
        <v>201048.54</v>
      </c>
      <c r="J28">
        <v>1627020.53</v>
      </c>
      <c r="K28">
        <v>98339.91</v>
      </c>
      <c r="Q28">
        <v>43427</v>
      </c>
      <c r="U28">
        <v>-1055072.8600000001</v>
      </c>
      <c r="V28">
        <v>3122820.6</v>
      </c>
      <c r="X28">
        <v>1386302.13</v>
      </c>
      <c r="Z28">
        <v>217.99</v>
      </c>
      <c r="AB28">
        <v>523520</v>
      </c>
      <c r="AC28">
        <v>216735</v>
      </c>
      <c r="AD28">
        <v>1121556</v>
      </c>
      <c r="AG28">
        <v>718054.82</v>
      </c>
      <c r="AH28">
        <v>209840.64000000001</v>
      </c>
      <c r="AK28" s="123">
        <f t="shared" si="4"/>
        <v>463137.96</v>
      </c>
      <c r="AL28" s="129">
        <f t="shared" si="5"/>
        <v>43427</v>
      </c>
      <c r="AM28" s="125">
        <f t="shared" si="6"/>
        <v>419710.96</v>
      </c>
      <c r="AN28" s="130">
        <f t="shared" si="7"/>
        <v>2126775.12</v>
      </c>
      <c r="AO28" s="131">
        <f t="shared" si="8"/>
        <v>2049451.46</v>
      </c>
      <c r="AP28" s="125">
        <f t="shared" si="3"/>
        <v>77323.660000000149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254457.69</v>
      </c>
      <c r="G29">
        <v>114</v>
      </c>
      <c r="H29">
        <v>2520.4</v>
      </c>
      <c r="J29">
        <v>843505.22</v>
      </c>
      <c r="K29">
        <v>1235440.08</v>
      </c>
      <c r="P29">
        <v>268675</v>
      </c>
      <c r="Q29">
        <v>234</v>
      </c>
      <c r="U29">
        <v>344021</v>
      </c>
      <c r="V29">
        <v>1974718.56</v>
      </c>
      <c r="X29">
        <v>880045.89</v>
      </c>
      <c r="Y29">
        <v>132000</v>
      </c>
      <c r="Z29">
        <v>1071.44</v>
      </c>
      <c r="AB29">
        <v>855692</v>
      </c>
      <c r="AC29">
        <v>78550</v>
      </c>
      <c r="AD29">
        <v>1321552</v>
      </c>
      <c r="AF29">
        <v>3904</v>
      </c>
      <c r="AG29">
        <v>792712.46</v>
      </c>
      <c r="AH29">
        <v>74914.12</v>
      </c>
      <c r="AJ29">
        <v>5887.92</v>
      </c>
      <c r="AK29" s="123">
        <f t="shared" si="4"/>
        <v>257092.09</v>
      </c>
      <c r="AL29" s="129">
        <f t="shared" si="5"/>
        <v>268909</v>
      </c>
      <c r="AM29" s="125">
        <f t="shared" si="6"/>
        <v>-11816.910000000003</v>
      </c>
      <c r="AN29" s="130">
        <f t="shared" si="7"/>
        <v>1947359.33</v>
      </c>
      <c r="AO29" s="131">
        <f t="shared" si="8"/>
        <v>2198970.5</v>
      </c>
      <c r="AP29" s="125">
        <f t="shared" si="3"/>
        <v>-251611.16999999993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1180713.0900000001</v>
      </c>
      <c r="G30">
        <v>137127.04999999999</v>
      </c>
      <c r="H30">
        <v>55417.75</v>
      </c>
      <c r="J30">
        <v>289061.34000000003</v>
      </c>
      <c r="K30">
        <v>492291.76</v>
      </c>
      <c r="P30">
        <v>198770</v>
      </c>
      <c r="Q30">
        <v>950</v>
      </c>
      <c r="U30">
        <v>240</v>
      </c>
      <c r="V30">
        <v>2143445.4500000002</v>
      </c>
      <c r="X30">
        <v>1132581.1599999999</v>
      </c>
      <c r="Z30">
        <v>3604.88</v>
      </c>
      <c r="AB30">
        <v>645960</v>
      </c>
      <c r="AD30">
        <v>896197</v>
      </c>
      <c r="AE30">
        <v>2100</v>
      </c>
      <c r="AF30">
        <v>14352</v>
      </c>
      <c r="AG30">
        <v>926967.1</v>
      </c>
      <c r="AH30">
        <v>131324.4</v>
      </c>
      <c r="AK30" s="123">
        <f t="shared" si="4"/>
        <v>1373257.8900000001</v>
      </c>
      <c r="AL30" s="129">
        <f t="shared" si="5"/>
        <v>199720</v>
      </c>
      <c r="AM30" s="125">
        <f t="shared" si="6"/>
        <v>1173537.8900000001</v>
      </c>
      <c r="AN30" s="130">
        <f t="shared" si="7"/>
        <v>1782146.0399999998</v>
      </c>
      <c r="AO30" s="131">
        <f t="shared" si="8"/>
        <v>1970940.5</v>
      </c>
      <c r="AP30" s="125">
        <f t="shared" si="3"/>
        <v>-188794.4600000002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244055.08</v>
      </c>
      <c r="G31">
        <v>0</v>
      </c>
      <c r="H31">
        <v>3778.8</v>
      </c>
      <c r="I31">
        <v>21469</v>
      </c>
      <c r="J31">
        <v>2</v>
      </c>
      <c r="K31">
        <v>1043653.62</v>
      </c>
      <c r="P31">
        <v>415230</v>
      </c>
      <c r="Q31">
        <v>20000</v>
      </c>
      <c r="S31">
        <v>551</v>
      </c>
      <c r="T31">
        <v>91891</v>
      </c>
      <c r="U31">
        <v>-29806754.600000001</v>
      </c>
      <c r="V31">
        <v>30951144.84</v>
      </c>
      <c r="X31">
        <v>880911.97</v>
      </c>
      <c r="Y31">
        <v>31500</v>
      </c>
      <c r="Z31">
        <v>983.99</v>
      </c>
      <c r="AB31">
        <v>1169520</v>
      </c>
      <c r="AC31">
        <v>604095</v>
      </c>
      <c r="AD31">
        <v>1495937</v>
      </c>
      <c r="AE31">
        <v>628</v>
      </c>
      <c r="AG31">
        <v>1297961.1399999999</v>
      </c>
      <c r="AH31">
        <v>251588.56</v>
      </c>
      <c r="AK31" s="123">
        <f t="shared" si="4"/>
        <v>269302.88</v>
      </c>
      <c r="AL31" s="129">
        <f t="shared" si="5"/>
        <v>435230</v>
      </c>
      <c r="AM31" s="125">
        <f t="shared" si="6"/>
        <v>-165927.12</v>
      </c>
      <c r="AN31" s="130">
        <f t="shared" si="7"/>
        <v>2687010.96</v>
      </c>
      <c r="AO31" s="131">
        <f t="shared" si="8"/>
        <v>3046114.6999999997</v>
      </c>
      <c r="AP31" s="125">
        <f t="shared" si="3"/>
        <v>-359103.73999999976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232744.76</v>
      </c>
      <c r="G32">
        <v>68473</v>
      </c>
      <c r="H32">
        <v>37063.19</v>
      </c>
      <c r="J32">
        <v>280779</v>
      </c>
      <c r="K32">
        <v>181797</v>
      </c>
      <c r="N32">
        <v>303260</v>
      </c>
      <c r="Q32">
        <v>0</v>
      </c>
      <c r="U32">
        <v>-10727632.57</v>
      </c>
      <c r="V32">
        <v>11903501.289999999</v>
      </c>
      <c r="X32">
        <v>1640937.41</v>
      </c>
      <c r="Z32">
        <v>1474.03</v>
      </c>
      <c r="AB32">
        <v>1507138.4</v>
      </c>
      <c r="AC32">
        <v>900</v>
      </c>
      <c r="AD32">
        <v>2037503.4</v>
      </c>
      <c r="AG32">
        <v>1719054.21</v>
      </c>
      <c r="AH32">
        <v>72164</v>
      </c>
      <c r="AK32" s="123">
        <f t="shared" si="4"/>
        <v>338280.95</v>
      </c>
      <c r="AL32" s="129">
        <f t="shared" si="5"/>
        <v>303260</v>
      </c>
      <c r="AM32" s="125">
        <f t="shared" si="6"/>
        <v>35020.950000000012</v>
      </c>
      <c r="AN32" s="130">
        <f t="shared" si="7"/>
        <v>3150449.84</v>
      </c>
      <c r="AO32" s="131">
        <f t="shared" si="8"/>
        <v>3828721.61</v>
      </c>
      <c r="AP32" s="125">
        <f t="shared" si="3"/>
        <v>-678271.77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250293.29</v>
      </c>
      <c r="G33">
        <v>0</v>
      </c>
      <c r="H33">
        <v>19661.830000000002</v>
      </c>
      <c r="J33">
        <v>2338881.91</v>
      </c>
      <c r="K33">
        <v>162324.64000000001</v>
      </c>
      <c r="Q33">
        <v>0</v>
      </c>
      <c r="U33">
        <v>1211591.46</v>
      </c>
      <c r="V33">
        <v>1748715.06</v>
      </c>
      <c r="X33">
        <v>937833.24</v>
      </c>
      <c r="Y33">
        <v>297780</v>
      </c>
      <c r="Z33">
        <v>509.19</v>
      </c>
      <c r="AB33">
        <v>103200</v>
      </c>
      <c r="AD33">
        <v>483100</v>
      </c>
      <c r="AE33">
        <v>600</v>
      </c>
      <c r="AG33">
        <v>912735.8</v>
      </c>
      <c r="AH33">
        <v>104311.48</v>
      </c>
      <c r="AJ33">
        <v>27720</v>
      </c>
      <c r="AK33" s="123">
        <f t="shared" si="4"/>
        <v>269955.12</v>
      </c>
      <c r="AL33" s="129">
        <f t="shared" si="5"/>
        <v>0</v>
      </c>
      <c r="AM33" s="125">
        <f t="shared" si="6"/>
        <v>269955.12</v>
      </c>
      <c r="AN33" s="130">
        <f t="shared" si="7"/>
        <v>1339322.43</v>
      </c>
      <c r="AO33" s="131">
        <f t="shared" si="8"/>
        <v>1528467.28</v>
      </c>
      <c r="AP33" s="125">
        <f t="shared" si="3"/>
        <v>-189144.85000000009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428070.45</v>
      </c>
      <c r="G34">
        <v>151340.45000000001</v>
      </c>
      <c r="H34">
        <v>67703.740000000005</v>
      </c>
      <c r="J34">
        <v>644375.87</v>
      </c>
      <c r="K34">
        <v>1608203.86</v>
      </c>
      <c r="P34">
        <v>184815</v>
      </c>
      <c r="Q34">
        <v>3179</v>
      </c>
      <c r="U34">
        <v>1032275.27</v>
      </c>
      <c r="V34">
        <v>1829621.52</v>
      </c>
      <c r="X34">
        <v>1409005.45</v>
      </c>
      <c r="Z34">
        <v>795.72</v>
      </c>
      <c r="AD34">
        <v>556747</v>
      </c>
      <c r="AG34">
        <v>934752.95</v>
      </c>
      <c r="AH34">
        <v>68497.64</v>
      </c>
      <c r="AK34" s="123">
        <f t="shared" si="4"/>
        <v>647114.64</v>
      </c>
      <c r="AL34" s="129">
        <f t="shared" si="5"/>
        <v>187994</v>
      </c>
      <c r="AM34" s="125">
        <f t="shared" si="6"/>
        <v>459120.64000000001</v>
      </c>
      <c r="AN34" s="130">
        <f t="shared" si="7"/>
        <v>1409801.17</v>
      </c>
      <c r="AO34" s="131">
        <f t="shared" si="8"/>
        <v>1559997.5899999999</v>
      </c>
      <c r="AP34" s="125">
        <f t="shared" si="3"/>
        <v>-150196.41999999993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90779.88</v>
      </c>
      <c r="G35">
        <v>56837.5</v>
      </c>
      <c r="H35">
        <v>38161.839999999997</v>
      </c>
      <c r="J35">
        <v>126949.63</v>
      </c>
      <c r="K35">
        <v>-108998.97</v>
      </c>
      <c r="L35">
        <v>1</v>
      </c>
      <c r="Q35">
        <v>0</v>
      </c>
      <c r="U35">
        <v>-1746711.65</v>
      </c>
      <c r="V35">
        <v>2563303.2200000002</v>
      </c>
      <c r="X35">
        <v>1012184.9</v>
      </c>
      <c r="Z35">
        <v>725.98</v>
      </c>
      <c r="AB35">
        <v>699520</v>
      </c>
      <c r="AD35">
        <v>988643</v>
      </c>
      <c r="AG35">
        <v>982471.3</v>
      </c>
      <c r="AH35">
        <v>354177.27</v>
      </c>
      <c r="AK35" s="123">
        <f t="shared" si="4"/>
        <v>185779.22</v>
      </c>
      <c r="AL35" s="129">
        <f t="shared" si="5"/>
        <v>0</v>
      </c>
      <c r="AM35" s="125">
        <f t="shared" si="6"/>
        <v>185779.22</v>
      </c>
      <c r="AN35" s="130">
        <f t="shared" si="7"/>
        <v>1712430.88</v>
      </c>
      <c r="AO35" s="131">
        <f t="shared" si="8"/>
        <v>2325291.5700000003</v>
      </c>
      <c r="AP35" s="125">
        <f t="shared" si="3"/>
        <v>-612860.69000000041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566172.92000000004</v>
      </c>
      <c r="G36">
        <v>17690</v>
      </c>
      <c r="H36">
        <v>24220.86</v>
      </c>
      <c r="J36">
        <v>266496.49</v>
      </c>
      <c r="K36">
        <v>341415.33</v>
      </c>
      <c r="M36">
        <v>0</v>
      </c>
      <c r="N36">
        <v>0</v>
      </c>
      <c r="P36">
        <v>209061</v>
      </c>
      <c r="Q36">
        <v>4912.1000000000004</v>
      </c>
      <c r="U36">
        <v>-2544798.21</v>
      </c>
      <c r="V36">
        <v>3551030.77</v>
      </c>
      <c r="X36">
        <v>1308542.6599999999</v>
      </c>
      <c r="Y36">
        <v>92600</v>
      </c>
      <c r="Z36">
        <v>1604.68</v>
      </c>
      <c r="AB36">
        <v>1632455.9</v>
      </c>
      <c r="AC36">
        <v>205891</v>
      </c>
      <c r="AD36">
        <v>2231582.9</v>
      </c>
      <c r="AE36">
        <v>1140</v>
      </c>
      <c r="AG36">
        <v>890796.38</v>
      </c>
      <c r="AH36">
        <v>121785.02</v>
      </c>
      <c r="AK36" s="123">
        <f t="shared" si="4"/>
        <v>608083.78</v>
      </c>
      <c r="AL36" s="129">
        <f t="shared" si="5"/>
        <v>213973.1</v>
      </c>
      <c r="AM36" s="125">
        <f t="shared" si="6"/>
        <v>394110.68000000005</v>
      </c>
      <c r="AN36" s="130">
        <f t="shared" si="7"/>
        <v>3241094.2399999998</v>
      </c>
      <c r="AO36" s="131">
        <f t="shared" si="8"/>
        <v>3245304.3</v>
      </c>
      <c r="AP36" s="125">
        <f t="shared" si="3"/>
        <v>-4210.0600000000559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203374.29</v>
      </c>
      <c r="G37">
        <v>131424.94</v>
      </c>
      <c r="H37">
        <v>32922.910000000003</v>
      </c>
      <c r="J37">
        <v>113511</v>
      </c>
      <c r="K37">
        <v>27038.84</v>
      </c>
      <c r="M37">
        <v>6500</v>
      </c>
      <c r="N37">
        <v>9546.44</v>
      </c>
      <c r="Q37">
        <v>3240.99</v>
      </c>
      <c r="U37">
        <v>-1502937.1</v>
      </c>
      <c r="V37">
        <v>1997207.95</v>
      </c>
      <c r="X37">
        <v>943588.32</v>
      </c>
      <c r="Z37">
        <v>377.33</v>
      </c>
      <c r="AB37">
        <v>684796</v>
      </c>
      <c r="AD37">
        <v>1159471</v>
      </c>
      <c r="AE37">
        <v>15724</v>
      </c>
      <c r="AG37">
        <v>399842.99</v>
      </c>
      <c r="AH37">
        <v>59009.96</v>
      </c>
      <c r="AK37" s="123">
        <f t="shared" si="4"/>
        <v>367722.14</v>
      </c>
      <c r="AL37" s="129">
        <f t="shared" si="5"/>
        <v>19287.43</v>
      </c>
      <c r="AM37" s="125">
        <f t="shared" si="6"/>
        <v>348434.71</v>
      </c>
      <c r="AN37" s="130">
        <f t="shared" si="7"/>
        <v>1628761.65</v>
      </c>
      <c r="AO37" s="131">
        <f t="shared" si="8"/>
        <v>1634047.95</v>
      </c>
      <c r="AP37" s="125">
        <f t="shared" si="3"/>
        <v>-5286.3000000000466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194625.43</v>
      </c>
      <c r="G38">
        <v>37303.39</v>
      </c>
      <c r="H38">
        <v>19125.54</v>
      </c>
      <c r="J38">
        <v>178062.07999999999</v>
      </c>
      <c r="K38">
        <v>49344.47</v>
      </c>
      <c r="M38">
        <v>0</v>
      </c>
      <c r="N38">
        <v>24273.43</v>
      </c>
      <c r="P38">
        <v>200</v>
      </c>
      <c r="Q38">
        <v>21760.69</v>
      </c>
      <c r="U38">
        <v>-2505478.84</v>
      </c>
      <c r="V38">
        <v>2854572.07</v>
      </c>
      <c r="X38">
        <v>976258.24</v>
      </c>
      <c r="Y38">
        <v>3107800</v>
      </c>
      <c r="Z38">
        <v>259.41000000000003</v>
      </c>
      <c r="AB38">
        <v>1066140.92</v>
      </c>
      <c r="AD38">
        <v>1444111.92</v>
      </c>
      <c r="AE38">
        <v>760</v>
      </c>
      <c r="AG38">
        <v>3585802.93</v>
      </c>
      <c r="AH38">
        <v>36650.160000000003</v>
      </c>
      <c r="AK38" s="123">
        <f t="shared" si="4"/>
        <v>251054.36000000002</v>
      </c>
      <c r="AL38" s="129">
        <f t="shared" si="5"/>
        <v>46234.119999999995</v>
      </c>
      <c r="AM38" s="125">
        <f t="shared" si="6"/>
        <v>204820.24000000002</v>
      </c>
      <c r="AN38" s="130">
        <f t="shared" si="7"/>
        <v>5150458.57</v>
      </c>
      <c r="AO38" s="131">
        <f t="shared" si="8"/>
        <v>5067325.01</v>
      </c>
      <c r="AP38" s="125">
        <f t="shared" si="3"/>
        <v>83133.560000000522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167509.67000000001</v>
      </c>
      <c r="G39">
        <v>83942.63</v>
      </c>
      <c r="H39">
        <v>29890.07</v>
      </c>
      <c r="J39">
        <v>1113384.94</v>
      </c>
      <c r="K39">
        <v>399628.68</v>
      </c>
      <c r="M39">
        <v>0</v>
      </c>
      <c r="N39">
        <v>13751.3</v>
      </c>
      <c r="P39">
        <v>37528</v>
      </c>
      <c r="Q39">
        <v>1233.3800000000001</v>
      </c>
      <c r="U39">
        <v>510519.17</v>
      </c>
      <c r="V39">
        <v>1440362.48</v>
      </c>
      <c r="X39">
        <v>635908.61</v>
      </c>
      <c r="Y39">
        <v>51240</v>
      </c>
      <c r="Z39">
        <v>555.24</v>
      </c>
      <c r="AB39">
        <v>367200</v>
      </c>
      <c r="AD39">
        <v>567122</v>
      </c>
      <c r="AE39">
        <v>19372</v>
      </c>
      <c r="AG39">
        <v>516063.39</v>
      </c>
      <c r="AH39">
        <v>161384.79999999999</v>
      </c>
      <c r="AK39" s="123">
        <f t="shared" si="4"/>
        <v>281342.37</v>
      </c>
      <c r="AL39" s="129">
        <f t="shared" si="5"/>
        <v>52512.68</v>
      </c>
      <c r="AM39" s="125">
        <f t="shared" si="6"/>
        <v>228829.69</v>
      </c>
      <c r="AN39" s="130">
        <f t="shared" si="7"/>
        <v>1054903.8500000001</v>
      </c>
      <c r="AO39" s="131">
        <f t="shared" si="8"/>
        <v>1263942.1900000002</v>
      </c>
      <c r="AP39" s="125">
        <f t="shared" si="3"/>
        <v>-209038.34000000008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224590.38</v>
      </c>
      <c r="G40">
        <v>57429.65</v>
      </c>
      <c r="H40">
        <v>7071.26</v>
      </c>
      <c r="J40">
        <v>2146138.44</v>
      </c>
      <c r="K40">
        <v>175106.72</v>
      </c>
      <c r="M40">
        <v>0</v>
      </c>
      <c r="N40">
        <v>13120</v>
      </c>
      <c r="P40">
        <v>7200</v>
      </c>
      <c r="Q40">
        <v>90.41</v>
      </c>
      <c r="U40">
        <v>2326224.5699999998</v>
      </c>
      <c r="V40">
        <v>455164.99</v>
      </c>
      <c r="X40">
        <v>541232.87</v>
      </c>
      <c r="Y40">
        <v>127650.49</v>
      </c>
      <c r="Z40">
        <v>579.94000000000005</v>
      </c>
      <c r="AB40">
        <v>490245</v>
      </c>
      <c r="AC40">
        <v>66600</v>
      </c>
      <c r="AD40">
        <v>675637</v>
      </c>
      <c r="AE40">
        <v>35669</v>
      </c>
      <c r="AG40">
        <v>534375.81999999995</v>
      </c>
      <c r="AH40">
        <v>172090</v>
      </c>
      <c r="AK40" s="123">
        <f t="shared" si="4"/>
        <v>289091.29000000004</v>
      </c>
      <c r="AL40" s="129">
        <f t="shared" si="5"/>
        <v>20410.41</v>
      </c>
      <c r="AM40" s="125">
        <f t="shared" si="6"/>
        <v>268680.88000000006</v>
      </c>
      <c r="AN40" s="130">
        <f t="shared" si="7"/>
        <v>1226308.2999999998</v>
      </c>
      <c r="AO40" s="131">
        <f t="shared" si="8"/>
        <v>1417771.8199999998</v>
      </c>
      <c r="AP40" s="125">
        <f t="shared" si="3"/>
        <v>-191463.52000000002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141850.35</v>
      </c>
      <c r="G41">
        <v>7866.95</v>
      </c>
      <c r="H41">
        <v>67058.23</v>
      </c>
      <c r="J41">
        <v>142544.01</v>
      </c>
      <c r="K41">
        <v>247525.16</v>
      </c>
      <c r="M41">
        <v>0</v>
      </c>
      <c r="N41">
        <v>270</v>
      </c>
      <c r="P41">
        <v>37200</v>
      </c>
      <c r="Q41">
        <v>1440.71</v>
      </c>
      <c r="U41">
        <v>-1187567.05</v>
      </c>
      <c r="V41">
        <v>1976836.89</v>
      </c>
      <c r="X41">
        <v>553501.69999999995</v>
      </c>
      <c r="Y41">
        <v>198294</v>
      </c>
      <c r="Z41">
        <v>656.68</v>
      </c>
      <c r="AB41">
        <v>234527.46</v>
      </c>
      <c r="AC41">
        <v>24588</v>
      </c>
      <c r="AD41">
        <v>466679.46</v>
      </c>
      <c r="AE41">
        <v>6480</v>
      </c>
      <c r="AG41">
        <v>671596.18</v>
      </c>
      <c r="AH41">
        <v>87947.77</v>
      </c>
      <c r="AJ41">
        <v>200.28</v>
      </c>
      <c r="AK41" s="123">
        <f t="shared" si="4"/>
        <v>216775.53000000003</v>
      </c>
      <c r="AL41" s="129">
        <f t="shared" si="5"/>
        <v>38910.71</v>
      </c>
      <c r="AM41" s="125">
        <f t="shared" si="6"/>
        <v>177864.82000000004</v>
      </c>
      <c r="AN41" s="130">
        <f t="shared" si="7"/>
        <v>1011567.84</v>
      </c>
      <c r="AO41" s="131">
        <f t="shared" si="8"/>
        <v>1232903.6900000002</v>
      </c>
      <c r="AP41" s="125">
        <f t="shared" si="3"/>
        <v>-221335.85000000021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621603.49</v>
      </c>
      <c r="G42">
        <v>220385.92000000001</v>
      </c>
      <c r="H42">
        <v>113421.27</v>
      </c>
      <c r="J42">
        <v>388135.72</v>
      </c>
      <c r="K42">
        <v>130850.85</v>
      </c>
      <c r="M42">
        <v>0</v>
      </c>
      <c r="N42">
        <v>14455</v>
      </c>
      <c r="P42">
        <v>524877.4</v>
      </c>
      <c r="Q42">
        <v>135.52000000000001</v>
      </c>
      <c r="U42">
        <v>-822626.51</v>
      </c>
      <c r="V42">
        <v>1732965.71</v>
      </c>
      <c r="X42">
        <v>1118568.33</v>
      </c>
      <c r="Y42">
        <v>294660</v>
      </c>
      <c r="Z42">
        <v>1337.04</v>
      </c>
      <c r="AB42">
        <v>859235.5</v>
      </c>
      <c r="AD42">
        <v>1104457.5</v>
      </c>
      <c r="AE42">
        <v>10767.44</v>
      </c>
      <c r="AG42">
        <v>1027726.68</v>
      </c>
      <c r="AH42">
        <v>94259.12</v>
      </c>
      <c r="AJ42">
        <v>12000</v>
      </c>
      <c r="AK42" s="123">
        <f t="shared" si="4"/>
        <v>955410.68</v>
      </c>
      <c r="AL42" s="129">
        <f t="shared" si="5"/>
        <v>539467.92000000004</v>
      </c>
      <c r="AM42" s="125">
        <f t="shared" si="6"/>
        <v>415942.76</v>
      </c>
      <c r="AN42" s="130">
        <f t="shared" si="7"/>
        <v>2273800.87</v>
      </c>
      <c r="AO42" s="131">
        <f t="shared" si="8"/>
        <v>2249210.7400000002</v>
      </c>
      <c r="AP42" s="125">
        <f t="shared" si="3"/>
        <v>24590.129999999888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227149.13</v>
      </c>
      <c r="G43">
        <v>58186.73</v>
      </c>
      <c r="H43">
        <v>67848.759999999995</v>
      </c>
      <c r="J43">
        <v>3186.03</v>
      </c>
      <c r="K43">
        <v>24692.720000000001</v>
      </c>
      <c r="M43">
        <v>-57230</v>
      </c>
      <c r="N43">
        <v>17566.18</v>
      </c>
      <c r="P43">
        <v>170000</v>
      </c>
      <c r="Q43">
        <v>2129.62</v>
      </c>
      <c r="U43">
        <v>-1705869.84</v>
      </c>
      <c r="V43">
        <v>2083523.09</v>
      </c>
      <c r="X43">
        <v>606268.46</v>
      </c>
      <c r="Z43">
        <v>570.5</v>
      </c>
      <c r="AB43">
        <v>622776</v>
      </c>
      <c r="AC43">
        <v>84384</v>
      </c>
      <c r="AD43">
        <v>903943</v>
      </c>
      <c r="AE43">
        <v>27040.5</v>
      </c>
      <c r="AG43">
        <v>364476.79</v>
      </c>
      <c r="AH43">
        <v>141594.35</v>
      </c>
      <c r="AJ43">
        <v>6000</v>
      </c>
      <c r="AK43" s="123">
        <f t="shared" si="4"/>
        <v>353184.62</v>
      </c>
      <c r="AL43" s="129">
        <f t="shared" si="5"/>
        <v>132465.79999999999</v>
      </c>
      <c r="AM43" s="125">
        <f t="shared" si="6"/>
        <v>220718.82</v>
      </c>
      <c r="AN43" s="130">
        <f t="shared" si="7"/>
        <v>1313998.96</v>
      </c>
      <c r="AO43" s="131">
        <f t="shared" si="8"/>
        <v>1443054.6400000001</v>
      </c>
      <c r="AP43" s="125">
        <f t="shared" si="3"/>
        <v>-129055.68000000017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352197.43</v>
      </c>
      <c r="G44">
        <v>10609</v>
      </c>
      <c r="H44">
        <v>54406.06</v>
      </c>
      <c r="J44">
        <v>4165060.15</v>
      </c>
      <c r="K44">
        <v>425164.19</v>
      </c>
      <c r="M44">
        <v>18438</v>
      </c>
      <c r="N44">
        <v>16302.42</v>
      </c>
      <c r="P44">
        <v>123980</v>
      </c>
      <c r="Q44">
        <v>2944.64</v>
      </c>
      <c r="U44">
        <v>4677039.91</v>
      </c>
      <c r="V44">
        <v>664987.81999999995</v>
      </c>
      <c r="X44">
        <v>730728</v>
      </c>
      <c r="Y44">
        <v>137920</v>
      </c>
      <c r="Z44">
        <v>1304.54</v>
      </c>
      <c r="AB44">
        <v>891849</v>
      </c>
      <c r="AD44">
        <v>1307455</v>
      </c>
      <c r="AE44">
        <v>4660</v>
      </c>
      <c r="AF44">
        <v>8415</v>
      </c>
      <c r="AG44">
        <v>629920.34</v>
      </c>
      <c r="AH44">
        <v>301607.15999999997</v>
      </c>
      <c r="AJ44">
        <v>6000</v>
      </c>
      <c r="AK44" s="123">
        <f t="shared" si="4"/>
        <v>417212.49</v>
      </c>
      <c r="AL44" s="129">
        <f t="shared" si="5"/>
        <v>161665.06</v>
      </c>
      <c r="AM44" s="125">
        <f t="shared" si="6"/>
        <v>255547.43</v>
      </c>
      <c r="AN44" s="130">
        <f t="shared" si="7"/>
        <v>1761801.54</v>
      </c>
      <c r="AO44" s="131">
        <f t="shared" si="8"/>
        <v>2258057.5</v>
      </c>
      <c r="AP44" s="125">
        <f t="shared" si="3"/>
        <v>-496255.95999999996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155317.85999999999</v>
      </c>
      <c r="G45">
        <v>327008.38</v>
      </c>
      <c r="H45">
        <v>21538.67</v>
      </c>
      <c r="J45">
        <v>512355.96</v>
      </c>
      <c r="K45">
        <v>14433.92</v>
      </c>
      <c r="M45">
        <v>6000</v>
      </c>
      <c r="N45">
        <v>21575.279999999999</v>
      </c>
      <c r="P45">
        <v>106615</v>
      </c>
      <c r="Q45">
        <v>10862</v>
      </c>
      <c r="U45">
        <v>-562535.6</v>
      </c>
      <c r="V45">
        <v>1500565.11</v>
      </c>
      <c r="X45">
        <v>1123740.68</v>
      </c>
      <c r="Y45">
        <v>211600</v>
      </c>
      <c r="Z45">
        <v>164.56</v>
      </c>
      <c r="AB45">
        <v>730116.4</v>
      </c>
      <c r="AD45">
        <v>1227404.3999999999</v>
      </c>
      <c r="AE45">
        <v>9800</v>
      </c>
      <c r="AG45">
        <v>791820.23</v>
      </c>
      <c r="AH45">
        <v>89024.01</v>
      </c>
      <c r="AK45" s="123">
        <f t="shared" si="4"/>
        <v>503864.91</v>
      </c>
      <c r="AL45" s="129">
        <f t="shared" si="5"/>
        <v>145052.28</v>
      </c>
      <c r="AM45" s="125">
        <f t="shared" si="6"/>
        <v>358812.63</v>
      </c>
      <c r="AN45" s="130">
        <f t="shared" si="7"/>
        <v>2065621.6400000001</v>
      </c>
      <c r="AO45" s="131">
        <f t="shared" si="8"/>
        <v>2118048.6399999997</v>
      </c>
      <c r="AP45" s="125">
        <f t="shared" si="3"/>
        <v>-52426.999999999534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227255.88</v>
      </c>
      <c r="G46">
        <v>5425.3</v>
      </c>
      <c r="H46">
        <v>7043.41</v>
      </c>
      <c r="J46">
        <v>4</v>
      </c>
      <c r="K46">
        <v>10425</v>
      </c>
      <c r="M46">
        <v>0</v>
      </c>
      <c r="N46">
        <v>21091.26</v>
      </c>
      <c r="P46">
        <v>67200</v>
      </c>
      <c r="Q46">
        <v>2846</v>
      </c>
      <c r="U46">
        <v>-2039952.45</v>
      </c>
      <c r="V46">
        <v>2280594.58</v>
      </c>
      <c r="X46">
        <v>944873.66</v>
      </c>
      <c r="AB46">
        <v>1101030.8</v>
      </c>
      <c r="AD46">
        <v>1659722.8</v>
      </c>
      <c r="AE46">
        <v>25314.61</v>
      </c>
      <c r="AG46">
        <v>426074.79</v>
      </c>
      <c r="AH46">
        <v>10418.06</v>
      </c>
      <c r="AJ46">
        <v>6000</v>
      </c>
      <c r="AK46" s="123">
        <f t="shared" si="4"/>
        <v>239724.59</v>
      </c>
      <c r="AL46" s="129">
        <f t="shared" si="5"/>
        <v>91137.26</v>
      </c>
      <c r="AM46" s="125">
        <f t="shared" si="6"/>
        <v>148587.33000000002</v>
      </c>
      <c r="AN46" s="130">
        <f t="shared" si="7"/>
        <v>2045904.46</v>
      </c>
      <c r="AO46" s="131">
        <f t="shared" si="8"/>
        <v>2127530.2600000002</v>
      </c>
      <c r="AP46" s="125">
        <f t="shared" si="3"/>
        <v>-81625.800000000279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547332.76</v>
      </c>
      <c r="G47">
        <v>61534.69</v>
      </c>
      <c r="H47">
        <v>228854.29</v>
      </c>
      <c r="J47">
        <v>5657880.79</v>
      </c>
      <c r="K47">
        <v>2064429.66</v>
      </c>
      <c r="M47">
        <v>0</v>
      </c>
      <c r="N47">
        <v>0</v>
      </c>
      <c r="Q47">
        <v>2050</v>
      </c>
      <c r="T47">
        <v>-1180012.6599999999</v>
      </c>
      <c r="U47">
        <v>10732222.210000001</v>
      </c>
      <c r="V47">
        <v>2114009</v>
      </c>
      <c r="X47">
        <v>1200345.6100000001</v>
      </c>
      <c r="Z47">
        <v>694.59</v>
      </c>
      <c r="AB47">
        <v>449331.28</v>
      </c>
      <c r="AC47">
        <v>368300</v>
      </c>
      <c r="AD47">
        <v>862430.28</v>
      </c>
      <c r="AG47">
        <v>790453.49</v>
      </c>
      <c r="AH47">
        <v>3474024.07</v>
      </c>
      <c r="AK47" s="123">
        <f t="shared" si="4"/>
        <v>837721.74</v>
      </c>
      <c r="AL47" s="129">
        <f t="shared" si="5"/>
        <v>2050</v>
      </c>
      <c r="AM47" s="125">
        <f t="shared" si="6"/>
        <v>835671.74</v>
      </c>
      <c r="AN47" s="130">
        <f t="shared" si="7"/>
        <v>2018671.4800000002</v>
      </c>
      <c r="AO47" s="131">
        <f t="shared" si="8"/>
        <v>5126907.84</v>
      </c>
      <c r="AP47" s="125">
        <f t="shared" si="3"/>
        <v>-3108236.3599999994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218784.41</v>
      </c>
      <c r="G48">
        <v>73634.81</v>
      </c>
      <c r="H48">
        <v>27465.06</v>
      </c>
      <c r="J48">
        <v>3172389.72</v>
      </c>
      <c r="K48">
        <v>-149736.76999999999</v>
      </c>
      <c r="M48">
        <v>0</v>
      </c>
      <c r="N48">
        <v>400413.88</v>
      </c>
      <c r="P48">
        <v>578351</v>
      </c>
      <c r="Q48">
        <v>3783.34</v>
      </c>
      <c r="U48">
        <v>1012401.18</v>
      </c>
      <c r="V48">
        <v>1646714.98</v>
      </c>
      <c r="X48">
        <v>841125.04</v>
      </c>
      <c r="Z48">
        <v>581.41</v>
      </c>
      <c r="AB48">
        <v>454247.4</v>
      </c>
      <c r="AD48">
        <v>747416.2</v>
      </c>
      <c r="AF48">
        <v>43483</v>
      </c>
      <c r="AG48">
        <v>693792.9</v>
      </c>
      <c r="AH48">
        <v>110388.9</v>
      </c>
      <c r="AK48" s="123">
        <f t="shared" si="4"/>
        <v>319884.27999999997</v>
      </c>
      <c r="AL48" s="129">
        <f t="shared" si="5"/>
        <v>982548.22</v>
      </c>
      <c r="AM48" s="125">
        <f t="shared" si="6"/>
        <v>-662663.93999999994</v>
      </c>
      <c r="AN48" s="130">
        <f t="shared" si="7"/>
        <v>1295953.8500000001</v>
      </c>
      <c r="AO48" s="131">
        <f t="shared" si="8"/>
        <v>1595081</v>
      </c>
      <c r="AP48" s="125">
        <f t="shared" si="3"/>
        <v>-299127.14999999991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494497.36</v>
      </c>
      <c r="G49">
        <v>4897.53</v>
      </c>
      <c r="H49">
        <v>170119.92</v>
      </c>
      <c r="J49">
        <v>1030596.82</v>
      </c>
      <c r="K49">
        <v>497315.19</v>
      </c>
      <c r="L49">
        <v>73999</v>
      </c>
      <c r="M49">
        <v>0</v>
      </c>
      <c r="N49">
        <v>0</v>
      </c>
      <c r="P49">
        <v>54600</v>
      </c>
      <c r="Q49">
        <v>3125.13</v>
      </c>
      <c r="T49">
        <v>-1471096.19</v>
      </c>
      <c r="U49">
        <v>1626116.82</v>
      </c>
      <c r="V49">
        <v>2273364.33</v>
      </c>
      <c r="X49">
        <v>559055.35</v>
      </c>
      <c r="Z49">
        <v>1225.33</v>
      </c>
      <c r="AB49">
        <v>722411.2</v>
      </c>
      <c r="AC49">
        <v>278632</v>
      </c>
      <c r="AD49">
        <v>948669.2</v>
      </c>
      <c r="AE49">
        <v>3000</v>
      </c>
      <c r="AF49">
        <v>600</v>
      </c>
      <c r="AG49">
        <v>411890.54</v>
      </c>
      <c r="AH49">
        <v>411848.41</v>
      </c>
      <c r="AK49" s="123">
        <f t="shared" si="4"/>
        <v>669514.81000000006</v>
      </c>
      <c r="AL49" s="129">
        <f t="shared" si="5"/>
        <v>57725.13</v>
      </c>
      <c r="AM49" s="125">
        <f t="shared" si="6"/>
        <v>611789.68000000005</v>
      </c>
      <c r="AN49" s="130">
        <f t="shared" si="7"/>
        <v>1561323.88</v>
      </c>
      <c r="AO49" s="131">
        <f t="shared" si="8"/>
        <v>1776008.15</v>
      </c>
      <c r="AP49" s="125">
        <f t="shared" si="3"/>
        <v>-214684.27000000002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612260.47</v>
      </c>
      <c r="G50">
        <v>55600</v>
      </c>
      <c r="H50">
        <v>100.27</v>
      </c>
      <c r="J50">
        <v>22133.8</v>
      </c>
      <c r="K50">
        <v>616061.19999999995</v>
      </c>
      <c r="M50">
        <v>0</v>
      </c>
      <c r="N50">
        <v>0</v>
      </c>
      <c r="P50">
        <v>222000</v>
      </c>
      <c r="Q50">
        <v>1045</v>
      </c>
      <c r="S50">
        <v>118000</v>
      </c>
      <c r="U50">
        <v>-502471.47</v>
      </c>
      <c r="V50">
        <v>2191305.25</v>
      </c>
      <c r="X50">
        <v>549813.43999999994</v>
      </c>
      <c r="Z50">
        <v>2209.87</v>
      </c>
      <c r="AB50">
        <v>1155853.6000000001</v>
      </c>
      <c r="AD50">
        <v>1372022.6</v>
      </c>
      <c r="AG50">
        <v>975107.99</v>
      </c>
      <c r="AH50">
        <v>84469.36</v>
      </c>
      <c r="AK50" s="123">
        <f t="shared" si="4"/>
        <v>667960.74</v>
      </c>
      <c r="AL50" s="129">
        <f t="shared" si="5"/>
        <v>223045</v>
      </c>
      <c r="AM50" s="125">
        <f t="shared" si="6"/>
        <v>444915.74</v>
      </c>
      <c r="AN50" s="130">
        <f t="shared" si="7"/>
        <v>1707876.9100000001</v>
      </c>
      <c r="AO50" s="131">
        <f t="shared" si="8"/>
        <v>2431599.9499999997</v>
      </c>
      <c r="AP50" s="125">
        <f t="shared" si="3"/>
        <v>-723723.03999999957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2288900.5299999998</v>
      </c>
      <c r="G51">
        <v>191188</v>
      </c>
      <c r="H51">
        <v>42139.93</v>
      </c>
      <c r="J51">
        <v>952232.9</v>
      </c>
      <c r="K51">
        <v>1063701.32</v>
      </c>
      <c r="M51">
        <v>0</v>
      </c>
      <c r="N51">
        <v>0</v>
      </c>
      <c r="P51">
        <v>2959000</v>
      </c>
      <c r="Q51">
        <v>29403.47</v>
      </c>
      <c r="U51">
        <v>1094666.3</v>
      </c>
      <c r="V51">
        <v>2281491.52</v>
      </c>
      <c r="X51">
        <v>1528258.91</v>
      </c>
      <c r="Z51">
        <v>7837.33</v>
      </c>
      <c r="AB51">
        <v>2225403.5</v>
      </c>
      <c r="AD51">
        <v>2662903.5</v>
      </c>
      <c r="AE51">
        <v>13340</v>
      </c>
      <c r="AG51">
        <v>2850494.15</v>
      </c>
      <c r="AH51">
        <v>61160.7</v>
      </c>
      <c r="AK51" s="123">
        <f t="shared" si="4"/>
        <v>2522228.46</v>
      </c>
      <c r="AL51" s="129">
        <f t="shared" si="5"/>
        <v>2988403.47</v>
      </c>
      <c r="AM51" s="125">
        <f t="shared" si="6"/>
        <v>-466175.01000000024</v>
      </c>
      <c r="AN51" s="130">
        <f t="shared" si="7"/>
        <v>3761499.74</v>
      </c>
      <c r="AO51" s="131">
        <f t="shared" si="8"/>
        <v>5587898.3500000006</v>
      </c>
      <c r="AP51" s="125">
        <f t="shared" si="3"/>
        <v>-1826398.6100000003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172135.59</v>
      </c>
      <c r="G52">
        <v>0</v>
      </c>
      <c r="H52">
        <v>53679</v>
      </c>
      <c r="J52">
        <v>7847.09</v>
      </c>
      <c r="K52">
        <v>1601724.92</v>
      </c>
      <c r="M52">
        <v>0</v>
      </c>
      <c r="N52">
        <v>0</v>
      </c>
      <c r="Q52">
        <v>6498.4</v>
      </c>
      <c r="U52">
        <v>-703508.32</v>
      </c>
      <c r="V52">
        <v>2647377.69</v>
      </c>
      <c r="X52">
        <v>1159765.8500000001</v>
      </c>
      <c r="Z52">
        <v>552.78</v>
      </c>
      <c r="AB52">
        <v>1308154.1000000001</v>
      </c>
      <c r="AD52">
        <v>1517514.1</v>
      </c>
      <c r="AE52">
        <v>22188</v>
      </c>
      <c r="AG52">
        <v>997259.52</v>
      </c>
      <c r="AH52">
        <v>46492.28</v>
      </c>
      <c r="AK52" s="123">
        <f t="shared" si="4"/>
        <v>225814.59</v>
      </c>
      <c r="AL52" s="129">
        <f t="shared" si="5"/>
        <v>6498.4</v>
      </c>
      <c r="AM52" s="125">
        <f t="shared" si="6"/>
        <v>219316.19</v>
      </c>
      <c r="AN52" s="130">
        <f t="shared" si="7"/>
        <v>2468472.7300000004</v>
      </c>
      <c r="AO52" s="131">
        <f t="shared" si="8"/>
        <v>2583453.9</v>
      </c>
      <c r="AP52" s="125">
        <f t="shared" si="3"/>
        <v>-114981.16999999946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1528865.17</v>
      </c>
      <c r="G53">
        <v>0</v>
      </c>
      <c r="H53">
        <v>10461.64</v>
      </c>
      <c r="J53">
        <v>14</v>
      </c>
      <c r="K53">
        <v>225914.69</v>
      </c>
      <c r="M53">
        <v>0</v>
      </c>
      <c r="N53">
        <v>0</v>
      </c>
      <c r="O53">
        <v>299520</v>
      </c>
      <c r="Q53">
        <v>8815</v>
      </c>
      <c r="U53">
        <v>-3696860.91</v>
      </c>
      <c r="V53">
        <v>4706462.17</v>
      </c>
      <c r="X53">
        <v>1714491.44</v>
      </c>
      <c r="Z53">
        <v>2428.5700000000002</v>
      </c>
      <c r="AB53">
        <v>1323830.8500000001</v>
      </c>
      <c r="AD53">
        <v>1791900.85</v>
      </c>
      <c r="AG53">
        <v>776877.89</v>
      </c>
      <c r="AH53">
        <v>24652.880000000001</v>
      </c>
      <c r="AK53" s="123">
        <f t="shared" si="4"/>
        <v>1539326.8099999998</v>
      </c>
      <c r="AL53" s="129">
        <f t="shared" si="5"/>
        <v>308335</v>
      </c>
      <c r="AM53" s="125">
        <f t="shared" si="6"/>
        <v>1230991.8099999998</v>
      </c>
      <c r="AN53" s="130">
        <f t="shared" si="7"/>
        <v>3040750.8600000003</v>
      </c>
      <c r="AO53" s="131">
        <f t="shared" si="8"/>
        <v>2593431.62</v>
      </c>
      <c r="AP53" s="125">
        <f t="shared" si="3"/>
        <v>447319.24000000022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469354.93</v>
      </c>
      <c r="G54">
        <v>67364</v>
      </c>
      <c r="H54">
        <v>36585.11</v>
      </c>
      <c r="I54"/>
      <c r="J54">
        <v>1795021.68</v>
      </c>
      <c r="K54">
        <v>1404097.56</v>
      </c>
      <c r="L54"/>
      <c r="M54">
        <v>0</v>
      </c>
      <c r="N54">
        <v>63152.24</v>
      </c>
      <c r="O54"/>
      <c r="P54">
        <v>117900</v>
      </c>
      <c r="Q54">
        <v>2659</v>
      </c>
      <c r="R54"/>
      <c r="S54"/>
      <c r="T54"/>
      <c r="U54">
        <v>2926277.7</v>
      </c>
      <c r="V54">
        <v>954921</v>
      </c>
      <c r="W54"/>
      <c r="X54">
        <v>1301378.58</v>
      </c>
      <c r="Y54"/>
      <c r="Z54">
        <v>681.63</v>
      </c>
      <c r="AA54"/>
      <c r="AB54">
        <v>697431.16</v>
      </c>
      <c r="AC54"/>
      <c r="AD54">
        <v>1087273.1599999999</v>
      </c>
      <c r="AE54"/>
      <c r="AF54">
        <v>30566</v>
      </c>
      <c r="AG54">
        <v>797674.39</v>
      </c>
      <c r="AH54">
        <v>376464.48</v>
      </c>
      <c r="AI54"/>
      <c r="AJ54"/>
      <c r="AK54" s="123">
        <f t="shared" si="4"/>
        <v>573304.03999999992</v>
      </c>
      <c r="AL54" s="129">
        <f t="shared" si="5"/>
        <v>183711.24</v>
      </c>
      <c r="AM54" s="125">
        <f t="shared" si="6"/>
        <v>389592.79999999993</v>
      </c>
      <c r="AN54" s="130">
        <f t="shared" si="7"/>
        <v>1999491.37</v>
      </c>
      <c r="AO54" s="131">
        <f t="shared" si="8"/>
        <v>2291978.0299999998</v>
      </c>
      <c r="AP54" s="176">
        <f t="shared" si="3"/>
        <v>-292486.65999999968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1304660.08</v>
      </c>
      <c r="G55">
        <v>84691</v>
      </c>
      <c r="H55">
        <v>34019.39</v>
      </c>
      <c r="I55"/>
      <c r="J55">
        <v>1231386.03</v>
      </c>
      <c r="K55">
        <v>448315.5</v>
      </c>
      <c r="L55"/>
      <c r="M55">
        <v>0</v>
      </c>
      <c r="N55">
        <v>12200</v>
      </c>
      <c r="O55"/>
      <c r="P55">
        <v>1447471.89</v>
      </c>
      <c r="Q55">
        <v>1387</v>
      </c>
      <c r="R55">
        <v>4962</v>
      </c>
      <c r="S55"/>
      <c r="T55"/>
      <c r="U55">
        <v>-271759.67</v>
      </c>
      <c r="V55">
        <v>2528782.23</v>
      </c>
      <c r="W55"/>
      <c r="X55">
        <v>1425756.28</v>
      </c>
      <c r="Y55">
        <v>61400</v>
      </c>
      <c r="Z55">
        <v>919.77</v>
      </c>
      <c r="AA55"/>
      <c r="AB55">
        <v>967704.5</v>
      </c>
      <c r="AC55">
        <v>1500</v>
      </c>
      <c r="AD55">
        <v>1238785.5</v>
      </c>
      <c r="AE55"/>
      <c r="AF55">
        <v>6000</v>
      </c>
      <c r="AG55">
        <v>1655298.34</v>
      </c>
      <c r="AH55">
        <v>165251.16</v>
      </c>
      <c r="AI55"/>
      <c r="AJ55">
        <v>11917</v>
      </c>
      <c r="AK55" s="123">
        <f t="shared" si="4"/>
        <v>1423370.47</v>
      </c>
      <c r="AL55" s="129">
        <f t="shared" si="5"/>
        <v>1466020.89</v>
      </c>
      <c r="AM55" s="125">
        <f t="shared" si="6"/>
        <v>-42650.419999999925</v>
      </c>
      <c r="AN55" s="130">
        <f t="shared" si="7"/>
        <v>2457280.5499999998</v>
      </c>
      <c r="AO55" s="131">
        <f t="shared" si="8"/>
        <v>3077252</v>
      </c>
      <c r="AP55" s="176">
        <f t="shared" si="3"/>
        <v>-619971.45000000019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607904.18000000005</v>
      </c>
      <c r="G56">
        <v>33614</v>
      </c>
      <c r="H56">
        <v>21172.74</v>
      </c>
      <c r="I56"/>
      <c r="J56">
        <v>689499.08</v>
      </c>
      <c r="K56">
        <v>316124.83</v>
      </c>
      <c r="L56"/>
      <c r="M56">
        <v>0</v>
      </c>
      <c r="N56">
        <v>10856</v>
      </c>
      <c r="O56"/>
      <c r="P56">
        <v>82500</v>
      </c>
      <c r="Q56">
        <v>2114</v>
      </c>
      <c r="R56"/>
      <c r="S56"/>
      <c r="T56"/>
      <c r="U56">
        <v>-804228.88</v>
      </c>
      <c r="V56">
        <v>2500517.0699999998</v>
      </c>
      <c r="W56"/>
      <c r="X56">
        <v>856674.54</v>
      </c>
      <c r="Y56"/>
      <c r="Z56">
        <v>1346.53</v>
      </c>
      <c r="AA56"/>
      <c r="AB56">
        <v>1688914.95</v>
      </c>
      <c r="AC56"/>
      <c r="AD56">
        <v>1791497.95</v>
      </c>
      <c r="AE56"/>
      <c r="AF56">
        <v>15512</v>
      </c>
      <c r="AG56">
        <v>743589.02</v>
      </c>
      <c r="AH56">
        <v>119627.4</v>
      </c>
      <c r="AI56"/>
      <c r="AJ56">
        <v>153.01</v>
      </c>
      <c r="AK56" s="123">
        <f t="shared" si="4"/>
        <v>662690.92000000004</v>
      </c>
      <c r="AL56" s="129">
        <f t="shared" si="5"/>
        <v>95470</v>
      </c>
      <c r="AM56" s="125">
        <f t="shared" si="6"/>
        <v>567220.92000000004</v>
      </c>
      <c r="AN56" s="130">
        <f t="shared" si="7"/>
        <v>2546936.02</v>
      </c>
      <c r="AO56" s="131">
        <f t="shared" si="8"/>
        <v>2670379.3799999994</v>
      </c>
      <c r="AP56" s="176">
        <f t="shared" si="3"/>
        <v>-123443.3599999994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499439.37</v>
      </c>
      <c r="G57">
        <v>0</v>
      </c>
      <c r="H57">
        <v>258209.77</v>
      </c>
      <c r="I57"/>
      <c r="J57">
        <v>318292.19</v>
      </c>
      <c r="K57">
        <v>211967.84</v>
      </c>
      <c r="L57"/>
      <c r="M57">
        <v>5000</v>
      </c>
      <c r="N57">
        <v>20000</v>
      </c>
      <c r="O57"/>
      <c r="P57"/>
      <c r="Q57">
        <v>1170.67</v>
      </c>
      <c r="R57"/>
      <c r="S57"/>
      <c r="T57"/>
      <c r="U57">
        <v>-755441.83</v>
      </c>
      <c r="V57">
        <v>1946573.94</v>
      </c>
      <c r="W57"/>
      <c r="X57">
        <v>555976.71</v>
      </c>
      <c r="Y57">
        <v>267230</v>
      </c>
      <c r="Z57">
        <v>1297.2</v>
      </c>
      <c r="AA57"/>
      <c r="AB57">
        <v>1015442.5</v>
      </c>
      <c r="AC57">
        <v>1140411.8400000001</v>
      </c>
      <c r="AD57">
        <v>1409998.76</v>
      </c>
      <c r="AE57"/>
      <c r="AF57">
        <v>26138</v>
      </c>
      <c r="AG57">
        <v>1224207.77</v>
      </c>
      <c r="AH57">
        <v>249407.33</v>
      </c>
      <c r="AI57"/>
      <c r="AJ57"/>
      <c r="AK57" s="123">
        <f t="shared" si="4"/>
        <v>757649.14</v>
      </c>
      <c r="AL57" s="129">
        <f t="shared" si="5"/>
        <v>26170.67</v>
      </c>
      <c r="AM57" s="125">
        <f t="shared" si="6"/>
        <v>731478.47</v>
      </c>
      <c r="AN57" s="130">
        <f t="shared" si="7"/>
        <v>2980358.25</v>
      </c>
      <c r="AO57" s="131">
        <f t="shared" si="8"/>
        <v>2909751.8600000003</v>
      </c>
      <c r="AP57" s="176">
        <f t="shared" si="3"/>
        <v>70606.389999999665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349481.92</v>
      </c>
      <c r="G58">
        <v>34348</v>
      </c>
      <c r="H58">
        <v>17533.080000000002</v>
      </c>
      <c r="I58"/>
      <c r="J58">
        <v>2682952.7400000002</v>
      </c>
      <c r="K58">
        <v>371441.97</v>
      </c>
      <c r="L58"/>
      <c r="M58">
        <v>0</v>
      </c>
      <c r="N58">
        <v>14618</v>
      </c>
      <c r="O58"/>
      <c r="P58">
        <v>72500</v>
      </c>
      <c r="Q58">
        <v>700.58</v>
      </c>
      <c r="R58"/>
      <c r="S58"/>
      <c r="T58"/>
      <c r="U58">
        <v>2635114.73</v>
      </c>
      <c r="V58">
        <v>980950.37</v>
      </c>
      <c r="W58"/>
      <c r="X58">
        <v>813872.29</v>
      </c>
      <c r="Y58">
        <v>216000</v>
      </c>
      <c r="Z58">
        <v>798.07</v>
      </c>
      <c r="AA58"/>
      <c r="AB58">
        <v>1164996.45</v>
      </c>
      <c r="AC58"/>
      <c r="AD58">
        <v>1257633.45</v>
      </c>
      <c r="AE58"/>
      <c r="AF58">
        <v>15919</v>
      </c>
      <c r="AG58">
        <v>936038.07</v>
      </c>
      <c r="AH58">
        <v>233669.45</v>
      </c>
      <c r="AI58"/>
      <c r="AJ58">
        <v>532.80999999999995</v>
      </c>
      <c r="AK58" s="123">
        <f t="shared" si="4"/>
        <v>401363</v>
      </c>
      <c r="AL58" s="129">
        <f t="shared" si="5"/>
        <v>87818.58</v>
      </c>
      <c r="AM58" s="125">
        <f t="shared" si="6"/>
        <v>313544.42</v>
      </c>
      <c r="AN58" s="130">
        <f t="shared" si="7"/>
        <v>2195666.81</v>
      </c>
      <c r="AO58" s="131">
        <f t="shared" si="8"/>
        <v>2443792.7800000003</v>
      </c>
      <c r="AP58" s="176">
        <f t="shared" si="3"/>
        <v>-248125.9700000002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299944</v>
      </c>
      <c r="G59">
        <v>22809</v>
      </c>
      <c r="H59">
        <v>8498.17</v>
      </c>
      <c r="I59"/>
      <c r="J59">
        <v>500077.25</v>
      </c>
      <c r="K59">
        <v>142537.72</v>
      </c>
      <c r="L59"/>
      <c r="M59">
        <v>0</v>
      </c>
      <c r="N59">
        <v>11048.6</v>
      </c>
      <c r="O59"/>
      <c r="P59">
        <v>49500</v>
      </c>
      <c r="Q59">
        <v>0</v>
      </c>
      <c r="R59"/>
      <c r="S59"/>
      <c r="T59"/>
      <c r="U59">
        <v>-952540.23</v>
      </c>
      <c r="V59">
        <v>1692734</v>
      </c>
      <c r="W59"/>
      <c r="X59">
        <v>733651.9</v>
      </c>
      <c r="Y59"/>
      <c r="Z59">
        <v>270.62</v>
      </c>
      <c r="AA59"/>
      <c r="AB59">
        <v>469539.92</v>
      </c>
      <c r="AC59">
        <v>1500</v>
      </c>
      <c r="AD59">
        <v>584529.92000000004</v>
      </c>
      <c r="AE59"/>
      <c r="AF59">
        <v>2500</v>
      </c>
      <c r="AG59">
        <v>312064.78999999998</v>
      </c>
      <c r="AH59">
        <v>132588.96</v>
      </c>
      <c r="AI59"/>
      <c r="AJ59">
        <v>155</v>
      </c>
      <c r="AK59" s="123">
        <f t="shared" si="4"/>
        <v>331251.17</v>
      </c>
      <c r="AL59" s="129">
        <f t="shared" si="5"/>
        <v>60548.6</v>
      </c>
      <c r="AM59" s="125">
        <f t="shared" si="6"/>
        <v>270702.57</v>
      </c>
      <c r="AN59" s="130">
        <f t="shared" si="7"/>
        <v>1204962.44</v>
      </c>
      <c r="AO59" s="131">
        <f t="shared" si="8"/>
        <v>1031838.6699999999</v>
      </c>
      <c r="AP59" s="176">
        <f t="shared" si="3"/>
        <v>173123.77000000002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404935.14</v>
      </c>
      <c r="G60">
        <v>4028</v>
      </c>
      <c r="H60">
        <v>38549.050000000003</v>
      </c>
      <c r="I60"/>
      <c r="J60">
        <v>279415.59000000003</v>
      </c>
      <c r="K60">
        <v>-323254.3</v>
      </c>
      <c r="L60"/>
      <c r="M60">
        <v>0</v>
      </c>
      <c r="N60">
        <v>41865</v>
      </c>
      <c r="O60"/>
      <c r="P60">
        <v>34180</v>
      </c>
      <c r="Q60">
        <v>0</v>
      </c>
      <c r="R60"/>
      <c r="S60"/>
      <c r="T60"/>
      <c r="U60">
        <v>-1591850.87</v>
      </c>
      <c r="V60">
        <v>2210713.7999999998</v>
      </c>
      <c r="W60"/>
      <c r="X60">
        <v>1239990.3400000001</v>
      </c>
      <c r="Y60"/>
      <c r="Z60">
        <v>671.22</v>
      </c>
      <c r="AA60"/>
      <c r="AB60">
        <v>816139</v>
      </c>
      <c r="AC60">
        <v>67600</v>
      </c>
      <c r="AD60">
        <v>1231593</v>
      </c>
      <c r="AE60">
        <v>8420</v>
      </c>
      <c r="AF60">
        <v>8496</v>
      </c>
      <c r="AG60">
        <v>687698.33</v>
      </c>
      <c r="AH60">
        <v>418811.68</v>
      </c>
      <c r="AI60"/>
      <c r="AJ60">
        <v>60616</v>
      </c>
      <c r="AK60" s="123">
        <f t="shared" si="4"/>
        <v>447512.19</v>
      </c>
      <c r="AL60" s="129">
        <f t="shared" si="5"/>
        <v>76045</v>
      </c>
      <c r="AM60" s="125">
        <f t="shared" si="6"/>
        <v>371467.19</v>
      </c>
      <c r="AN60" s="130">
        <f t="shared" si="7"/>
        <v>2124400.56</v>
      </c>
      <c r="AO60" s="131">
        <f t="shared" si="8"/>
        <v>2415635.0100000002</v>
      </c>
      <c r="AP60" s="125">
        <f t="shared" si="3"/>
        <v>-291234.45000000019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908185.98</v>
      </c>
      <c r="G61">
        <v>71322</v>
      </c>
      <c r="H61">
        <v>64596.639999999999</v>
      </c>
      <c r="J61">
        <v>128472.02</v>
      </c>
      <c r="K61">
        <v>34071.599999999999</v>
      </c>
      <c r="M61">
        <v>0</v>
      </c>
      <c r="N61">
        <v>18845</v>
      </c>
      <c r="P61">
        <v>393061</v>
      </c>
      <c r="Q61">
        <v>25484.5</v>
      </c>
      <c r="U61">
        <v>-803054.88</v>
      </c>
      <c r="V61">
        <v>1549075.07</v>
      </c>
      <c r="X61">
        <v>1603616.17</v>
      </c>
      <c r="Z61">
        <v>559.38</v>
      </c>
      <c r="AB61">
        <v>1678568</v>
      </c>
      <c r="AD61">
        <v>2074707</v>
      </c>
      <c r="AF61">
        <v>10884</v>
      </c>
      <c r="AG61">
        <v>848152.22</v>
      </c>
      <c r="AH61">
        <v>321050.78000000003</v>
      </c>
      <c r="AJ61">
        <v>4712</v>
      </c>
      <c r="AK61" s="123">
        <f t="shared" si="4"/>
        <v>1044104.62</v>
      </c>
      <c r="AL61" s="129">
        <f t="shared" si="5"/>
        <v>437390.5</v>
      </c>
      <c r="AM61" s="125">
        <f t="shared" si="6"/>
        <v>606714.12</v>
      </c>
      <c r="AN61" s="130">
        <f t="shared" si="7"/>
        <v>3282743.55</v>
      </c>
      <c r="AO61" s="131">
        <f t="shared" si="8"/>
        <v>3259506</v>
      </c>
      <c r="AP61" s="125">
        <f t="shared" si="3"/>
        <v>23237.549999999814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934823.94</v>
      </c>
      <c r="G62">
        <v>696336.57</v>
      </c>
      <c r="H62">
        <v>58286.97</v>
      </c>
      <c r="J62">
        <v>2041865.67</v>
      </c>
      <c r="K62">
        <v>450260.61</v>
      </c>
      <c r="M62">
        <v>0</v>
      </c>
      <c r="N62">
        <v>111108.19</v>
      </c>
      <c r="P62">
        <v>404700</v>
      </c>
      <c r="Q62">
        <v>50314.02</v>
      </c>
      <c r="U62">
        <v>-687280.32</v>
      </c>
      <c r="V62">
        <v>3406179.86</v>
      </c>
      <c r="X62">
        <v>3071822.85</v>
      </c>
      <c r="Y62">
        <v>103500</v>
      </c>
      <c r="AB62">
        <v>1422453.6</v>
      </c>
      <c r="AC62">
        <v>19800</v>
      </c>
      <c r="AD62">
        <v>1935770.8</v>
      </c>
      <c r="AE62">
        <v>8536</v>
      </c>
      <c r="AF62">
        <v>8640</v>
      </c>
      <c r="AG62">
        <v>1459897.71</v>
      </c>
      <c r="AH62">
        <v>228257.93</v>
      </c>
      <c r="AJ62">
        <v>79922</v>
      </c>
      <c r="AK62" s="123">
        <f t="shared" si="4"/>
        <v>1689447.4799999997</v>
      </c>
      <c r="AL62" s="129">
        <f t="shared" si="5"/>
        <v>566122.21</v>
      </c>
      <c r="AM62" s="125">
        <f t="shared" si="6"/>
        <v>1123325.2699999998</v>
      </c>
      <c r="AN62" s="130">
        <f t="shared" si="7"/>
        <v>4617576.45</v>
      </c>
      <c r="AO62" s="131">
        <f t="shared" si="8"/>
        <v>3721024.44</v>
      </c>
      <c r="AP62" s="125">
        <f t="shared" si="3"/>
        <v>896552.01000000024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769291.74</v>
      </c>
      <c r="G63">
        <v>13904</v>
      </c>
      <c r="H63">
        <v>20801.169999999998</v>
      </c>
      <c r="J63">
        <v>131497.4</v>
      </c>
      <c r="K63">
        <v>53409.75</v>
      </c>
      <c r="M63">
        <v>16500</v>
      </c>
      <c r="N63">
        <v>41810</v>
      </c>
      <c r="P63">
        <v>463292</v>
      </c>
      <c r="Q63">
        <v>29050</v>
      </c>
      <c r="U63">
        <v>-1077429.9099999999</v>
      </c>
      <c r="V63">
        <v>1679166.57</v>
      </c>
      <c r="X63">
        <v>744187.33</v>
      </c>
      <c r="Y63">
        <v>235260</v>
      </c>
      <c r="Z63">
        <v>754.86</v>
      </c>
      <c r="AB63">
        <v>1004245.4</v>
      </c>
      <c r="AC63">
        <v>214544</v>
      </c>
      <c r="AD63">
        <v>1193349.3999999999</v>
      </c>
      <c r="AE63">
        <v>17480</v>
      </c>
      <c r="AF63">
        <v>8832</v>
      </c>
      <c r="AG63">
        <v>1011780.95</v>
      </c>
      <c r="AH63">
        <v>86215.84</v>
      </c>
      <c r="AJ63">
        <v>44818</v>
      </c>
      <c r="AK63" s="123">
        <f t="shared" si="4"/>
        <v>803996.91</v>
      </c>
      <c r="AL63" s="129">
        <f t="shared" si="5"/>
        <v>550652</v>
      </c>
      <c r="AM63" s="125">
        <f t="shared" si="6"/>
        <v>253344.91000000003</v>
      </c>
      <c r="AN63" s="130">
        <f t="shared" si="7"/>
        <v>2198991.59</v>
      </c>
      <c r="AO63" s="131">
        <f t="shared" si="8"/>
        <v>2362476.1899999995</v>
      </c>
      <c r="AP63" s="125">
        <f t="shared" si="3"/>
        <v>-163484.59999999963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275305.57</v>
      </c>
      <c r="G64">
        <v>61057.15</v>
      </c>
      <c r="H64">
        <v>18897.05</v>
      </c>
      <c r="J64">
        <v>382836.14</v>
      </c>
      <c r="K64">
        <v>90755.33</v>
      </c>
      <c r="M64">
        <v>0</v>
      </c>
      <c r="N64">
        <v>61700</v>
      </c>
      <c r="P64">
        <v>55720</v>
      </c>
      <c r="Q64">
        <v>0</v>
      </c>
      <c r="U64">
        <v>-682976.62</v>
      </c>
      <c r="V64">
        <v>1290095.46</v>
      </c>
      <c r="X64">
        <v>882009.33</v>
      </c>
      <c r="Y64">
        <v>174000</v>
      </c>
      <c r="Z64">
        <v>515.84</v>
      </c>
      <c r="AB64">
        <v>1489678.7</v>
      </c>
      <c r="AC64">
        <v>114715</v>
      </c>
      <c r="AD64">
        <v>1674885.7</v>
      </c>
      <c r="AE64">
        <v>10552</v>
      </c>
      <c r="AF64">
        <v>3664</v>
      </c>
      <c r="AG64">
        <v>819852.37</v>
      </c>
      <c r="AH64">
        <v>46989.4</v>
      </c>
      <c r="AJ64">
        <v>663</v>
      </c>
      <c r="AK64" s="123">
        <f t="shared" si="4"/>
        <v>355259.77</v>
      </c>
      <c r="AL64" s="129">
        <f t="shared" si="5"/>
        <v>117420</v>
      </c>
      <c r="AM64" s="125">
        <f t="shared" si="6"/>
        <v>237839.77000000002</v>
      </c>
      <c r="AN64" s="130">
        <f t="shared" si="7"/>
        <v>2660918.87</v>
      </c>
      <c r="AO64" s="131">
        <f t="shared" si="8"/>
        <v>2556606.4699999997</v>
      </c>
      <c r="AP64" s="125">
        <f t="shared" si="3"/>
        <v>104312.40000000037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450026.4</v>
      </c>
      <c r="G65">
        <v>33844</v>
      </c>
      <c r="H65">
        <v>96406.8</v>
      </c>
      <c r="J65">
        <v>223729.5</v>
      </c>
      <c r="K65">
        <v>592921.29</v>
      </c>
      <c r="M65">
        <v>0</v>
      </c>
      <c r="N65">
        <v>145420</v>
      </c>
      <c r="P65">
        <v>336555</v>
      </c>
      <c r="Q65">
        <v>0</v>
      </c>
      <c r="U65">
        <v>-954780.52</v>
      </c>
      <c r="V65">
        <v>2056145.55</v>
      </c>
      <c r="X65">
        <v>1112122.22</v>
      </c>
      <c r="Z65">
        <v>395.04</v>
      </c>
      <c r="AB65">
        <v>1495561.33</v>
      </c>
      <c r="AD65">
        <v>1698720.33</v>
      </c>
      <c r="AE65">
        <v>9692</v>
      </c>
      <c r="AF65">
        <v>11268</v>
      </c>
      <c r="AG65">
        <v>1030256.26</v>
      </c>
      <c r="AH65">
        <v>21911.040000000001</v>
      </c>
      <c r="AJ65">
        <v>22643</v>
      </c>
      <c r="AK65" s="123">
        <f t="shared" si="4"/>
        <v>580277.20000000007</v>
      </c>
      <c r="AL65" s="129">
        <f t="shared" si="5"/>
        <v>481975</v>
      </c>
      <c r="AM65" s="125">
        <f t="shared" si="6"/>
        <v>98302.20000000007</v>
      </c>
      <c r="AN65" s="130">
        <f t="shared" si="7"/>
        <v>2608078.59</v>
      </c>
      <c r="AO65" s="131">
        <f t="shared" si="8"/>
        <v>2794490.63</v>
      </c>
      <c r="AP65" s="125">
        <f t="shared" si="3"/>
        <v>-186412.04000000004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1839170.16</v>
      </c>
      <c r="G66">
        <v>0</v>
      </c>
      <c r="H66">
        <v>115882.48</v>
      </c>
      <c r="J66">
        <v>324096.55</v>
      </c>
      <c r="K66">
        <v>371307.1</v>
      </c>
      <c r="M66">
        <v>11000</v>
      </c>
      <c r="N66">
        <v>42353.99</v>
      </c>
      <c r="Q66">
        <v>19661.14</v>
      </c>
      <c r="U66">
        <v>-98530.89</v>
      </c>
      <c r="V66">
        <v>2912713.08</v>
      </c>
      <c r="X66">
        <v>1464663.35</v>
      </c>
      <c r="Y66">
        <v>140225</v>
      </c>
      <c r="Z66">
        <v>4832.3500000000004</v>
      </c>
      <c r="AD66">
        <v>242715</v>
      </c>
      <c r="AE66">
        <v>13020</v>
      </c>
      <c r="AF66">
        <v>1360</v>
      </c>
      <c r="AG66">
        <v>1447347.23</v>
      </c>
      <c r="AH66">
        <v>136019.5</v>
      </c>
      <c r="AI66">
        <v>6000</v>
      </c>
      <c r="AK66" s="123">
        <f t="shared" si="4"/>
        <v>1955052.64</v>
      </c>
      <c r="AL66" s="129">
        <f t="shared" si="5"/>
        <v>73015.13</v>
      </c>
      <c r="AM66" s="125">
        <f t="shared" si="6"/>
        <v>1882037.5099999998</v>
      </c>
      <c r="AN66" s="130">
        <f t="shared" si="7"/>
        <v>1609720.7000000002</v>
      </c>
      <c r="AO66" s="131">
        <f t="shared" si="8"/>
        <v>1846461.73</v>
      </c>
      <c r="AP66" s="125">
        <f t="shared" si="3"/>
        <v>-236741.0299999998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900593.16</v>
      </c>
      <c r="G67">
        <v>0</v>
      </c>
      <c r="H67">
        <v>34802.07</v>
      </c>
      <c r="J67">
        <v>789625.56</v>
      </c>
      <c r="K67">
        <v>451159.61</v>
      </c>
      <c r="M67">
        <v>0</v>
      </c>
      <c r="N67">
        <v>39081.65</v>
      </c>
      <c r="P67">
        <v>367200</v>
      </c>
      <c r="Q67">
        <v>1334.06</v>
      </c>
      <c r="U67">
        <v>505984.49</v>
      </c>
      <c r="V67">
        <v>1364480.05</v>
      </c>
      <c r="W67">
        <v>1758.01</v>
      </c>
      <c r="X67">
        <v>960109.98</v>
      </c>
      <c r="Y67">
        <v>90410</v>
      </c>
      <c r="AC67">
        <v>119400</v>
      </c>
      <c r="AD67">
        <v>180050.21</v>
      </c>
      <c r="AE67">
        <v>2000</v>
      </c>
      <c r="AG67">
        <v>944282.89</v>
      </c>
      <c r="AH67">
        <v>146444.74</v>
      </c>
      <c r="AJ67">
        <v>800</v>
      </c>
      <c r="AK67" s="123">
        <f t="shared" si="4"/>
        <v>935395.23</v>
      </c>
      <c r="AL67" s="129">
        <f t="shared" si="5"/>
        <v>407615.71</v>
      </c>
      <c r="AM67" s="125">
        <f t="shared" si="6"/>
        <v>527779.52</v>
      </c>
      <c r="AN67" s="130">
        <f t="shared" si="7"/>
        <v>1171677.99</v>
      </c>
      <c r="AO67" s="131">
        <f t="shared" si="8"/>
        <v>1273577.8400000001</v>
      </c>
      <c r="AP67" s="125">
        <f t="shared" si="3"/>
        <v>-101899.85000000009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257783.03</v>
      </c>
      <c r="G68">
        <v>0</v>
      </c>
      <c r="H68">
        <v>20334.62</v>
      </c>
      <c r="J68">
        <v>1237231.2</v>
      </c>
      <c r="K68">
        <v>201635.14</v>
      </c>
      <c r="M68">
        <v>18250</v>
      </c>
      <c r="N68">
        <v>38907.11</v>
      </c>
      <c r="Q68">
        <v>0</v>
      </c>
      <c r="S68">
        <v>76980</v>
      </c>
      <c r="U68">
        <v>-446819.04</v>
      </c>
      <c r="V68">
        <v>2067672.51</v>
      </c>
      <c r="X68">
        <v>747355.27</v>
      </c>
      <c r="Y68">
        <v>73270</v>
      </c>
      <c r="Z68">
        <v>478.95</v>
      </c>
      <c r="AC68">
        <v>55200</v>
      </c>
      <c r="AD68">
        <v>86539</v>
      </c>
      <c r="AE68">
        <v>1980</v>
      </c>
      <c r="AF68">
        <v>8340</v>
      </c>
      <c r="AG68">
        <v>720556.2</v>
      </c>
      <c r="AH68">
        <v>96895.61</v>
      </c>
      <c r="AK68" s="123">
        <f t="shared" si="4"/>
        <v>278117.65000000002</v>
      </c>
      <c r="AL68" s="129">
        <f t="shared" si="5"/>
        <v>57157.11</v>
      </c>
      <c r="AM68" s="125">
        <f t="shared" si="6"/>
        <v>220960.54000000004</v>
      </c>
      <c r="AN68" s="130">
        <f t="shared" si="7"/>
        <v>876304.22</v>
      </c>
      <c r="AO68" s="131">
        <f t="shared" si="8"/>
        <v>914310.80999999994</v>
      </c>
      <c r="AP68" s="125">
        <f t="shared" si="3"/>
        <v>-38006.589999999967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730180.28</v>
      </c>
      <c r="G69">
        <v>0</v>
      </c>
      <c r="H69">
        <v>33919.61</v>
      </c>
      <c r="J69">
        <v>931930.3</v>
      </c>
      <c r="K69">
        <v>272772.68</v>
      </c>
      <c r="M69">
        <v>0</v>
      </c>
      <c r="N69">
        <v>40094.25</v>
      </c>
      <c r="P69">
        <v>339370</v>
      </c>
      <c r="Q69">
        <v>1857</v>
      </c>
      <c r="U69">
        <v>-290844.27</v>
      </c>
      <c r="V69">
        <v>2226508.67</v>
      </c>
      <c r="W69">
        <v>1758.21</v>
      </c>
      <c r="X69">
        <v>1142537.57</v>
      </c>
      <c r="Y69">
        <v>170265</v>
      </c>
      <c r="AC69">
        <v>331644</v>
      </c>
      <c r="AD69">
        <v>311765</v>
      </c>
      <c r="AE69">
        <v>426</v>
      </c>
      <c r="AG69">
        <v>1521508.13</v>
      </c>
      <c r="AH69">
        <v>160688.43</v>
      </c>
      <c r="AK69" s="123">
        <f t="shared" si="4"/>
        <v>764099.89</v>
      </c>
      <c r="AL69" s="129">
        <f t="shared" si="5"/>
        <v>381321.25</v>
      </c>
      <c r="AM69" s="125">
        <f t="shared" si="6"/>
        <v>382778.64</v>
      </c>
      <c r="AN69" s="130">
        <f t="shared" si="7"/>
        <v>1646204.78</v>
      </c>
      <c r="AO69" s="131">
        <f t="shared" si="8"/>
        <v>1994387.5599999998</v>
      </c>
      <c r="AP69" s="125">
        <f t="shared" si="3"/>
        <v>-348182.7799999998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392075.42</v>
      </c>
      <c r="G70">
        <v>0</v>
      </c>
      <c r="H70">
        <v>17692.349999999999</v>
      </c>
      <c r="I70">
        <v>28800</v>
      </c>
      <c r="J70">
        <v>518379.06</v>
      </c>
      <c r="K70">
        <v>234644.67</v>
      </c>
      <c r="M70">
        <v>0</v>
      </c>
      <c r="N70">
        <v>45302.27</v>
      </c>
      <c r="P70">
        <v>1304464</v>
      </c>
      <c r="Q70">
        <v>1484</v>
      </c>
      <c r="U70">
        <v>-1891243.08</v>
      </c>
      <c r="V70">
        <v>2114406.96</v>
      </c>
      <c r="W70">
        <v>1037.94</v>
      </c>
      <c r="X70">
        <v>1016876.84</v>
      </c>
      <c r="Y70">
        <v>169680</v>
      </c>
      <c r="AC70">
        <v>226200</v>
      </c>
      <c r="AD70">
        <v>249365</v>
      </c>
      <c r="AG70">
        <v>1407933.87</v>
      </c>
      <c r="AH70">
        <v>136318.56</v>
      </c>
      <c r="AI70">
        <v>3000</v>
      </c>
      <c r="AK70" s="123">
        <f t="shared" si="4"/>
        <v>438567.76999999996</v>
      </c>
      <c r="AL70" s="129">
        <f t="shared" si="5"/>
        <v>1351250.27</v>
      </c>
      <c r="AM70" s="125">
        <f t="shared" si="6"/>
        <v>-912682.5</v>
      </c>
      <c r="AN70" s="130">
        <f t="shared" si="7"/>
        <v>1413794.7799999998</v>
      </c>
      <c r="AO70" s="131">
        <f t="shared" si="8"/>
        <v>1796617.4300000002</v>
      </c>
      <c r="AP70" s="125">
        <f>AN70-AO70</f>
        <v>-382822.65000000037</v>
      </c>
    </row>
    <row r="71" spans="1:42" ht="24.6" x14ac:dyDescent="0.7">
      <c r="D71" s="82"/>
      <c r="AK71" s="123">
        <f t="shared" ref="AK71" ca="1" si="9">SUM(AK71:AK138)</f>
        <v>0</v>
      </c>
      <c r="AL71" s="129">
        <f>SUM(M71:Q71)</f>
        <v>0</v>
      </c>
      <c r="AM71" s="125">
        <f t="shared" ref="AM71" ca="1" si="10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7"/>
  <sheetViews>
    <sheetView topLeftCell="Q1" zoomScale="99" zoomScaleNormal="99" workbookViewId="0">
      <selection sqref="A1:AI1048576"/>
    </sheetView>
  </sheetViews>
  <sheetFormatPr defaultRowHeight="13.8" x14ac:dyDescent="0.25"/>
  <cols>
    <col min="1" max="1" width="59.69921875" bestFit="1" customWidth="1"/>
  </cols>
  <sheetData>
    <row r="1" spans="1:35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2674</v>
      </c>
      <c r="G1" t="s">
        <v>2061</v>
      </c>
      <c r="H1" t="s">
        <v>2062</v>
      </c>
      <c r="I1" t="s">
        <v>2063</v>
      </c>
      <c r="J1" t="s">
        <v>2527</v>
      </c>
      <c r="K1" t="s">
        <v>2064</v>
      </c>
      <c r="L1" t="s">
        <v>2065</v>
      </c>
      <c r="M1" t="s">
        <v>2067</v>
      </c>
      <c r="N1" t="s">
        <v>2068</v>
      </c>
      <c r="O1" t="s">
        <v>2112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2115</v>
      </c>
      <c r="AG1" t="s">
        <v>2116</v>
      </c>
      <c r="AH1" t="s">
        <v>2082</v>
      </c>
      <c r="AI1" t="s">
        <v>2672</v>
      </c>
    </row>
    <row r="2" spans="1:35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2675</v>
      </c>
      <c r="G2" t="s">
        <v>2088</v>
      </c>
      <c r="H2" t="s">
        <v>2089</v>
      </c>
      <c r="I2" t="s">
        <v>2090</v>
      </c>
      <c r="J2" t="s">
        <v>2529</v>
      </c>
      <c r="K2" t="s">
        <v>2091</v>
      </c>
      <c r="L2" t="s">
        <v>2092</v>
      </c>
      <c r="M2" t="s">
        <v>2094</v>
      </c>
      <c r="N2" t="s">
        <v>2095</v>
      </c>
      <c r="O2" t="s">
        <v>2117</v>
      </c>
      <c r="P2" t="s">
        <v>2096</v>
      </c>
      <c r="Q2" t="s">
        <v>2667</v>
      </c>
      <c r="R2" t="s">
        <v>2668</v>
      </c>
      <c r="S2" t="s">
        <v>2669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2120</v>
      </c>
      <c r="AG2" t="s">
        <v>2121</v>
      </c>
      <c r="AH2" t="s">
        <v>2106</v>
      </c>
      <c r="AI2" t="s">
        <v>2673</v>
      </c>
    </row>
    <row r="3" spans="1:35" x14ac:dyDescent="0.25">
      <c r="A3" t="s">
        <v>2107</v>
      </c>
      <c r="B3">
        <v>233243028.41</v>
      </c>
      <c r="C3">
        <v>43313939.840000004</v>
      </c>
      <c r="D3">
        <v>43761584.409999996</v>
      </c>
      <c r="E3">
        <v>0</v>
      </c>
      <c r="F3">
        <v>0</v>
      </c>
      <c r="G3">
        <v>121885845.40000001</v>
      </c>
      <c r="H3">
        <v>108457556.09</v>
      </c>
      <c r="I3">
        <v>0</v>
      </c>
      <c r="J3">
        <v>0</v>
      </c>
      <c r="K3">
        <v>2930754.59</v>
      </c>
      <c r="L3">
        <v>18889271.690000001</v>
      </c>
      <c r="M3">
        <v>4255899.8600000003</v>
      </c>
      <c r="N3">
        <v>3754997.32</v>
      </c>
      <c r="O3">
        <v>866</v>
      </c>
      <c r="P3">
        <v>9632854.4299999997</v>
      </c>
      <c r="Q3">
        <v>-10059029.869999999</v>
      </c>
      <c r="R3">
        <v>51209251.409999996</v>
      </c>
      <c r="S3">
        <v>509563337.20999998</v>
      </c>
      <c r="T3">
        <v>275986933.25</v>
      </c>
      <c r="U3">
        <v>26934300.460000001</v>
      </c>
      <c r="V3">
        <v>614234.56000000006</v>
      </c>
      <c r="W3">
        <v>1898.1</v>
      </c>
      <c r="X3">
        <v>255253305.56999999</v>
      </c>
      <c r="Y3">
        <v>29169940.149999999</v>
      </c>
      <c r="Z3">
        <v>346825067.69999999</v>
      </c>
      <c r="AA3">
        <v>1711101.52</v>
      </c>
      <c r="AB3">
        <v>611408.17000000004</v>
      </c>
      <c r="AC3">
        <v>223733083.63</v>
      </c>
      <c r="AD3">
        <v>31162246.25</v>
      </c>
      <c r="AE3">
        <v>801460</v>
      </c>
      <c r="AF3">
        <v>176668.91</v>
      </c>
      <c r="AG3">
        <v>556593.51</v>
      </c>
      <c r="AH3">
        <v>21879230.890000001</v>
      </c>
      <c r="AI3">
        <v>20000</v>
      </c>
    </row>
    <row r="10" spans="1:35" x14ac:dyDescent="0.25">
      <c r="A10" t="s">
        <v>2122</v>
      </c>
      <c r="B10">
        <v>1131637.4099999999</v>
      </c>
      <c r="C10">
        <v>49496.5</v>
      </c>
      <c r="D10">
        <v>512418.63</v>
      </c>
      <c r="G10">
        <v>315469.49</v>
      </c>
      <c r="H10">
        <v>1074652.72</v>
      </c>
      <c r="L10">
        <v>104482.31</v>
      </c>
      <c r="N10">
        <v>0</v>
      </c>
      <c r="R10">
        <v>1496815.71</v>
      </c>
      <c r="S10">
        <v>1534772.11</v>
      </c>
      <c r="T10">
        <v>1940751</v>
      </c>
      <c r="U10">
        <v>96000</v>
      </c>
      <c r="V10">
        <v>2792.12</v>
      </c>
      <c r="X10">
        <v>2347061.7200000002</v>
      </c>
      <c r="Y10">
        <v>183396</v>
      </c>
      <c r="Z10">
        <v>2923691.88</v>
      </c>
      <c r="AA10">
        <v>3300</v>
      </c>
      <c r="AC10">
        <v>1487810.08</v>
      </c>
      <c r="AD10">
        <v>206429.26</v>
      </c>
      <c r="AG10">
        <v>1165</v>
      </c>
    </row>
    <row r="11" spans="1:35" x14ac:dyDescent="0.25">
      <c r="A11" t="s">
        <v>2123</v>
      </c>
      <c r="B11">
        <v>2113730.33</v>
      </c>
      <c r="C11">
        <v>5300</v>
      </c>
      <c r="D11">
        <v>232671.45</v>
      </c>
      <c r="G11">
        <v>52868.160000000003</v>
      </c>
      <c r="H11">
        <v>2023707.55</v>
      </c>
      <c r="K11">
        <v>6060</v>
      </c>
      <c r="L11">
        <v>183035.78</v>
      </c>
      <c r="N11">
        <v>1913</v>
      </c>
      <c r="R11">
        <v>3836223.62</v>
      </c>
      <c r="S11">
        <v>1097038.29</v>
      </c>
      <c r="T11">
        <v>1193530.77</v>
      </c>
      <c r="V11">
        <v>5417.75</v>
      </c>
      <c r="X11">
        <v>1464960</v>
      </c>
      <c r="Y11">
        <v>99800</v>
      </c>
      <c r="Z11">
        <v>1814185</v>
      </c>
      <c r="AA11">
        <v>4900</v>
      </c>
      <c r="AC11">
        <v>989675.61</v>
      </c>
      <c r="AD11">
        <v>602001.11</v>
      </c>
      <c r="AH11">
        <v>48940</v>
      </c>
    </row>
    <row r="12" spans="1:35" x14ac:dyDescent="0.25">
      <c r="A12" t="s">
        <v>2124</v>
      </c>
      <c r="B12">
        <v>260166.26</v>
      </c>
      <c r="C12">
        <v>1000</v>
      </c>
      <c r="D12">
        <v>283633.25</v>
      </c>
      <c r="G12">
        <v>1563174.44</v>
      </c>
      <c r="H12">
        <v>367120.31</v>
      </c>
      <c r="K12">
        <v>2159</v>
      </c>
      <c r="L12">
        <v>43809.61</v>
      </c>
      <c r="N12">
        <v>0</v>
      </c>
      <c r="R12">
        <v>1294424.48</v>
      </c>
      <c r="S12">
        <v>1718005.94</v>
      </c>
      <c r="T12">
        <v>744828.82</v>
      </c>
      <c r="V12">
        <v>753.85</v>
      </c>
      <c r="X12">
        <v>1163760</v>
      </c>
      <c r="Y12">
        <v>85900</v>
      </c>
      <c r="Z12">
        <v>1550790</v>
      </c>
      <c r="AA12">
        <v>10880</v>
      </c>
      <c r="AB12">
        <v>7020</v>
      </c>
      <c r="AC12">
        <v>655440.27</v>
      </c>
      <c r="AD12">
        <v>354417.17</v>
      </c>
    </row>
    <row r="13" spans="1:35" x14ac:dyDescent="0.25">
      <c r="A13" t="s">
        <v>2125</v>
      </c>
      <c r="B13">
        <v>2049841.06</v>
      </c>
      <c r="C13">
        <v>75212.009999999995</v>
      </c>
      <c r="D13">
        <v>1180740.1000000001</v>
      </c>
      <c r="G13">
        <v>7</v>
      </c>
      <c r="H13">
        <v>513377.34</v>
      </c>
      <c r="K13">
        <v>7166.93</v>
      </c>
      <c r="L13">
        <v>206140.38</v>
      </c>
      <c r="M13">
        <v>62009.2</v>
      </c>
      <c r="N13">
        <v>12084.79</v>
      </c>
      <c r="R13">
        <v>-1146133.56</v>
      </c>
      <c r="S13">
        <v>3950541.16</v>
      </c>
      <c r="T13">
        <v>2969284.54</v>
      </c>
      <c r="U13">
        <v>140900</v>
      </c>
      <c r="V13">
        <v>3685.51</v>
      </c>
      <c r="X13">
        <v>3354704.12</v>
      </c>
      <c r="Y13">
        <v>485111</v>
      </c>
      <c r="Z13">
        <v>3814411.05</v>
      </c>
      <c r="AC13">
        <v>2267763.29</v>
      </c>
      <c r="AD13">
        <v>81206.38</v>
      </c>
      <c r="AH13">
        <v>62935.839999999997</v>
      </c>
    </row>
    <row r="14" spans="1:35" x14ac:dyDescent="0.25">
      <c r="A14" t="s">
        <v>2126</v>
      </c>
      <c r="B14">
        <v>2120180.6</v>
      </c>
      <c r="C14">
        <v>62446.25</v>
      </c>
      <c r="D14">
        <v>669005.68999999994</v>
      </c>
      <c r="G14">
        <v>291819.24</v>
      </c>
      <c r="H14">
        <v>216617.77</v>
      </c>
      <c r="L14">
        <v>127118.8</v>
      </c>
      <c r="N14">
        <v>2311.0500000000002</v>
      </c>
      <c r="R14">
        <v>97540.06</v>
      </c>
      <c r="S14">
        <v>2643840</v>
      </c>
      <c r="T14">
        <v>2702354.6</v>
      </c>
      <c r="U14">
        <v>286940</v>
      </c>
      <c r="V14">
        <v>3938.12</v>
      </c>
      <c r="X14">
        <v>1823635.2</v>
      </c>
      <c r="Y14">
        <v>206333</v>
      </c>
      <c r="Z14">
        <v>2464469.2000000002</v>
      </c>
      <c r="AA14">
        <v>4000</v>
      </c>
      <c r="AC14">
        <v>1744747.21</v>
      </c>
      <c r="AD14">
        <v>238144.87</v>
      </c>
      <c r="AH14">
        <v>82580</v>
      </c>
    </row>
    <row r="15" spans="1:35" x14ac:dyDescent="0.25">
      <c r="A15" t="s">
        <v>2127</v>
      </c>
      <c r="B15">
        <v>1367843.5</v>
      </c>
      <c r="C15">
        <v>3900</v>
      </c>
      <c r="D15">
        <v>259946.7</v>
      </c>
      <c r="G15">
        <v>417724.31</v>
      </c>
      <c r="H15">
        <v>734055.93</v>
      </c>
      <c r="L15">
        <v>40737.06</v>
      </c>
      <c r="N15">
        <v>349</v>
      </c>
      <c r="R15">
        <v>391722.74</v>
      </c>
      <c r="S15">
        <v>2287723.02</v>
      </c>
      <c r="T15">
        <v>1192772.6100000001</v>
      </c>
      <c r="U15">
        <v>186930</v>
      </c>
      <c r="V15">
        <v>3239.24</v>
      </c>
      <c r="X15">
        <v>644893.5</v>
      </c>
      <c r="Y15">
        <v>70754.320000000007</v>
      </c>
      <c r="Z15">
        <v>978638.5</v>
      </c>
      <c r="AC15">
        <v>874014.23</v>
      </c>
      <c r="AD15">
        <v>147464</v>
      </c>
      <c r="AH15">
        <v>35534.32</v>
      </c>
    </row>
    <row r="16" spans="1:35" x14ac:dyDescent="0.25">
      <c r="A16" t="s">
        <v>2128</v>
      </c>
      <c r="B16">
        <v>1987055.73</v>
      </c>
      <c r="C16">
        <v>48045</v>
      </c>
      <c r="D16">
        <v>445835.92</v>
      </c>
      <c r="G16">
        <v>562574.52</v>
      </c>
      <c r="H16">
        <v>1123216.32</v>
      </c>
      <c r="K16">
        <v>15460</v>
      </c>
      <c r="L16">
        <v>97061.99</v>
      </c>
      <c r="N16">
        <v>810.77</v>
      </c>
      <c r="R16">
        <v>3229052.75</v>
      </c>
      <c r="S16">
        <v>312292.87</v>
      </c>
      <c r="T16">
        <v>2353406.96</v>
      </c>
      <c r="U16">
        <v>408000</v>
      </c>
      <c r="V16">
        <v>3869.48</v>
      </c>
      <c r="X16">
        <v>2354381.3199999998</v>
      </c>
      <c r="Y16">
        <v>197680</v>
      </c>
      <c r="Z16">
        <v>2830728.06</v>
      </c>
      <c r="AC16">
        <v>1656071.6</v>
      </c>
      <c r="AD16">
        <v>269136.73</v>
      </c>
      <c r="AH16">
        <v>49352.26</v>
      </c>
    </row>
    <row r="17" spans="1:34" x14ac:dyDescent="0.25">
      <c r="A17" t="s">
        <v>2129</v>
      </c>
      <c r="B17">
        <v>1651773.81</v>
      </c>
      <c r="C17">
        <v>10240</v>
      </c>
      <c r="D17">
        <v>817886.37</v>
      </c>
      <c r="G17">
        <v>903955.66</v>
      </c>
      <c r="H17">
        <v>182435.72</v>
      </c>
      <c r="L17">
        <v>229170.09</v>
      </c>
      <c r="N17">
        <v>10119.790000000001</v>
      </c>
      <c r="R17">
        <v>2264235.09</v>
      </c>
      <c r="S17">
        <v>928313.81</v>
      </c>
      <c r="T17">
        <v>1965394.07</v>
      </c>
      <c r="U17">
        <v>209800</v>
      </c>
      <c r="V17">
        <v>3305.01</v>
      </c>
      <c r="X17">
        <v>2744317.68</v>
      </c>
      <c r="Y17">
        <v>222429</v>
      </c>
      <c r="Z17">
        <v>3314633.65</v>
      </c>
      <c r="AC17">
        <v>1593677.13</v>
      </c>
      <c r="AD17">
        <v>102482.2</v>
      </c>
    </row>
    <row r="18" spans="1:34" x14ac:dyDescent="0.25">
      <c r="A18" t="s">
        <v>2130</v>
      </c>
      <c r="B18">
        <v>2132518.4500000002</v>
      </c>
      <c r="C18">
        <v>52216.14</v>
      </c>
      <c r="D18">
        <v>472338.34</v>
      </c>
      <c r="G18">
        <v>205990.54</v>
      </c>
      <c r="H18">
        <v>366656.21</v>
      </c>
      <c r="K18">
        <v>4324.8</v>
      </c>
      <c r="L18">
        <v>249635.58</v>
      </c>
      <c r="N18">
        <v>0</v>
      </c>
      <c r="P18">
        <v>217250</v>
      </c>
      <c r="R18">
        <v>1046248.01</v>
      </c>
      <c r="S18">
        <v>955989.15</v>
      </c>
      <c r="T18">
        <v>2376757.21</v>
      </c>
      <c r="U18">
        <v>296810</v>
      </c>
      <c r="V18">
        <v>6500.62</v>
      </c>
      <c r="X18">
        <v>2147992.92</v>
      </c>
      <c r="Y18">
        <v>369973.2</v>
      </c>
      <c r="Z18">
        <v>2548012.12</v>
      </c>
      <c r="AB18">
        <v>36600</v>
      </c>
      <c r="AC18">
        <v>1684551.53</v>
      </c>
      <c r="AD18">
        <v>152982.16</v>
      </c>
      <c r="AH18">
        <v>19616</v>
      </c>
    </row>
    <row r="19" spans="1:34" x14ac:dyDescent="0.25">
      <c r="A19" t="s">
        <v>2131</v>
      </c>
      <c r="B19">
        <v>2138189.4900000002</v>
      </c>
      <c r="C19">
        <v>10600</v>
      </c>
      <c r="D19">
        <v>358448.76</v>
      </c>
      <c r="G19">
        <v>1460573.2</v>
      </c>
      <c r="H19">
        <v>184517.27</v>
      </c>
      <c r="K19">
        <v>0</v>
      </c>
      <c r="L19">
        <v>104004.79</v>
      </c>
      <c r="N19">
        <v>600</v>
      </c>
      <c r="R19">
        <v>2274672.17</v>
      </c>
      <c r="S19">
        <v>1540469.93</v>
      </c>
      <c r="T19">
        <v>1174887.1499999999</v>
      </c>
      <c r="U19">
        <v>474200</v>
      </c>
      <c r="V19">
        <v>4130.82</v>
      </c>
      <c r="X19">
        <v>1540156</v>
      </c>
      <c r="Y19">
        <v>146200</v>
      </c>
      <c r="Z19">
        <v>1842317</v>
      </c>
      <c r="AA19">
        <v>6600</v>
      </c>
      <c r="AC19">
        <v>1120516.3700000001</v>
      </c>
      <c r="AD19">
        <v>137558.76999999999</v>
      </c>
    </row>
    <row r="20" spans="1:34" x14ac:dyDescent="0.25">
      <c r="A20" t="s">
        <v>2132</v>
      </c>
      <c r="B20">
        <v>2717289.84</v>
      </c>
      <c r="C20">
        <v>23600</v>
      </c>
      <c r="D20">
        <v>389123.52</v>
      </c>
      <c r="G20">
        <v>1100338.73</v>
      </c>
      <c r="H20">
        <v>330043.15000000002</v>
      </c>
      <c r="L20">
        <v>121259.02</v>
      </c>
      <c r="N20">
        <v>0</v>
      </c>
      <c r="R20">
        <v>1426853.62</v>
      </c>
      <c r="S20">
        <v>2399548.4500000002</v>
      </c>
      <c r="T20">
        <v>2581466.7799999998</v>
      </c>
      <c r="U20">
        <v>452965</v>
      </c>
      <c r="V20">
        <v>4175.8</v>
      </c>
      <c r="X20">
        <v>3096873.94</v>
      </c>
      <c r="Y20">
        <v>227020</v>
      </c>
      <c r="Z20">
        <v>3754590.08</v>
      </c>
      <c r="AA20">
        <v>2900</v>
      </c>
      <c r="AC20">
        <v>1898835.69</v>
      </c>
      <c r="AD20">
        <v>89241.600000000006</v>
      </c>
      <c r="AH20">
        <v>4200</v>
      </c>
    </row>
    <row r="21" spans="1:34" x14ac:dyDescent="0.25">
      <c r="A21" t="s">
        <v>2133</v>
      </c>
      <c r="B21">
        <v>2243658.64</v>
      </c>
      <c r="C21">
        <v>39200</v>
      </c>
      <c r="D21">
        <v>685418.04</v>
      </c>
      <c r="G21">
        <v>734573.48</v>
      </c>
      <c r="H21">
        <v>1554723.23</v>
      </c>
      <c r="K21">
        <v>0</v>
      </c>
      <c r="L21">
        <v>113775.99</v>
      </c>
      <c r="N21">
        <v>0</v>
      </c>
      <c r="R21">
        <v>1166723.94</v>
      </c>
      <c r="S21">
        <v>3847094.62</v>
      </c>
      <c r="T21">
        <v>2603403.58</v>
      </c>
      <c r="U21">
        <v>217454</v>
      </c>
      <c r="V21">
        <v>5479.72</v>
      </c>
      <c r="X21">
        <v>2681129.88</v>
      </c>
      <c r="Y21">
        <v>169986</v>
      </c>
      <c r="Z21">
        <v>3350011.88</v>
      </c>
      <c r="AA21">
        <v>5802</v>
      </c>
      <c r="AC21">
        <v>1831764.51</v>
      </c>
      <c r="AD21">
        <v>285453.95</v>
      </c>
      <c r="AH21">
        <v>74442</v>
      </c>
    </row>
    <row r="22" spans="1:34" x14ac:dyDescent="0.25">
      <c r="A22" t="s">
        <v>2134</v>
      </c>
      <c r="B22">
        <v>2432512.91</v>
      </c>
      <c r="C22">
        <v>6464</v>
      </c>
      <c r="D22">
        <v>2796308.25</v>
      </c>
      <c r="G22">
        <v>4</v>
      </c>
      <c r="H22">
        <v>633457.62</v>
      </c>
      <c r="K22">
        <v>8000</v>
      </c>
      <c r="L22">
        <v>153141.34</v>
      </c>
      <c r="N22">
        <v>0</v>
      </c>
      <c r="R22">
        <v>3205863.09</v>
      </c>
      <c r="S22">
        <v>2781867.7</v>
      </c>
      <c r="T22">
        <v>2627752.8199999998</v>
      </c>
      <c r="V22">
        <v>6753.28</v>
      </c>
      <c r="X22">
        <v>3762014.72</v>
      </c>
      <c r="Y22">
        <v>254800</v>
      </c>
      <c r="Z22">
        <v>4410920.72</v>
      </c>
      <c r="AA22">
        <v>16100</v>
      </c>
      <c r="AC22">
        <v>2349179.25</v>
      </c>
      <c r="AD22">
        <v>64101.2</v>
      </c>
      <c r="AH22">
        <v>91145</v>
      </c>
    </row>
    <row r="23" spans="1:34" x14ac:dyDescent="0.25">
      <c r="A23" t="s">
        <v>2135</v>
      </c>
      <c r="B23">
        <v>1601752.52</v>
      </c>
      <c r="C23">
        <v>4775.47</v>
      </c>
      <c r="D23">
        <v>270960.53999999998</v>
      </c>
      <c r="G23">
        <v>289139.71999999997</v>
      </c>
      <c r="H23">
        <v>255521.63</v>
      </c>
      <c r="L23">
        <v>126160.65</v>
      </c>
      <c r="N23">
        <v>1954.34</v>
      </c>
      <c r="R23">
        <v>468083.20000000001</v>
      </c>
      <c r="S23">
        <v>1887309.56</v>
      </c>
      <c r="T23">
        <v>1485004.16</v>
      </c>
      <c r="U23">
        <v>189995</v>
      </c>
      <c r="V23">
        <v>3308.23</v>
      </c>
      <c r="X23">
        <v>2181277.5</v>
      </c>
      <c r="Y23">
        <v>122400</v>
      </c>
      <c r="Z23">
        <v>2384679.5</v>
      </c>
      <c r="AA23">
        <v>4000</v>
      </c>
      <c r="AC23">
        <v>1472392.68</v>
      </c>
      <c r="AD23">
        <v>143696.04999999999</v>
      </c>
      <c r="AH23">
        <v>38574.53</v>
      </c>
    </row>
    <row r="24" spans="1:34" x14ac:dyDescent="0.25">
      <c r="A24" t="s">
        <v>2136</v>
      </c>
      <c r="B24">
        <v>855357.24</v>
      </c>
      <c r="C24">
        <v>27305.85</v>
      </c>
      <c r="D24">
        <v>334188.32</v>
      </c>
      <c r="G24">
        <v>570013.15</v>
      </c>
      <c r="H24">
        <v>208579.21</v>
      </c>
      <c r="L24">
        <v>126055</v>
      </c>
      <c r="N24">
        <v>1054</v>
      </c>
      <c r="R24">
        <v>-422210.11</v>
      </c>
      <c r="S24">
        <v>2302867.0299999998</v>
      </c>
      <c r="T24">
        <v>1368054.75</v>
      </c>
      <c r="U24">
        <v>150000</v>
      </c>
      <c r="V24">
        <v>1706.41</v>
      </c>
      <c r="X24">
        <v>743805.92</v>
      </c>
      <c r="Y24">
        <v>94600</v>
      </c>
      <c r="Z24">
        <v>1100454.92</v>
      </c>
      <c r="AC24">
        <v>1057457.32</v>
      </c>
      <c r="AD24">
        <v>188276.99</v>
      </c>
      <c r="AH24">
        <v>24300</v>
      </c>
    </row>
    <row r="25" spans="1:34" x14ac:dyDescent="0.25">
      <c r="A25" t="s">
        <v>2137</v>
      </c>
      <c r="B25">
        <v>1267816.3799999999</v>
      </c>
      <c r="C25">
        <v>3858.6</v>
      </c>
      <c r="D25">
        <v>498199.91</v>
      </c>
      <c r="G25">
        <v>157147</v>
      </c>
      <c r="H25">
        <v>530938.79</v>
      </c>
      <c r="L25">
        <v>63402.16</v>
      </c>
      <c r="N25">
        <v>0</v>
      </c>
      <c r="R25">
        <v>346731.61</v>
      </c>
      <c r="S25">
        <v>1722667.58</v>
      </c>
      <c r="T25">
        <v>1902775.01</v>
      </c>
      <c r="U25">
        <v>178810</v>
      </c>
      <c r="V25">
        <v>2403.3200000000002</v>
      </c>
      <c r="X25">
        <v>1671313.5</v>
      </c>
      <c r="Y25">
        <v>143350</v>
      </c>
      <c r="Z25">
        <v>2177251.5</v>
      </c>
      <c r="AC25">
        <v>1265870.1299999999</v>
      </c>
      <c r="AD25">
        <v>32019.32</v>
      </c>
      <c r="AH25">
        <v>98351.55</v>
      </c>
    </row>
    <row r="26" spans="1:34" x14ac:dyDescent="0.25">
      <c r="A26" t="s">
        <v>2138</v>
      </c>
      <c r="B26">
        <v>1059141.8</v>
      </c>
      <c r="C26">
        <v>15540.38</v>
      </c>
      <c r="D26">
        <v>669954.17000000004</v>
      </c>
      <c r="G26">
        <v>116739.13</v>
      </c>
      <c r="H26">
        <v>915153.01</v>
      </c>
      <c r="K26">
        <v>7672</v>
      </c>
      <c r="L26">
        <v>96286.56</v>
      </c>
      <c r="M26">
        <v>19587</v>
      </c>
      <c r="N26">
        <v>0</v>
      </c>
      <c r="R26">
        <v>486646.97</v>
      </c>
      <c r="S26">
        <v>2074532.05</v>
      </c>
      <c r="T26">
        <v>1224997.55</v>
      </c>
      <c r="U26">
        <v>118105</v>
      </c>
      <c r="V26">
        <v>1875.85</v>
      </c>
      <c r="X26">
        <v>1144820.6000000001</v>
      </c>
      <c r="Y26">
        <v>120490</v>
      </c>
      <c r="Z26">
        <v>1334212.6000000001</v>
      </c>
      <c r="AA26">
        <v>3800</v>
      </c>
      <c r="AB26">
        <v>2732</v>
      </c>
      <c r="AC26">
        <v>957292.46</v>
      </c>
      <c r="AD26">
        <v>181308.03</v>
      </c>
      <c r="AH26">
        <v>39140</v>
      </c>
    </row>
    <row r="27" spans="1:34" x14ac:dyDescent="0.25">
      <c r="A27" t="s">
        <v>2139</v>
      </c>
      <c r="B27">
        <v>1485835.56</v>
      </c>
      <c r="C27">
        <v>24024.29</v>
      </c>
      <c r="D27">
        <v>732113.9</v>
      </c>
      <c r="G27">
        <v>285818.28999999998</v>
      </c>
      <c r="H27">
        <v>218411.23</v>
      </c>
      <c r="L27">
        <v>77084.69</v>
      </c>
      <c r="N27">
        <v>1260</v>
      </c>
      <c r="R27">
        <v>1267879.52</v>
      </c>
      <c r="S27">
        <v>900591.29</v>
      </c>
      <c r="T27">
        <v>1802242.95</v>
      </c>
      <c r="U27">
        <v>102000</v>
      </c>
      <c r="V27">
        <v>3598.19</v>
      </c>
      <c r="X27">
        <v>2402347.7000000002</v>
      </c>
      <c r="Y27">
        <v>172054</v>
      </c>
      <c r="Z27">
        <v>2698799.13</v>
      </c>
      <c r="AA27">
        <v>10900</v>
      </c>
      <c r="AC27">
        <v>1107116.3</v>
      </c>
      <c r="AD27">
        <v>136419.64000000001</v>
      </c>
      <c r="AH27">
        <v>29620</v>
      </c>
    </row>
    <row r="28" spans="1:34" x14ac:dyDescent="0.25">
      <c r="A28" t="s">
        <v>2140</v>
      </c>
      <c r="B28">
        <v>1787006.62</v>
      </c>
      <c r="C28">
        <v>16638.3</v>
      </c>
      <c r="D28">
        <v>402606.94</v>
      </c>
      <c r="G28">
        <v>203789.1</v>
      </c>
      <c r="H28">
        <v>783738.17</v>
      </c>
      <c r="K28">
        <v>18098.63</v>
      </c>
      <c r="L28">
        <v>205063.34</v>
      </c>
      <c r="N28">
        <v>54201.75</v>
      </c>
      <c r="R28">
        <v>888423.77</v>
      </c>
      <c r="S28">
        <v>2673935.1</v>
      </c>
      <c r="T28">
        <v>1760162.74</v>
      </c>
      <c r="U28">
        <v>240590</v>
      </c>
      <c r="V28">
        <v>4579.79</v>
      </c>
      <c r="X28">
        <v>1726544.44</v>
      </c>
      <c r="Y28">
        <v>8800</v>
      </c>
      <c r="Z28">
        <v>2060863.44</v>
      </c>
      <c r="AC28">
        <v>2056920.56</v>
      </c>
      <c r="AD28">
        <v>217298.13</v>
      </c>
      <c r="AH28">
        <v>51538.3</v>
      </c>
    </row>
    <row r="29" spans="1:34" x14ac:dyDescent="0.25">
      <c r="A29" t="s">
        <v>2141</v>
      </c>
      <c r="B29">
        <v>1410244.6</v>
      </c>
      <c r="C29">
        <v>25540.03</v>
      </c>
      <c r="D29">
        <v>292992.94</v>
      </c>
      <c r="G29">
        <v>365425.67</v>
      </c>
      <c r="H29">
        <v>671897.79</v>
      </c>
      <c r="K29">
        <v>41338</v>
      </c>
      <c r="L29">
        <v>85437</v>
      </c>
      <c r="N29">
        <v>0</v>
      </c>
      <c r="R29">
        <v>1468762.22</v>
      </c>
      <c r="S29">
        <v>1942985.43</v>
      </c>
      <c r="T29">
        <v>1294300.26</v>
      </c>
      <c r="U29">
        <v>56921.99</v>
      </c>
      <c r="V29">
        <v>3830.15</v>
      </c>
      <c r="X29">
        <v>1871650.2</v>
      </c>
      <c r="Y29">
        <v>161360</v>
      </c>
      <c r="Z29">
        <v>2067780.2</v>
      </c>
      <c r="AC29">
        <v>1616645.47</v>
      </c>
      <c r="AD29">
        <v>227158.55</v>
      </c>
      <c r="AH29">
        <v>248900</v>
      </c>
    </row>
    <row r="30" spans="1:34" x14ac:dyDescent="0.25">
      <c r="A30" t="s">
        <v>2142</v>
      </c>
      <c r="B30">
        <v>640622.31000000006</v>
      </c>
      <c r="C30">
        <v>21890.83</v>
      </c>
      <c r="D30">
        <v>357285.2</v>
      </c>
      <c r="G30">
        <v>70402.880000000005</v>
      </c>
      <c r="H30">
        <v>811201.22</v>
      </c>
      <c r="L30">
        <v>95067.42</v>
      </c>
      <c r="M30">
        <v>11000</v>
      </c>
      <c r="N30">
        <v>982</v>
      </c>
      <c r="R30">
        <v>-533892.55000000005</v>
      </c>
      <c r="S30">
        <v>2306439.37</v>
      </c>
      <c r="T30">
        <v>1024847.31</v>
      </c>
      <c r="V30">
        <v>972.04</v>
      </c>
      <c r="X30">
        <v>1284017.8</v>
      </c>
      <c r="Y30">
        <v>157540</v>
      </c>
      <c r="Z30">
        <v>1449644.8</v>
      </c>
      <c r="AA30">
        <v>3300</v>
      </c>
      <c r="AC30">
        <v>909129.1</v>
      </c>
      <c r="AD30">
        <v>33337.050000000003</v>
      </c>
      <c r="AH30">
        <v>50160</v>
      </c>
    </row>
    <row r="31" spans="1:34" x14ac:dyDescent="0.25">
      <c r="A31" t="s">
        <v>2143</v>
      </c>
      <c r="B31">
        <v>699642.79</v>
      </c>
      <c r="C31">
        <v>3300</v>
      </c>
      <c r="D31">
        <v>170203.93</v>
      </c>
      <c r="G31">
        <v>217506.12</v>
      </c>
      <c r="H31">
        <v>313845.90999999997</v>
      </c>
      <c r="K31">
        <v>500</v>
      </c>
      <c r="L31">
        <v>174204.79</v>
      </c>
      <c r="N31">
        <v>1264</v>
      </c>
      <c r="R31">
        <v>-441831</v>
      </c>
      <c r="S31">
        <v>1600056.47</v>
      </c>
      <c r="T31">
        <v>1236059.26</v>
      </c>
      <c r="U31">
        <v>108253</v>
      </c>
      <c r="V31">
        <v>1687.38</v>
      </c>
      <c r="X31">
        <v>1272213.45</v>
      </c>
      <c r="Y31">
        <v>89450</v>
      </c>
      <c r="Z31">
        <v>1524315.45</v>
      </c>
      <c r="AC31">
        <v>980350.56</v>
      </c>
      <c r="AD31">
        <v>106927.59</v>
      </c>
      <c r="AH31">
        <v>25765</v>
      </c>
    </row>
    <row r="32" spans="1:34" x14ac:dyDescent="0.25">
      <c r="A32" t="s">
        <v>2144</v>
      </c>
      <c r="B32">
        <v>2158518.7799999998</v>
      </c>
      <c r="C32">
        <v>80724.5</v>
      </c>
      <c r="D32">
        <v>445853.12</v>
      </c>
      <c r="G32">
        <v>3</v>
      </c>
      <c r="H32">
        <v>1481577.49</v>
      </c>
      <c r="K32">
        <v>63600</v>
      </c>
      <c r="L32">
        <v>107804.11</v>
      </c>
      <c r="N32">
        <v>313.08999999999997</v>
      </c>
      <c r="R32">
        <v>748695.19</v>
      </c>
      <c r="S32">
        <v>2970314.75</v>
      </c>
      <c r="T32">
        <v>2542154.6</v>
      </c>
      <c r="U32">
        <v>356220</v>
      </c>
      <c r="V32">
        <v>3566.77</v>
      </c>
      <c r="X32">
        <v>1953712</v>
      </c>
      <c r="Y32">
        <v>164800</v>
      </c>
      <c r="Z32">
        <v>2805957.73</v>
      </c>
      <c r="AC32">
        <v>1599975.53</v>
      </c>
      <c r="AD32">
        <v>299710.36</v>
      </c>
      <c r="AH32">
        <v>38860</v>
      </c>
    </row>
    <row r="33" spans="1:34" x14ac:dyDescent="0.25">
      <c r="A33" t="s">
        <v>2145</v>
      </c>
      <c r="B33">
        <v>1673521.65</v>
      </c>
      <c r="C33">
        <v>145026</v>
      </c>
      <c r="D33">
        <v>370139.87</v>
      </c>
      <c r="G33">
        <v>960738.86</v>
      </c>
      <c r="H33">
        <v>1664546.26</v>
      </c>
      <c r="L33">
        <v>131576.21</v>
      </c>
      <c r="N33">
        <v>0</v>
      </c>
      <c r="R33">
        <v>1486954.42</v>
      </c>
      <c r="S33">
        <v>3203233.17</v>
      </c>
      <c r="T33">
        <v>2294369.9300000002</v>
      </c>
      <c r="U33">
        <v>322570</v>
      </c>
      <c r="V33">
        <v>4569.91</v>
      </c>
      <c r="X33">
        <v>2181379.94</v>
      </c>
      <c r="Y33">
        <v>194595</v>
      </c>
      <c r="Z33">
        <v>2909399.94</v>
      </c>
      <c r="AA33">
        <v>7800</v>
      </c>
      <c r="AC33">
        <v>1811989.09</v>
      </c>
      <c r="AD33">
        <v>276086.90999999997</v>
      </c>
    </row>
    <row r="34" spans="1:34" x14ac:dyDescent="0.25">
      <c r="A34" t="s">
        <v>2146</v>
      </c>
      <c r="B34">
        <v>676891.05</v>
      </c>
      <c r="C34">
        <v>8512.2000000000007</v>
      </c>
      <c r="D34">
        <v>801671.23</v>
      </c>
      <c r="G34">
        <v>3</v>
      </c>
      <c r="H34">
        <v>136414.97</v>
      </c>
      <c r="L34">
        <v>155007.07</v>
      </c>
      <c r="M34">
        <v>15346</v>
      </c>
      <c r="N34">
        <v>0</v>
      </c>
      <c r="R34">
        <v>-1189014.92</v>
      </c>
      <c r="S34">
        <v>2001291.5</v>
      </c>
      <c r="T34">
        <v>1202378.45</v>
      </c>
      <c r="U34">
        <v>108625</v>
      </c>
      <c r="V34">
        <v>1193.94</v>
      </c>
      <c r="X34">
        <v>1104064</v>
      </c>
      <c r="Y34">
        <v>137033</v>
      </c>
      <c r="Z34">
        <v>1247948</v>
      </c>
      <c r="AA34">
        <v>7528</v>
      </c>
      <c r="AC34">
        <v>581053.35</v>
      </c>
      <c r="AD34">
        <v>52162.239999999998</v>
      </c>
      <c r="AH34">
        <v>23740</v>
      </c>
    </row>
    <row r="35" spans="1:34" x14ac:dyDescent="0.25">
      <c r="A35" t="s">
        <v>2147</v>
      </c>
      <c r="B35">
        <v>1135093.8400000001</v>
      </c>
      <c r="C35">
        <v>35042.49</v>
      </c>
      <c r="D35">
        <v>371839.12</v>
      </c>
      <c r="G35">
        <v>834114.39</v>
      </c>
      <c r="H35">
        <v>581852.44999999995</v>
      </c>
      <c r="L35">
        <v>169017.86</v>
      </c>
      <c r="N35">
        <v>0</v>
      </c>
      <c r="R35">
        <v>-40138.720000000001</v>
      </c>
      <c r="S35">
        <v>3800882.66</v>
      </c>
      <c r="T35">
        <v>1452429.75</v>
      </c>
      <c r="U35">
        <v>113990</v>
      </c>
      <c r="V35">
        <v>3468.24</v>
      </c>
      <c r="X35">
        <v>1787325.32</v>
      </c>
      <c r="Y35">
        <v>133213</v>
      </c>
      <c r="Z35">
        <v>2011447.32</v>
      </c>
      <c r="AC35">
        <v>2106772.04</v>
      </c>
      <c r="AD35">
        <v>283679.46000000002</v>
      </c>
      <c r="AH35">
        <v>60347</v>
      </c>
    </row>
    <row r="36" spans="1:34" x14ac:dyDescent="0.25">
      <c r="A36" t="s">
        <v>2148</v>
      </c>
      <c r="B36">
        <v>1047191.12</v>
      </c>
      <c r="C36">
        <v>45487.65</v>
      </c>
      <c r="D36">
        <v>69622.490000000005</v>
      </c>
      <c r="G36">
        <v>549136.07999999996</v>
      </c>
      <c r="H36">
        <v>572537.56000000006</v>
      </c>
      <c r="K36">
        <v>144750</v>
      </c>
      <c r="L36">
        <v>81692</v>
      </c>
      <c r="N36">
        <v>602.39</v>
      </c>
      <c r="P36">
        <v>75475</v>
      </c>
      <c r="R36">
        <v>764921.01</v>
      </c>
      <c r="S36">
        <v>2024806.3999999999</v>
      </c>
      <c r="T36">
        <v>1058100.92</v>
      </c>
      <c r="V36">
        <v>2175.0300000000002</v>
      </c>
      <c r="X36">
        <v>1180408</v>
      </c>
      <c r="Z36">
        <v>1802736</v>
      </c>
      <c r="AB36">
        <v>2900</v>
      </c>
      <c r="AC36">
        <v>991996.56</v>
      </c>
      <c r="AD36">
        <v>204212.39</v>
      </c>
      <c r="AH36">
        <v>47110.9</v>
      </c>
    </row>
    <row r="37" spans="1:34" x14ac:dyDescent="0.25">
      <c r="A37" t="s">
        <v>2149</v>
      </c>
      <c r="B37">
        <v>1527535.25</v>
      </c>
      <c r="C37">
        <v>7893</v>
      </c>
      <c r="D37">
        <v>35732.82</v>
      </c>
      <c r="G37">
        <v>83968.25</v>
      </c>
      <c r="H37">
        <v>840589.46</v>
      </c>
      <c r="K37">
        <v>6450</v>
      </c>
      <c r="L37">
        <v>54751.67</v>
      </c>
      <c r="M37">
        <v>59405</v>
      </c>
      <c r="N37">
        <v>2396.5100000000002</v>
      </c>
      <c r="R37">
        <v>244575.04</v>
      </c>
      <c r="S37">
        <v>2381908.6800000002</v>
      </c>
      <c r="T37">
        <v>1513646.22</v>
      </c>
      <c r="V37">
        <v>4330.28</v>
      </c>
      <c r="X37">
        <v>1338078</v>
      </c>
      <c r="Y37">
        <v>197133.44</v>
      </c>
      <c r="Z37">
        <v>1858146</v>
      </c>
      <c r="AA37">
        <v>34366</v>
      </c>
      <c r="AC37">
        <v>1163992.81</v>
      </c>
      <c r="AD37">
        <v>187473.2</v>
      </c>
      <c r="AH37">
        <v>62978.05</v>
      </c>
    </row>
    <row r="38" spans="1:34" x14ac:dyDescent="0.25">
      <c r="A38" t="s">
        <v>2150</v>
      </c>
      <c r="B38">
        <v>979066.69</v>
      </c>
      <c r="C38">
        <v>23200</v>
      </c>
      <c r="D38">
        <v>120535.71</v>
      </c>
      <c r="G38">
        <v>565972.56999999995</v>
      </c>
      <c r="H38">
        <v>733898.13</v>
      </c>
      <c r="K38">
        <v>0</v>
      </c>
      <c r="L38">
        <v>66497.899999999994</v>
      </c>
      <c r="N38">
        <v>2781.5</v>
      </c>
      <c r="R38">
        <v>-154640.93</v>
      </c>
      <c r="S38">
        <v>2692203.68</v>
      </c>
      <c r="T38">
        <v>1319623.05</v>
      </c>
      <c r="U38">
        <v>313150</v>
      </c>
      <c r="V38">
        <v>1962.86</v>
      </c>
      <c r="X38">
        <v>2195256</v>
      </c>
      <c r="Y38">
        <v>140300</v>
      </c>
      <c r="Z38">
        <v>2747544</v>
      </c>
      <c r="AC38">
        <v>1028339.6</v>
      </c>
      <c r="AD38">
        <v>210347.36</v>
      </c>
      <c r="AH38">
        <v>168230</v>
      </c>
    </row>
    <row r="39" spans="1:34" x14ac:dyDescent="0.25">
      <c r="A39" t="s">
        <v>2151</v>
      </c>
      <c r="B39">
        <v>668286.35</v>
      </c>
      <c r="C39">
        <v>38704.300000000003</v>
      </c>
      <c r="D39">
        <v>133348.28</v>
      </c>
      <c r="G39">
        <v>76623.63</v>
      </c>
      <c r="H39">
        <v>452327.03</v>
      </c>
      <c r="K39">
        <v>5500</v>
      </c>
      <c r="L39">
        <v>57761.41</v>
      </c>
      <c r="N39">
        <v>401.9</v>
      </c>
      <c r="P39">
        <v>271710</v>
      </c>
      <c r="R39">
        <v>1076111.3400000001</v>
      </c>
      <c r="S39">
        <v>288756.2</v>
      </c>
      <c r="T39">
        <v>1105459.17</v>
      </c>
      <c r="V39">
        <v>1282.8</v>
      </c>
      <c r="X39">
        <v>759226</v>
      </c>
      <c r="Y39">
        <v>137243.57</v>
      </c>
      <c r="Z39">
        <v>1426870</v>
      </c>
      <c r="AA39">
        <v>4900</v>
      </c>
      <c r="AC39">
        <v>723614.82</v>
      </c>
      <c r="AD39">
        <v>123050.48</v>
      </c>
      <c r="AH39">
        <v>55727.5</v>
      </c>
    </row>
    <row r="40" spans="1:34" x14ac:dyDescent="0.25">
      <c r="A40" t="s">
        <v>2152</v>
      </c>
      <c r="B40">
        <v>3416431.62</v>
      </c>
      <c r="C40">
        <v>64353.599999999999</v>
      </c>
      <c r="D40">
        <v>84419.97</v>
      </c>
      <c r="G40">
        <v>-25486.47</v>
      </c>
      <c r="H40">
        <v>215481.38</v>
      </c>
      <c r="K40">
        <v>4800</v>
      </c>
      <c r="L40">
        <v>56432.84</v>
      </c>
      <c r="N40">
        <v>3622</v>
      </c>
      <c r="R40">
        <v>276216.59000000003</v>
      </c>
      <c r="S40">
        <v>3281518.85</v>
      </c>
      <c r="T40">
        <v>1715195.17</v>
      </c>
      <c r="V40">
        <v>7652.55</v>
      </c>
      <c r="X40">
        <v>1750385</v>
      </c>
      <c r="Y40">
        <v>805195.11</v>
      </c>
      <c r="Z40">
        <v>2753668</v>
      </c>
      <c r="AC40">
        <v>951681.05</v>
      </c>
      <c r="AD40">
        <v>224629.16</v>
      </c>
      <c r="AG40">
        <v>215059.8</v>
      </c>
      <c r="AH40">
        <v>780</v>
      </c>
    </row>
    <row r="41" spans="1:34" x14ac:dyDescent="0.25">
      <c r="A41" t="s">
        <v>2153</v>
      </c>
      <c r="B41">
        <v>1790489.29</v>
      </c>
      <c r="C41">
        <v>30330.05</v>
      </c>
      <c r="D41">
        <v>174205.62</v>
      </c>
      <c r="G41">
        <v>481278.81</v>
      </c>
      <c r="H41">
        <v>393606.1</v>
      </c>
      <c r="K41">
        <v>6000</v>
      </c>
      <c r="L41">
        <v>83981.3</v>
      </c>
      <c r="N41">
        <v>1346.66</v>
      </c>
      <c r="P41">
        <v>43405</v>
      </c>
      <c r="R41">
        <v>-881128.98</v>
      </c>
      <c r="S41">
        <v>3750097.45</v>
      </c>
      <c r="T41">
        <v>2132926.56</v>
      </c>
      <c r="V41">
        <v>3885.28</v>
      </c>
      <c r="X41">
        <v>1959188</v>
      </c>
      <c r="Y41">
        <v>336002.21</v>
      </c>
      <c r="Z41">
        <v>2359329</v>
      </c>
      <c r="AA41">
        <v>2000</v>
      </c>
      <c r="AC41">
        <v>1331353.42</v>
      </c>
      <c r="AD41">
        <v>225110.04</v>
      </c>
      <c r="AH41">
        <v>648001.15</v>
      </c>
    </row>
    <row r="42" spans="1:34" x14ac:dyDescent="0.25">
      <c r="A42" t="s">
        <v>2154</v>
      </c>
      <c r="B42">
        <v>763602.41</v>
      </c>
      <c r="C42">
        <v>29454.02</v>
      </c>
      <c r="D42">
        <v>70492.710000000006</v>
      </c>
      <c r="G42">
        <v>525926.5</v>
      </c>
      <c r="H42">
        <v>397625.13</v>
      </c>
      <c r="K42">
        <v>149780</v>
      </c>
      <c r="L42">
        <v>71078.25</v>
      </c>
      <c r="N42">
        <v>0</v>
      </c>
      <c r="P42">
        <v>36600.5</v>
      </c>
      <c r="R42">
        <v>-218537.08</v>
      </c>
      <c r="S42">
        <v>1851653.95</v>
      </c>
      <c r="T42">
        <v>1399835.65</v>
      </c>
      <c r="V42">
        <v>1545.4</v>
      </c>
      <c r="X42">
        <v>1323791</v>
      </c>
      <c r="Y42">
        <v>149315.73000000001</v>
      </c>
      <c r="Z42">
        <v>1806626</v>
      </c>
      <c r="AA42">
        <v>240</v>
      </c>
      <c r="AB42">
        <v>336</v>
      </c>
      <c r="AC42">
        <v>887851.55</v>
      </c>
      <c r="AD42">
        <v>166810.15</v>
      </c>
      <c r="AH42">
        <v>116098.93</v>
      </c>
    </row>
    <row r="43" spans="1:34" x14ac:dyDescent="0.25">
      <c r="A43" t="s">
        <v>2155</v>
      </c>
      <c r="B43">
        <v>727712.4</v>
      </c>
      <c r="C43">
        <v>1389.93</v>
      </c>
      <c r="D43">
        <v>51114.35</v>
      </c>
      <c r="E43">
        <v>0</v>
      </c>
      <c r="F43">
        <v>0</v>
      </c>
      <c r="G43">
        <v>20016.990000000002</v>
      </c>
      <c r="H43">
        <v>255915.55</v>
      </c>
      <c r="I43">
        <v>0</v>
      </c>
      <c r="J43">
        <v>0</v>
      </c>
      <c r="K43">
        <v>0</v>
      </c>
      <c r="L43">
        <v>49941</v>
      </c>
      <c r="M43">
        <v>0</v>
      </c>
      <c r="N43">
        <v>8545.5</v>
      </c>
      <c r="O43">
        <v>0</v>
      </c>
      <c r="P43">
        <v>139400</v>
      </c>
      <c r="Q43">
        <v>0</v>
      </c>
      <c r="R43">
        <v>-837095.24</v>
      </c>
      <c r="S43">
        <v>1865771.67</v>
      </c>
      <c r="T43">
        <v>1730457.22</v>
      </c>
      <c r="V43">
        <v>2125.84</v>
      </c>
      <c r="X43">
        <v>484104</v>
      </c>
      <c r="Y43">
        <v>142645.35999999999</v>
      </c>
      <c r="Z43">
        <v>1205718</v>
      </c>
      <c r="AB43">
        <v>12180</v>
      </c>
      <c r="AC43">
        <v>1164528.3</v>
      </c>
      <c r="AD43">
        <v>91523.88</v>
      </c>
      <c r="AH43">
        <v>55795.95</v>
      </c>
    </row>
    <row r="44" spans="1:34" x14ac:dyDescent="0.25">
      <c r="A44" t="s">
        <v>2156</v>
      </c>
      <c r="B44">
        <v>923745.9</v>
      </c>
      <c r="C44">
        <v>0</v>
      </c>
      <c r="D44">
        <v>49424.49</v>
      </c>
      <c r="G44">
        <v>388989.77</v>
      </c>
      <c r="H44">
        <v>367510.53</v>
      </c>
      <c r="K44">
        <v>4920</v>
      </c>
      <c r="L44">
        <v>24092</v>
      </c>
      <c r="N44">
        <v>2000</v>
      </c>
      <c r="R44">
        <v>391579.54</v>
      </c>
      <c r="S44">
        <v>1234901.48</v>
      </c>
      <c r="T44">
        <v>1015339.18</v>
      </c>
      <c r="U44">
        <v>431875</v>
      </c>
      <c r="V44">
        <v>1940.97</v>
      </c>
      <c r="X44">
        <v>758936</v>
      </c>
      <c r="Y44">
        <v>87339.62</v>
      </c>
      <c r="Z44">
        <v>1353817</v>
      </c>
      <c r="AC44">
        <v>702779</v>
      </c>
      <c r="AD44">
        <v>141588.1</v>
      </c>
      <c r="AH44">
        <v>25069</v>
      </c>
    </row>
    <row r="45" spans="1:34" x14ac:dyDescent="0.25">
      <c r="A45" t="s">
        <v>2157</v>
      </c>
      <c r="B45">
        <v>1359610.22</v>
      </c>
      <c r="C45">
        <v>7466.6</v>
      </c>
      <c r="D45">
        <v>68747.61</v>
      </c>
      <c r="G45">
        <v>510815.08</v>
      </c>
      <c r="H45">
        <v>488596.71</v>
      </c>
      <c r="K45">
        <v>1000</v>
      </c>
      <c r="L45">
        <v>54610</v>
      </c>
      <c r="N45">
        <v>0</v>
      </c>
      <c r="P45">
        <v>325300</v>
      </c>
      <c r="R45">
        <v>-173653.5</v>
      </c>
      <c r="S45">
        <v>2300894.7000000002</v>
      </c>
      <c r="T45">
        <v>1286424.8899999999</v>
      </c>
      <c r="V45">
        <v>2266.88</v>
      </c>
      <c r="X45">
        <v>700125.5</v>
      </c>
      <c r="Y45">
        <v>204501.89</v>
      </c>
      <c r="Z45">
        <v>1130075.5</v>
      </c>
      <c r="AA45">
        <v>9350</v>
      </c>
      <c r="AC45">
        <v>904099.07</v>
      </c>
      <c r="AD45">
        <v>171378.17</v>
      </c>
      <c r="AH45">
        <v>51331.4</v>
      </c>
    </row>
    <row r="46" spans="1:34" x14ac:dyDescent="0.25">
      <c r="A46" t="s">
        <v>2158</v>
      </c>
      <c r="B46">
        <v>1378307.07</v>
      </c>
      <c r="C46">
        <v>12000</v>
      </c>
      <c r="D46">
        <v>21246.58</v>
      </c>
      <c r="G46">
        <v>3521699.67</v>
      </c>
      <c r="H46">
        <v>382846.86</v>
      </c>
      <c r="K46">
        <v>3000</v>
      </c>
      <c r="L46">
        <v>54260.77</v>
      </c>
      <c r="N46">
        <v>3887</v>
      </c>
      <c r="P46">
        <v>140500</v>
      </c>
      <c r="R46">
        <v>1556129.17</v>
      </c>
      <c r="S46">
        <v>4006426</v>
      </c>
      <c r="T46">
        <v>1559008.73</v>
      </c>
      <c r="U46">
        <v>154280</v>
      </c>
      <c r="V46">
        <v>4298.05</v>
      </c>
      <c r="X46">
        <v>597216</v>
      </c>
      <c r="Y46">
        <v>74700</v>
      </c>
      <c r="Z46">
        <v>1222667</v>
      </c>
      <c r="AA46">
        <v>18460</v>
      </c>
      <c r="AC46">
        <v>1270763.77</v>
      </c>
      <c r="AD46">
        <v>247345.02</v>
      </c>
      <c r="AG46">
        <v>68581.710000000006</v>
      </c>
      <c r="AH46">
        <v>9788.0400000000009</v>
      </c>
    </row>
    <row r="47" spans="1:34" x14ac:dyDescent="0.25">
      <c r="A47" t="s">
        <v>2159</v>
      </c>
      <c r="B47">
        <v>142120.65</v>
      </c>
      <c r="C47">
        <v>226164.5</v>
      </c>
      <c r="D47">
        <v>116979.06</v>
      </c>
      <c r="G47">
        <v>4</v>
      </c>
      <c r="H47">
        <v>310702.88</v>
      </c>
      <c r="L47">
        <v>37217.75</v>
      </c>
      <c r="N47">
        <v>0</v>
      </c>
      <c r="R47">
        <v>-1406995.31</v>
      </c>
      <c r="S47">
        <v>1895478.66</v>
      </c>
      <c r="T47">
        <v>769084.89</v>
      </c>
      <c r="U47">
        <v>244100</v>
      </c>
      <c r="V47">
        <v>448.44</v>
      </c>
      <c r="X47">
        <v>1281654.56</v>
      </c>
      <c r="Y47">
        <v>114305</v>
      </c>
      <c r="Z47">
        <v>1594914.48</v>
      </c>
      <c r="AA47">
        <v>6580</v>
      </c>
      <c r="AC47">
        <v>492563.66</v>
      </c>
      <c r="AD47">
        <v>37806.76</v>
      </c>
      <c r="AH47">
        <v>7458</v>
      </c>
    </row>
    <row r="48" spans="1:34" x14ac:dyDescent="0.25">
      <c r="A48" t="s">
        <v>2160</v>
      </c>
      <c r="B48">
        <v>197418.36</v>
      </c>
      <c r="C48">
        <v>23578.95</v>
      </c>
      <c r="D48">
        <v>36148.74</v>
      </c>
      <c r="G48">
        <v>465732.6</v>
      </c>
      <c r="H48">
        <v>217979.48</v>
      </c>
      <c r="K48">
        <v>4000</v>
      </c>
      <c r="L48">
        <v>34288</v>
      </c>
      <c r="N48">
        <v>0</v>
      </c>
      <c r="R48">
        <v>-1804199.83</v>
      </c>
      <c r="S48">
        <v>2506199.65</v>
      </c>
      <c r="T48">
        <v>1172717.6499999999</v>
      </c>
      <c r="U48">
        <v>72700</v>
      </c>
      <c r="V48">
        <v>1802.26</v>
      </c>
      <c r="X48">
        <v>1868953</v>
      </c>
      <c r="Y48">
        <v>104450</v>
      </c>
      <c r="Z48">
        <v>1968745</v>
      </c>
      <c r="AC48">
        <v>796498.2</v>
      </c>
      <c r="AD48">
        <v>49675.360000000001</v>
      </c>
      <c r="AH48">
        <v>205134.04</v>
      </c>
    </row>
    <row r="49" spans="1:34" x14ac:dyDescent="0.25">
      <c r="A49" t="s">
        <v>2161</v>
      </c>
      <c r="B49">
        <v>130083.64</v>
      </c>
      <c r="C49">
        <v>71361.41</v>
      </c>
      <c r="D49">
        <v>82175.8</v>
      </c>
      <c r="G49">
        <v>3</v>
      </c>
      <c r="H49">
        <v>69196.84</v>
      </c>
      <c r="K49">
        <v>0</v>
      </c>
      <c r="L49">
        <v>31372.5</v>
      </c>
      <c r="N49">
        <v>0</v>
      </c>
      <c r="R49">
        <v>-1771417.6000000001</v>
      </c>
      <c r="S49">
        <v>1985151.03</v>
      </c>
      <c r="T49">
        <v>978013.54</v>
      </c>
      <c r="U49">
        <v>72700</v>
      </c>
      <c r="V49">
        <v>571.77</v>
      </c>
      <c r="X49">
        <v>817390</v>
      </c>
      <c r="Y49">
        <v>5</v>
      </c>
      <c r="Z49">
        <v>1158676</v>
      </c>
      <c r="AC49">
        <v>554942.68999999994</v>
      </c>
      <c r="AD49">
        <v>6484.88</v>
      </c>
      <c r="AE49">
        <v>3900</v>
      </c>
      <c r="AH49">
        <v>36961.980000000003</v>
      </c>
    </row>
    <row r="50" spans="1:34" x14ac:dyDescent="0.25">
      <c r="A50" t="s">
        <v>2162</v>
      </c>
      <c r="B50">
        <v>59095.63</v>
      </c>
      <c r="C50">
        <v>83227.06</v>
      </c>
      <c r="D50">
        <v>105460.98</v>
      </c>
      <c r="G50">
        <v>543583.93999999994</v>
      </c>
      <c r="H50">
        <v>42963.07</v>
      </c>
      <c r="K50">
        <v>0</v>
      </c>
      <c r="L50">
        <v>31372</v>
      </c>
      <c r="N50">
        <v>0</v>
      </c>
      <c r="P50">
        <v>200</v>
      </c>
      <c r="R50">
        <v>-998495.56</v>
      </c>
      <c r="S50">
        <v>1821817.03</v>
      </c>
      <c r="T50">
        <v>685750.2</v>
      </c>
      <c r="U50">
        <v>170000</v>
      </c>
      <c r="V50">
        <v>494.05</v>
      </c>
      <c r="X50">
        <v>1531516</v>
      </c>
      <c r="Y50">
        <v>41550</v>
      </c>
      <c r="Z50">
        <v>1831739.03</v>
      </c>
      <c r="AC50">
        <v>538437.04</v>
      </c>
      <c r="AD50">
        <v>67496.97</v>
      </c>
      <c r="AH50">
        <v>12200</v>
      </c>
    </row>
    <row r="51" spans="1:34" x14ac:dyDescent="0.25">
      <c r="A51" t="s">
        <v>2163</v>
      </c>
      <c r="B51">
        <v>232240.45</v>
      </c>
      <c r="C51">
        <v>242059.14</v>
      </c>
      <c r="D51">
        <v>471381.65</v>
      </c>
      <c r="G51">
        <v>407592.15</v>
      </c>
      <c r="H51">
        <v>664002.68000000005</v>
      </c>
      <c r="K51">
        <v>3600</v>
      </c>
      <c r="L51">
        <v>67636.88</v>
      </c>
      <c r="N51">
        <v>3884</v>
      </c>
      <c r="P51">
        <v>118506</v>
      </c>
      <c r="R51">
        <v>603531.57999999996</v>
      </c>
      <c r="S51">
        <v>1260400.73</v>
      </c>
      <c r="T51">
        <v>1315097.6599999999</v>
      </c>
      <c r="V51">
        <v>5</v>
      </c>
      <c r="X51">
        <v>2431120</v>
      </c>
      <c r="Y51">
        <v>107500</v>
      </c>
      <c r="Z51">
        <v>2781256</v>
      </c>
      <c r="AA51">
        <v>1440</v>
      </c>
      <c r="AC51">
        <v>1059421.1100000001</v>
      </c>
      <c r="AD51">
        <v>44738.67</v>
      </c>
      <c r="AH51">
        <v>7150</v>
      </c>
    </row>
    <row r="52" spans="1:34" x14ac:dyDescent="0.25">
      <c r="A52" t="s">
        <v>2164</v>
      </c>
      <c r="B52">
        <v>170767.81</v>
      </c>
      <c r="C52">
        <v>342037.5</v>
      </c>
      <c r="D52">
        <v>121476.36</v>
      </c>
      <c r="G52">
        <v>3</v>
      </c>
      <c r="H52">
        <v>269499.83</v>
      </c>
      <c r="L52">
        <v>34719</v>
      </c>
      <c r="N52">
        <v>0</v>
      </c>
      <c r="R52">
        <v>-1506062.35</v>
      </c>
      <c r="S52">
        <v>2172217.19</v>
      </c>
      <c r="T52">
        <v>1093069.25</v>
      </c>
      <c r="U52">
        <v>301479.5</v>
      </c>
      <c r="V52">
        <v>642.12</v>
      </c>
      <c r="X52">
        <v>1070469</v>
      </c>
      <c r="Y52">
        <v>10</v>
      </c>
      <c r="Z52">
        <v>1547537.15</v>
      </c>
      <c r="AA52">
        <v>6600</v>
      </c>
      <c r="AC52">
        <v>664736.76</v>
      </c>
      <c r="AD52">
        <v>27845.3</v>
      </c>
      <c r="AH52">
        <v>16040</v>
      </c>
    </row>
    <row r="53" spans="1:34" x14ac:dyDescent="0.25">
      <c r="A53" t="s">
        <v>2165</v>
      </c>
      <c r="B53">
        <v>76395.86</v>
      </c>
      <c r="C53">
        <v>110465.16</v>
      </c>
      <c r="D53">
        <v>70237.679999999993</v>
      </c>
      <c r="G53">
        <v>910270.24</v>
      </c>
      <c r="H53">
        <v>429617.2</v>
      </c>
      <c r="L53">
        <v>23293.599999999999</v>
      </c>
      <c r="R53">
        <v>-272415.71999999997</v>
      </c>
      <c r="S53">
        <v>1936400.69</v>
      </c>
      <c r="T53">
        <v>956580.52</v>
      </c>
      <c r="X53">
        <v>1354760</v>
      </c>
      <c r="Z53">
        <v>1598165</v>
      </c>
      <c r="AA53">
        <v>43480</v>
      </c>
      <c r="AB53">
        <v>9440</v>
      </c>
      <c r="AC53">
        <v>650288.27</v>
      </c>
      <c r="AD53">
        <v>100259.68</v>
      </c>
    </row>
    <row r="54" spans="1:34" x14ac:dyDescent="0.25">
      <c r="A54" t="s">
        <v>2166</v>
      </c>
      <c r="B54">
        <v>853459.42</v>
      </c>
      <c r="C54">
        <v>20900</v>
      </c>
      <c r="D54">
        <v>420262.7</v>
      </c>
      <c r="G54">
        <v>10255.790000000001</v>
      </c>
      <c r="H54">
        <v>311379.05</v>
      </c>
      <c r="K54">
        <v>0</v>
      </c>
      <c r="L54">
        <v>67035.649999999994</v>
      </c>
      <c r="N54">
        <v>0</v>
      </c>
      <c r="Q54">
        <v>560218.99</v>
      </c>
      <c r="R54">
        <v>-546848.12</v>
      </c>
      <c r="S54">
        <v>1262941.0900000001</v>
      </c>
      <c r="T54">
        <v>1485340.56</v>
      </c>
      <c r="U54">
        <v>113500</v>
      </c>
      <c r="V54">
        <v>11.37</v>
      </c>
      <c r="X54">
        <v>2212874.5</v>
      </c>
      <c r="Y54">
        <v>145000</v>
      </c>
      <c r="Z54">
        <v>2652688.5</v>
      </c>
      <c r="AA54">
        <v>34560</v>
      </c>
      <c r="AB54">
        <v>4622</v>
      </c>
      <c r="AC54">
        <v>908130.22</v>
      </c>
      <c r="AD54">
        <v>70316.36</v>
      </c>
      <c r="AE54">
        <v>13500</v>
      </c>
    </row>
    <row r="55" spans="1:34" x14ac:dyDescent="0.25">
      <c r="A55" t="s">
        <v>2167</v>
      </c>
      <c r="B55">
        <v>90871.2</v>
      </c>
      <c r="C55">
        <v>60370.95</v>
      </c>
      <c r="D55">
        <v>90805.14</v>
      </c>
      <c r="G55">
        <v>238263.24</v>
      </c>
      <c r="H55">
        <v>621968.23</v>
      </c>
      <c r="K55">
        <v>8000</v>
      </c>
      <c r="L55">
        <v>213300.85</v>
      </c>
      <c r="N55">
        <v>0</v>
      </c>
      <c r="R55">
        <v>-778362.97</v>
      </c>
      <c r="S55">
        <v>2033596.36</v>
      </c>
      <c r="T55">
        <v>1045377.78</v>
      </c>
      <c r="U55">
        <v>30284</v>
      </c>
      <c r="V55">
        <v>1882.22</v>
      </c>
      <c r="Y55">
        <v>3480517.2</v>
      </c>
      <c r="Z55">
        <v>3747298.2</v>
      </c>
      <c r="AA55">
        <v>13760</v>
      </c>
      <c r="AC55">
        <v>1091820.6299999999</v>
      </c>
      <c r="AD55">
        <v>59882.85</v>
      </c>
      <c r="AE55">
        <v>6500</v>
      </c>
      <c r="AH55">
        <v>13055</v>
      </c>
    </row>
    <row r="56" spans="1:34" x14ac:dyDescent="0.25">
      <c r="A56" t="s">
        <v>2168</v>
      </c>
      <c r="B56">
        <v>397721.12</v>
      </c>
      <c r="C56">
        <v>201938.34</v>
      </c>
      <c r="D56">
        <v>104973.99</v>
      </c>
      <c r="G56">
        <v>39823.800000000003</v>
      </c>
      <c r="H56">
        <v>226238.62</v>
      </c>
      <c r="L56">
        <v>78941.25</v>
      </c>
      <c r="N56">
        <v>0</v>
      </c>
      <c r="P56">
        <v>155</v>
      </c>
      <c r="R56">
        <v>-1599100.29</v>
      </c>
      <c r="S56">
        <v>2378594.3199999998</v>
      </c>
      <c r="T56">
        <v>1273178.17</v>
      </c>
      <c r="U56">
        <v>253200</v>
      </c>
      <c r="V56">
        <v>1275.76</v>
      </c>
      <c r="X56">
        <v>1272425</v>
      </c>
      <c r="Y56">
        <v>166800</v>
      </c>
      <c r="Z56">
        <v>1701941</v>
      </c>
      <c r="AA56">
        <v>6100</v>
      </c>
      <c r="AB56">
        <v>3425</v>
      </c>
      <c r="AC56">
        <v>1048624.3799999999</v>
      </c>
      <c r="AD56">
        <v>94682.96</v>
      </c>
    </row>
    <row r="57" spans="1:34" x14ac:dyDescent="0.25">
      <c r="A57" t="s">
        <v>2169</v>
      </c>
      <c r="B57">
        <v>346974.01</v>
      </c>
      <c r="C57">
        <v>368498.03</v>
      </c>
      <c r="D57">
        <v>218494.5</v>
      </c>
      <c r="G57">
        <v>-1590115.96</v>
      </c>
      <c r="H57">
        <v>-206505.12</v>
      </c>
      <c r="K57">
        <v>0</v>
      </c>
      <c r="L57">
        <v>26241.01</v>
      </c>
      <c r="M57">
        <v>4710</v>
      </c>
      <c r="N57">
        <v>0</v>
      </c>
      <c r="R57">
        <v>-2161683.5699999998</v>
      </c>
      <c r="S57">
        <v>872078.22</v>
      </c>
      <c r="T57">
        <v>943806.39</v>
      </c>
      <c r="U57">
        <v>377282</v>
      </c>
      <c r="V57">
        <v>712.9</v>
      </c>
      <c r="X57">
        <v>1174747</v>
      </c>
      <c r="Y57">
        <v>116500</v>
      </c>
      <c r="Z57">
        <v>1403928</v>
      </c>
      <c r="AA57">
        <v>62660</v>
      </c>
      <c r="AC57">
        <v>657290.49</v>
      </c>
      <c r="AD57">
        <v>87970</v>
      </c>
      <c r="AH57">
        <v>5200</v>
      </c>
    </row>
    <row r="58" spans="1:34" x14ac:dyDescent="0.25">
      <c r="A58" t="s">
        <v>2170</v>
      </c>
      <c r="B58">
        <v>3135925.86</v>
      </c>
      <c r="C58">
        <v>547344</v>
      </c>
      <c r="D58">
        <v>60446.41</v>
      </c>
      <c r="G58">
        <v>144485.15</v>
      </c>
      <c r="H58">
        <v>745320.36</v>
      </c>
      <c r="K58">
        <v>1984</v>
      </c>
      <c r="L58">
        <v>176589.12</v>
      </c>
      <c r="N58">
        <v>3159.87</v>
      </c>
      <c r="P58">
        <v>104700</v>
      </c>
      <c r="R58">
        <v>3079157.91</v>
      </c>
      <c r="S58">
        <v>2222830.41</v>
      </c>
      <c r="T58">
        <v>1026500.92</v>
      </c>
      <c r="U58">
        <v>27300</v>
      </c>
      <c r="V58">
        <v>8339.3799999999992</v>
      </c>
      <c r="X58">
        <v>666064</v>
      </c>
      <c r="Y58">
        <v>57400</v>
      </c>
      <c r="Z58">
        <v>1426414</v>
      </c>
      <c r="AA58">
        <v>5300</v>
      </c>
      <c r="AC58">
        <v>1037562.43</v>
      </c>
      <c r="AD58">
        <v>256227.4</v>
      </c>
      <c r="AH58">
        <v>15000</v>
      </c>
    </row>
    <row r="59" spans="1:34" x14ac:dyDescent="0.25">
      <c r="A59" t="s">
        <v>2171</v>
      </c>
      <c r="B59">
        <v>4500417.55</v>
      </c>
      <c r="C59">
        <v>616590.84</v>
      </c>
      <c r="D59">
        <v>156309.85999999999</v>
      </c>
      <c r="G59">
        <v>2086004.64</v>
      </c>
      <c r="H59">
        <v>3181090.57</v>
      </c>
      <c r="K59">
        <v>58600</v>
      </c>
      <c r="L59">
        <v>88745.41</v>
      </c>
      <c r="N59">
        <v>7686.78</v>
      </c>
      <c r="R59">
        <v>4465257.34</v>
      </c>
      <c r="S59">
        <v>7696912.6699999999</v>
      </c>
      <c r="T59">
        <v>1733796.01</v>
      </c>
      <c r="U59">
        <v>550418</v>
      </c>
      <c r="V59">
        <v>15456.65</v>
      </c>
      <c r="X59">
        <v>3052968</v>
      </c>
      <c r="Y59">
        <v>48000</v>
      </c>
      <c r="Z59">
        <v>3453210</v>
      </c>
      <c r="AA59">
        <v>13932.99</v>
      </c>
      <c r="AC59">
        <v>3567229.45</v>
      </c>
      <c r="AD59">
        <v>123054.96</v>
      </c>
      <c r="AH59">
        <v>20000</v>
      </c>
    </row>
    <row r="60" spans="1:34" x14ac:dyDescent="0.25">
      <c r="A60" t="s">
        <v>2172</v>
      </c>
      <c r="B60">
        <v>2340091.6</v>
      </c>
      <c r="C60">
        <v>632761.5</v>
      </c>
      <c r="D60">
        <v>409307.43</v>
      </c>
      <c r="G60">
        <v>261522.66</v>
      </c>
      <c r="H60">
        <v>805028.53</v>
      </c>
      <c r="K60">
        <v>1690</v>
      </c>
      <c r="L60">
        <v>328018.53999999998</v>
      </c>
      <c r="N60">
        <v>3622.2</v>
      </c>
      <c r="R60">
        <v>1980177.61</v>
      </c>
      <c r="S60">
        <v>2082375.6799999999</v>
      </c>
      <c r="T60">
        <v>1034181.34</v>
      </c>
      <c r="U60">
        <v>318000</v>
      </c>
      <c r="V60">
        <v>5742.77</v>
      </c>
      <c r="X60">
        <v>524892</v>
      </c>
      <c r="Z60">
        <v>877615.02</v>
      </c>
      <c r="AA60">
        <v>7320</v>
      </c>
      <c r="AC60">
        <v>871875.64</v>
      </c>
      <c r="AD60">
        <v>58177.760000000002</v>
      </c>
      <c r="AH60">
        <v>15000</v>
      </c>
    </row>
    <row r="61" spans="1:34" x14ac:dyDescent="0.25">
      <c r="A61" t="s">
        <v>2173</v>
      </c>
      <c r="B61">
        <v>1008356.63</v>
      </c>
      <c r="C61">
        <v>189564.64</v>
      </c>
      <c r="D61">
        <v>99701.75</v>
      </c>
      <c r="G61">
        <v>5652.56</v>
      </c>
      <c r="H61">
        <v>949102.19</v>
      </c>
      <c r="K61">
        <v>5000</v>
      </c>
      <c r="L61">
        <v>39084.5</v>
      </c>
      <c r="N61">
        <v>2712</v>
      </c>
      <c r="Q61">
        <v>275598.96999999997</v>
      </c>
      <c r="R61">
        <v>1415260.1</v>
      </c>
      <c r="S61">
        <v>817347.69</v>
      </c>
      <c r="T61">
        <v>587721.93999999994</v>
      </c>
      <c r="U61">
        <v>214000</v>
      </c>
      <c r="V61">
        <v>2589.73</v>
      </c>
      <c r="X61">
        <v>585084</v>
      </c>
      <c r="Y61">
        <v>258860</v>
      </c>
      <c r="Z61">
        <v>821236</v>
      </c>
      <c r="AA61">
        <v>2220</v>
      </c>
      <c r="AB61">
        <v>500</v>
      </c>
      <c r="AC61">
        <v>909822.03</v>
      </c>
      <c r="AD61">
        <v>202103.13</v>
      </c>
      <c r="AH61">
        <v>15000</v>
      </c>
    </row>
    <row r="62" spans="1:34" x14ac:dyDescent="0.25">
      <c r="A62" t="s">
        <v>2174</v>
      </c>
      <c r="B62">
        <v>1377539.24</v>
      </c>
      <c r="C62">
        <v>416351.49</v>
      </c>
      <c r="D62">
        <v>242371.01</v>
      </c>
      <c r="G62">
        <v>84100.98</v>
      </c>
      <c r="H62">
        <v>586147.11</v>
      </c>
      <c r="K62">
        <v>4216</v>
      </c>
      <c r="L62">
        <v>55312.46</v>
      </c>
      <c r="N62">
        <v>3203.32</v>
      </c>
      <c r="R62">
        <v>2618662.34</v>
      </c>
      <c r="S62">
        <v>1799262.21</v>
      </c>
      <c r="T62">
        <v>1039668.84</v>
      </c>
      <c r="V62">
        <v>6790.88</v>
      </c>
      <c r="X62">
        <v>1313648</v>
      </c>
      <c r="Y62">
        <v>175500</v>
      </c>
      <c r="Z62">
        <v>1848931</v>
      </c>
      <c r="AC62">
        <v>2334757.9300000002</v>
      </c>
      <c r="AD62">
        <v>106065.29</v>
      </c>
      <c r="AH62">
        <v>20000</v>
      </c>
    </row>
    <row r="63" spans="1:34" x14ac:dyDescent="0.25">
      <c r="A63" t="s">
        <v>2175</v>
      </c>
      <c r="B63">
        <v>1921474.64</v>
      </c>
      <c r="C63">
        <v>896438.15</v>
      </c>
      <c r="D63">
        <v>103264.38</v>
      </c>
      <c r="G63">
        <v>318954.23</v>
      </c>
      <c r="H63">
        <v>829415.4</v>
      </c>
      <c r="K63">
        <v>22275</v>
      </c>
      <c r="L63">
        <v>236950.59</v>
      </c>
      <c r="N63">
        <v>4606.4399999999996</v>
      </c>
      <c r="R63">
        <v>1538348.63</v>
      </c>
      <c r="S63">
        <v>2590732.39</v>
      </c>
      <c r="T63">
        <v>1481316.32</v>
      </c>
      <c r="U63">
        <v>455489</v>
      </c>
      <c r="V63">
        <v>6191.51</v>
      </c>
      <c r="X63">
        <v>2023672</v>
      </c>
      <c r="Y63">
        <v>12000</v>
      </c>
      <c r="Z63">
        <v>2502601</v>
      </c>
      <c r="AA63">
        <v>6000</v>
      </c>
      <c r="AC63">
        <v>1733842.96</v>
      </c>
      <c r="AD63">
        <v>39591.120000000003</v>
      </c>
      <c r="AH63">
        <v>20000</v>
      </c>
    </row>
    <row r="64" spans="1:34" x14ac:dyDescent="0.25">
      <c r="A64" t="s">
        <v>2176</v>
      </c>
      <c r="B64">
        <v>1513433.42</v>
      </c>
      <c r="C64">
        <v>6864.68</v>
      </c>
      <c r="D64">
        <v>24204.799999999999</v>
      </c>
      <c r="G64">
        <v>585194.74</v>
      </c>
      <c r="H64">
        <v>1062896.3600000001</v>
      </c>
      <c r="K64">
        <v>13700</v>
      </c>
      <c r="L64">
        <v>39649</v>
      </c>
      <c r="N64">
        <v>2124.9299999999998</v>
      </c>
      <c r="R64">
        <v>978649.29</v>
      </c>
      <c r="S64">
        <v>2642678.98</v>
      </c>
      <c r="T64">
        <v>1163392.78</v>
      </c>
      <c r="V64">
        <v>3813.23</v>
      </c>
      <c r="X64">
        <v>1394498</v>
      </c>
      <c r="Y64">
        <v>114000</v>
      </c>
      <c r="Z64">
        <v>1656843</v>
      </c>
      <c r="AA64">
        <v>6960</v>
      </c>
      <c r="AB64">
        <v>9526</v>
      </c>
      <c r="AC64">
        <v>1060220.45</v>
      </c>
      <c r="AD64">
        <v>316490.90999999997</v>
      </c>
      <c r="AF64">
        <v>94871.85</v>
      </c>
      <c r="AH64">
        <v>15000</v>
      </c>
    </row>
    <row r="65" spans="1:34" x14ac:dyDescent="0.25">
      <c r="A65" t="s">
        <v>2177</v>
      </c>
      <c r="B65">
        <v>1413838.32</v>
      </c>
      <c r="C65">
        <v>12660</v>
      </c>
      <c r="D65">
        <v>201428.85</v>
      </c>
      <c r="G65">
        <v>458463</v>
      </c>
      <c r="H65">
        <v>913687.16</v>
      </c>
      <c r="K65">
        <v>10000</v>
      </c>
      <c r="L65">
        <v>156835.76</v>
      </c>
      <c r="N65">
        <v>2242.12</v>
      </c>
      <c r="R65">
        <v>1514850.32</v>
      </c>
      <c r="S65">
        <v>1866864.16</v>
      </c>
      <c r="T65">
        <v>867640.64</v>
      </c>
      <c r="U65">
        <v>174000</v>
      </c>
      <c r="V65">
        <v>4063.67</v>
      </c>
      <c r="X65">
        <v>1635793.5</v>
      </c>
      <c r="Y65">
        <v>122000</v>
      </c>
      <c r="Z65">
        <v>1863553.5</v>
      </c>
      <c r="AA65">
        <v>3300</v>
      </c>
      <c r="AC65">
        <v>1330774.0900000001</v>
      </c>
      <c r="AD65">
        <v>77768</v>
      </c>
      <c r="AF65">
        <v>63817.25</v>
      </c>
      <c r="AH65">
        <v>15000</v>
      </c>
    </row>
    <row r="66" spans="1:34" x14ac:dyDescent="0.25">
      <c r="A66" t="s">
        <v>2178</v>
      </c>
      <c r="B66">
        <v>431343.58</v>
      </c>
      <c r="C66">
        <v>17695.34</v>
      </c>
      <c r="D66">
        <v>197101.14</v>
      </c>
      <c r="G66">
        <v>1056171.01</v>
      </c>
      <c r="H66">
        <v>842979.02</v>
      </c>
      <c r="K66">
        <v>9080</v>
      </c>
      <c r="L66">
        <v>204194.83</v>
      </c>
      <c r="N66">
        <v>9299.0400000000009</v>
      </c>
      <c r="R66">
        <v>-300403.76</v>
      </c>
      <c r="S66">
        <v>3470807.24</v>
      </c>
      <c r="T66">
        <v>922358.6</v>
      </c>
      <c r="V66">
        <v>2008.13</v>
      </c>
      <c r="X66">
        <v>1368808</v>
      </c>
      <c r="Z66">
        <v>1790442</v>
      </c>
      <c r="AA66">
        <v>4600</v>
      </c>
      <c r="AC66">
        <v>1283774.79</v>
      </c>
      <c r="AD66">
        <v>46545.2</v>
      </c>
      <c r="AH66">
        <v>15500</v>
      </c>
    </row>
    <row r="67" spans="1:34" x14ac:dyDescent="0.25">
      <c r="A67" t="s">
        <v>2179</v>
      </c>
      <c r="B67">
        <v>392581.74</v>
      </c>
      <c r="C67">
        <v>1515989.15</v>
      </c>
      <c r="D67">
        <v>57750.74</v>
      </c>
      <c r="G67">
        <v>120973.68</v>
      </c>
      <c r="H67">
        <v>1380655.75</v>
      </c>
      <c r="K67">
        <v>7900</v>
      </c>
      <c r="L67">
        <v>101853.29</v>
      </c>
      <c r="N67">
        <v>3440.68</v>
      </c>
      <c r="Q67">
        <v>1000</v>
      </c>
      <c r="R67">
        <v>1836925.98</v>
      </c>
      <c r="S67">
        <v>1201384.94</v>
      </c>
      <c r="T67">
        <v>1834031.34</v>
      </c>
      <c r="U67">
        <v>148900</v>
      </c>
      <c r="V67">
        <v>1656.03</v>
      </c>
      <c r="X67">
        <v>1202620</v>
      </c>
      <c r="Z67">
        <v>1538020</v>
      </c>
      <c r="AA67">
        <v>22000</v>
      </c>
      <c r="AC67">
        <v>1098322.6100000001</v>
      </c>
      <c r="AD67">
        <v>187618.59</v>
      </c>
      <c r="AH67">
        <v>25800</v>
      </c>
    </row>
    <row r="68" spans="1:34" x14ac:dyDescent="0.25">
      <c r="A68" t="s">
        <v>2180</v>
      </c>
      <c r="B68">
        <v>1090096.08</v>
      </c>
      <c r="C68">
        <v>242610.03</v>
      </c>
      <c r="D68">
        <v>290660.78000000003</v>
      </c>
      <c r="G68">
        <v>596243.80000000005</v>
      </c>
      <c r="H68">
        <v>599306.02</v>
      </c>
      <c r="K68">
        <v>3400</v>
      </c>
      <c r="L68">
        <v>99842.19</v>
      </c>
      <c r="N68">
        <v>2219.0700000000002</v>
      </c>
      <c r="R68">
        <v>2110132.2999999998</v>
      </c>
      <c r="S68">
        <v>934454.85</v>
      </c>
      <c r="T68">
        <v>816073.7</v>
      </c>
      <c r="U68">
        <v>190</v>
      </c>
      <c r="V68">
        <v>1791.66</v>
      </c>
      <c r="X68">
        <v>1894170.44</v>
      </c>
      <c r="Y68">
        <v>152650</v>
      </c>
      <c r="Z68">
        <v>2120091.44</v>
      </c>
      <c r="AA68">
        <v>3300</v>
      </c>
      <c r="AC68">
        <v>1049188.46</v>
      </c>
      <c r="AD68">
        <v>8427.6</v>
      </c>
      <c r="AH68">
        <v>15000</v>
      </c>
    </row>
    <row r="69" spans="1:34" x14ac:dyDescent="0.25">
      <c r="A69" t="s">
        <v>2181</v>
      </c>
      <c r="B69">
        <v>1182021.01</v>
      </c>
      <c r="C69">
        <v>583561.18999999994</v>
      </c>
      <c r="D69">
        <v>115381.56</v>
      </c>
      <c r="G69">
        <v>20759.57</v>
      </c>
      <c r="H69">
        <v>1014742.45</v>
      </c>
      <c r="K69">
        <v>7000</v>
      </c>
      <c r="L69">
        <v>91080</v>
      </c>
      <c r="N69">
        <v>28</v>
      </c>
      <c r="R69">
        <v>1507917.86</v>
      </c>
      <c r="S69">
        <v>1881601.57</v>
      </c>
      <c r="T69">
        <v>1063639.8899999999</v>
      </c>
      <c r="U69">
        <v>138000</v>
      </c>
      <c r="V69">
        <v>4364.59</v>
      </c>
      <c r="X69">
        <v>1075869</v>
      </c>
      <c r="Y69">
        <v>66900</v>
      </c>
      <c r="Z69">
        <v>1217479</v>
      </c>
      <c r="AC69">
        <v>1552168.75</v>
      </c>
      <c r="AD69">
        <v>135287.38</v>
      </c>
      <c r="AH69">
        <v>15000</v>
      </c>
    </row>
    <row r="70" spans="1:34" x14ac:dyDescent="0.25">
      <c r="A70" t="s">
        <v>2182</v>
      </c>
      <c r="B70">
        <v>1229562.8899999999</v>
      </c>
      <c r="C70">
        <v>392823.5</v>
      </c>
      <c r="D70">
        <v>49979.02</v>
      </c>
      <c r="G70">
        <v>68712.350000000006</v>
      </c>
      <c r="H70">
        <v>608242.32999999996</v>
      </c>
      <c r="K70">
        <v>5500</v>
      </c>
      <c r="L70">
        <v>39080.17</v>
      </c>
      <c r="N70">
        <v>1951.84</v>
      </c>
      <c r="R70">
        <v>-9633.18</v>
      </c>
      <c r="S70">
        <v>2618687.59</v>
      </c>
      <c r="T70">
        <v>558026.35</v>
      </c>
      <c r="U70">
        <v>166000</v>
      </c>
      <c r="V70">
        <v>3105.68</v>
      </c>
      <c r="X70">
        <v>597520</v>
      </c>
      <c r="Y70">
        <v>104400</v>
      </c>
      <c r="Z70">
        <v>806079</v>
      </c>
      <c r="AC70">
        <v>754500.56</v>
      </c>
      <c r="AD70">
        <v>159738.79999999999</v>
      </c>
      <c r="AH70">
        <v>15000</v>
      </c>
    </row>
    <row r="71" spans="1:34" x14ac:dyDescent="0.25">
      <c r="A71" t="s">
        <v>2183</v>
      </c>
      <c r="B71">
        <v>359369.23</v>
      </c>
      <c r="C71">
        <v>518559.8</v>
      </c>
      <c r="D71">
        <v>61293.37</v>
      </c>
      <c r="G71">
        <v>11308.3</v>
      </c>
      <c r="H71">
        <v>511245.2</v>
      </c>
      <c r="K71">
        <v>5500</v>
      </c>
      <c r="L71">
        <v>94932.43</v>
      </c>
      <c r="N71">
        <v>1310.98</v>
      </c>
      <c r="P71">
        <v>385800</v>
      </c>
      <c r="R71">
        <v>-1043517.21</v>
      </c>
      <c r="S71">
        <v>2255161.35</v>
      </c>
      <c r="T71">
        <v>747177.52</v>
      </c>
      <c r="U71">
        <v>134200</v>
      </c>
      <c r="V71">
        <v>984.06</v>
      </c>
      <c r="X71">
        <v>1086932</v>
      </c>
      <c r="Y71">
        <v>457004</v>
      </c>
      <c r="Z71">
        <v>1315843</v>
      </c>
      <c r="AC71">
        <v>896012.23</v>
      </c>
      <c r="AD71">
        <v>158050</v>
      </c>
      <c r="AH71">
        <v>293804</v>
      </c>
    </row>
    <row r="72" spans="1:34" x14ac:dyDescent="0.25">
      <c r="A72" t="s">
        <v>2184</v>
      </c>
      <c r="B72">
        <v>1087513.46</v>
      </c>
      <c r="C72">
        <v>1845983.94</v>
      </c>
      <c r="D72">
        <v>106858.81</v>
      </c>
      <c r="G72">
        <v>352723.49</v>
      </c>
      <c r="H72">
        <v>2524243.12</v>
      </c>
      <c r="K72">
        <v>3200</v>
      </c>
      <c r="L72">
        <v>106913.45</v>
      </c>
      <c r="N72">
        <v>7144.4</v>
      </c>
      <c r="P72">
        <v>220000</v>
      </c>
      <c r="R72">
        <v>4071932.23</v>
      </c>
      <c r="S72">
        <v>2065017.96</v>
      </c>
      <c r="T72">
        <v>1317740.57</v>
      </c>
      <c r="V72">
        <v>3814.52</v>
      </c>
      <c r="X72">
        <v>934416</v>
      </c>
      <c r="Y72">
        <v>2800</v>
      </c>
      <c r="Z72">
        <v>1663374.24</v>
      </c>
      <c r="AC72">
        <v>1046737.11</v>
      </c>
      <c r="AD72">
        <v>90544.960000000006</v>
      </c>
      <c r="AH72">
        <v>15000</v>
      </c>
    </row>
    <row r="73" spans="1:34" x14ac:dyDescent="0.25">
      <c r="A73" t="s">
        <v>2185</v>
      </c>
      <c r="B73">
        <v>2096132.29</v>
      </c>
      <c r="C73">
        <v>535791.32999999996</v>
      </c>
      <c r="D73">
        <v>261922.94</v>
      </c>
      <c r="G73">
        <v>299328.12</v>
      </c>
      <c r="H73">
        <v>719279.47</v>
      </c>
      <c r="K73">
        <v>78497</v>
      </c>
      <c r="L73">
        <v>173631.91</v>
      </c>
      <c r="N73">
        <v>3540.14</v>
      </c>
      <c r="R73">
        <v>2056474.32</v>
      </c>
      <c r="S73">
        <v>2127187.88</v>
      </c>
      <c r="T73">
        <v>1293688.57</v>
      </c>
      <c r="V73">
        <v>5871.27</v>
      </c>
      <c r="X73">
        <v>305051.40000000002</v>
      </c>
      <c r="Y73">
        <v>15400</v>
      </c>
      <c r="Z73">
        <v>926870.4</v>
      </c>
      <c r="AA73">
        <v>2000</v>
      </c>
      <c r="AC73">
        <v>1165400.98</v>
      </c>
      <c r="AD73">
        <v>32816.959999999999</v>
      </c>
      <c r="AH73">
        <v>19800</v>
      </c>
    </row>
    <row r="74" spans="1:34" x14ac:dyDescent="0.25">
      <c r="A74" t="s">
        <v>2186</v>
      </c>
      <c r="B74">
        <v>976268.98</v>
      </c>
      <c r="C74">
        <v>530751</v>
      </c>
      <c r="D74">
        <v>96981.91</v>
      </c>
      <c r="G74">
        <v>358698.49</v>
      </c>
      <c r="H74">
        <v>317466.76</v>
      </c>
      <c r="K74">
        <v>1500</v>
      </c>
      <c r="L74">
        <v>59289.65</v>
      </c>
      <c r="N74">
        <v>1512.54</v>
      </c>
      <c r="R74">
        <v>-774936.83</v>
      </c>
      <c r="S74">
        <v>3692657.78</v>
      </c>
      <c r="T74">
        <v>577566.07999999996</v>
      </c>
      <c r="U74">
        <v>114960</v>
      </c>
      <c r="V74">
        <v>3187.03</v>
      </c>
      <c r="X74">
        <v>1505715.01</v>
      </c>
      <c r="Y74">
        <v>107200</v>
      </c>
      <c r="Z74">
        <v>1800491.01</v>
      </c>
      <c r="AB74">
        <v>5700</v>
      </c>
      <c r="AC74">
        <v>945155.01</v>
      </c>
      <c r="AD74">
        <v>242138.1</v>
      </c>
      <c r="AH74">
        <v>15000</v>
      </c>
    </row>
    <row r="75" spans="1:34" x14ac:dyDescent="0.25">
      <c r="A75" t="s">
        <v>2187</v>
      </c>
      <c r="B75">
        <v>1112030.3600000001</v>
      </c>
      <c r="C75">
        <v>121809</v>
      </c>
      <c r="D75">
        <v>105931.42</v>
      </c>
      <c r="G75">
        <v>1646270.92</v>
      </c>
      <c r="H75">
        <v>220558.09</v>
      </c>
      <c r="K75">
        <v>0</v>
      </c>
      <c r="L75">
        <v>39286.300000000003</v>
      </c>
      <c r="N75">
        <v>125.9</v>
      </c>
      <c r="R75">
        <v>711736.89</v>
      </c>
      <c r="S75">
        <v>2241713.0099999998</v>
      </c>
      <c r="T75">
        <v>1501087.87</v>
      </c>
      <c r="U75">
        <v>418000</v>
      </c>
      <c r="V75">
        <v>3732.34</v>
      </c>
      <c r="X75">
        <v>949508</v>
      </c>
      <c r="Y75">
        <v>140300</v>
      </c>
      <c r="Z75">
        <v>1590293</v>
      </c>
      <c r="AB75">
        <v>4780</v>
      </c>
      <c r="AC75">
        <v>900807.16</v>
      </c>
      <c r="AD75">
        <v>303010.36</v>
      </c>
    </row>
    <row r="76" spans="1:34" x14ac:dyDescent="0.25">
      <c r="A76" t="s">
        <v>2188</v>
      </c>
      <c r="B76">
        <v>1044373.09</v>
      </c>
      <c r="C76">
        <v>269404.5</v>
      </c>
      <c r="D76">
        <v>86579.41</v>
      </c>
      <c r="G76">
        <v>481287.67</v>
      </c>
      <c r="H76">
        <v>298771.63</v>
      </c>
      <c r="K76">
        <v>4500</v>
      </c>
      <c r="L76">
        <v>92006.6</v>
      </c>
      <c r="M76">
        <v>175200</v>
      </c>
      <c r="N76">
        <v>31508.799999999999</v>
      </c>
      <c r="P76">
        <v>444</v>
      </c>
      <c r="R76">
        <v>184506.58</v>
      </c>
      <c r="S76">
        <v>1881918.88</v>
      </c>
      <c r="T76">
        <v>1439613.3</v>
      </c>
      <c r="V76">
        <v>3238.86</v>
      </c>
      <c r="X76">
        <v>808584</v>
      </c>
      <c r="Z76">
        <v>1128126</v>
      </c>
      <c r="AA76">
        <v>10391</v>
      </c>
      <c r="AC76">
        <v>1028166.25</v>
      </c>
      <c r="AD76">
        <v>86861.47</v>
      </c>
      <c r="AE76">
        <v>187560</v>
      </c>
    </row>
    <row r="77" spans="1:34" x14ac:dyDescent="0.25">
      <c r="A77" t="s">
        <v>2189</v>
      </c>
      <c r="B77">
        <v>118177.45</v>
      </c>
      <c r="C77">
        <v>182181.23</v>
      </c>
      <c r="D77">
        <v>429115.95</v>
      </c>
      <c r="G77">
        <v>1115974.56</v>
      </c>
      <c r="H77">
        <v>1466144.92</v>
      </c>
      <c r="K77">
        <v>212980</v>
      </c>
      <c r="L77">
        <v>129541.01</v>
      </c>
      <c r="M77">
        <v>174089</v>
      </c>
      <c r="N77">
        <v>3261</v>
      </c>
      <c r="P77">
        <v>5000</v>
      </c>
      <c r="R77">
        <v>974868.45</v>
      </c>
      <c r="S77">
        <v>1941230.36</v>
      </c>
      <c r="T77">
        <v>1001681.75</v>
      </c>
      <c r="X77">
        <v>307216</v>
      </c>
      <c r="Y77">
        <v>65200</v>
      </c>
      <c r="Z77">
        <v>897380</v>
      </c>
      <c r="AA77">
        <v>9637</v>
      </c>
      <c r="AC77">
        <v>588189.76</v>
      </c>
      <c r="AD77">
        <v>6918.58</v>
      </c>
      <c r="AH77">
        <v>1348.12</v>
      </c>
    </row>
    <row r="78" spans="1:34" x14ac:dyDescent="0.25">
      <c r="A78" t="s">
        <v>2190</v>
      </c>
      <c r="B78">
        <v>843953.62</v>
      </c>
      <c r="C78">
        <v>409250.7</v>
      </c>
      <c r="D78">
        <v>208311.22</v>
      </c>
      <c r="G78">
        <v>260885.4</v>
      </c>
      <c r="H78">
        <v>745706.93</v>
      </c>
      <c r="K78">
        <v>329180</v>
      </c>
      <c r="L78">
        <v>71872.039999999994</v>
      </c>
      <c r="M78">
        <v>902930</v>
      </c>
      <c r="N78">
        <v>30727.21</v>
      </c>
      <c r="P78">
        <v>5000</v>
      </c>
      <c r="R78">
        <v>246569.26</v>
      </c>
      <c r="S78">
        <v>1940061.77</v>
      </c>
      <c r="T78">
        <v>943949.79</v>
      </c>
      <c r="X78">
        <v>955941</v>
      </c>
      <c r="Y78">
        <v>81400</v>
      </c>
      <c r="Z78">
        <v>1569746</v>
      </c>
      <c r="AA78">
        <v>6460</v>
      </c>
      <c r="AC78">
        <v>1413005.08</v>
      </c>
      <c r="AD78">
        <v>50312.12</v>
      </c>
    </row>
    <row r="79" spans="1:34" x14ac:dyDescent="0.25">
      <c r="A79" t="s">
        <v>2191</v>
      </c>
      <c r="B79">
        <v>651002.48</v>
      </c>
      <c r="C79">
        <v>1460497.79</v>
      </c>
      <c r="D79">
        <v>48268.17</v>
      </c>
      <c r="G79">
        <v>300004</v>
      </c>
      <c r="H79">
        <v>846557.84</v>
      </c>
      <c r="K79">
        <v>7680</v>
      </c>
      <c r="L79">
        <v>67144.539999999994</v>
      </c>
      <c r="N79">
        <v>6117</v>
      </c>
      <c r="R79">
        <v>303139.96999999997</v>
      </c>
      <c r="S79">
        <v>2076384.94</v>
      </c>
      <c r="T79">
        <v>1878156.58</v>
      </c>
      <c r="X79">
        <v>663852</v>
      </c>
      <c r="Z79">
        <v>1208185</v>
      </c>
      <c r="AA79">
        <v>3784</v>
      </c>
      <c r="AC79">
        <v>476175.75</v>
      </c>
      <c r="AD79">
        <v>8000</v>
      </c>
    </row>
    <row r="80" spans="1:34" x14ac:dyDescent="0.25">
      <c r="A80" t="s">
        <v>2192</v>
      </c>
      <c r="B80">
        <v>633790.53</v>
      </c>
      <c r="C80">
        <v>0</v>
      </c>
      <c r="D80">
        <v>134413.43</v>
      </c>
      <c r="G80">
        <v>-865212.83</v>
      </c>
      <c r="H80">
        <v>-222716.61</v>
      </c>
      <c r="K80">
        <v>50980</v>
      </c>
      <c r="L80">
        <v>11150.6</v>
      </c>
      <c r="M80">
        <v>283190</v>
      </c>
      <c r="N80">
        <v>2342</v>
      </c>
      <c r="P80">
        <v>10000</v>
      </c>
      <c r="R80">
        <v>-2661556.98</v>
      </c>
      <c r="S80">
        <v>1879892.65</v>
      </c>
      <c r="T80">
        <v>1187121.04</v>
      </c>
      <c r="V80">
        <v>9291.52</v>
      </c>
      <c r="X80">
        <v>813364</v>
      </c>
      <c r="Z80">
        <v>1213224</v>
      </c>
      <c r="AA80">
        <v>9837</v>
      </c>
      <c r="AC80">
        <v>599587.82999999996</v>
      </c>
      <c r="AD80">
        <v>82851.48</v>
      </c>
    </row>
    <row r="81" spans="1:34" x14ac:dyDescent="0.25">
      <c r="A81" t="s">
        <v>2193</v>
      </c>
      <c r="B81">
        <v>177820.62</v>
      </c>
      <c r="C81">
        <v>138755.29999999999</v>
      </c>
      <c r="D81">
        <v>71014.83</v>
      </c>
      <c r="G81">
        <v>-31242.93</v>
      </c>
      <c r="H81">
        <v>589268.31999999995</v>
      </c>
      <c r="K81">
        <v>2500</v>
      </c>
      <c r="L81">
        <v>155185.82999999999</v>
      </c>
      <c r="M81">
        <v>183445</v>
      </c>
      <c r="N81">
        <v>60547.55</v>
      </c>
      <c r="R81">
        <v>-1088461.51</v>
      </c>
      <c r="S81">
        <v>1840507.51</v>
      </c>
      <c r="T81">
        <v>975544.97</v>
      </c>
      <c r="X81">
        <v>743040</v>
      </c>
      <c r="Y81">
        <v>220552</v>
      </c>
      <c r="Z81">
        <v>1244286</v>
      </c>
      <c r="AA81">
        <v>9272</v>
      </c>
      <c r="AC81">
        <v>832695.85</v>
      </c>
      <c r="AD81">
        <v>60991.360000000001</v>
      </c>
    </row>
    <row r="82" spans="1:34" x14ac:dyDescent="0.25">
      <c r="A82" t="s">
        <v>2194</v>
      </c>
      <c r="B82">
        <v>189825.97</v>
      </c>
      <c r="C82">
        <v>183437.55</v>
      </c>
      <c r="D82">
        <v>6442.15</v>
      </c>
      <c r="G82">
        <v>1764299.01</v>
      </c>
      <c r="H82">
        <v>85844.41</v>
      </c>
      <c r="K82">
        <v>5500</v>
      </c>
      <c r="L82">
        <v>102820</v>
      </c>
      <c r="M82">
        <v>138000</v>
      </c>
      <c r="N82">
        <v>1354.88</v>
      </c>
      <c r="R82">
        <v>198921.36</v>
      </c>
      <c r="S82">
        <v>2241713.0099999998</v>
      </c>
      <c r="T82">
        <v>558161.62</v>
      </c>
      <c r="V82">
        <v>571.29</v>
      </c>
      <c r="X82">
        <v>636663.69999999995</v>
      </c>
      <c r="Y82">
        <v>215500</v>
      </c>
      <c r="Z82">
        <v>1001268.7</v>
      </c>
      <c r="AA82">
        <v>2680</v>
      </c>
      <c r="AB82">
        <v>2444</v>
      </c>
      <c r="AC82">
        <v>377976.49</v>
      </c>
      <c r="AD82">
        <v>346387.58</v>
      </c>
      <c r="AH82">
        <v>138600</v>
      </c>
    </row>
    <row r="83" spans="1:34" x14ac:dyDescent="0.25">
      <c r="A83" t="s">
        <v>2195</v>
      </c>
      <c r="B83">
        <v>270124.11</v>
      </c>
      <c r="C83">
        <v>51200.84</v>
      </c>
      <c r="D83">
        <v>49478.68</v>
      </c>
      <c r="G83">
        <v>130002</v>
      </c>
      <c r="H83">
        <v>74924.23</v>
      </c>
      <c r="K83">
        <v>44150</v>
      </c>
      <c r="L83">
        <v>113700.44</v>
      </c>
      <c r="M83">
        <v>42500</v>
      </c>
      <c r="N83">
        <v>1336</v>
      </c>
      <c r="R83">
        <v>-2512042.86</v>
      </c>
      <c r="S83">
        <v>3200752.69</v>
      </c>
      <c r="T83">
        <v>740003.58</v>
      </c>
      <c r="U83">
        <v>134850</v>
      </c>
      <c r="V83">
        <v>1263.58</v>
      </c>
      <c r="X83">
        <v>468279</v>
      </c>
      <c r="Y83">
        <v>53000</v>
      </c>
      <c r="Z83">
        <v>811159</v>
      </c>
      <c r="AB83">
        <v>90699.17</v>
      </c>
      <c r="AC83">
        <v>572882.06999999995</v>
      </c>
      <c r="AD83">
        <v>237322.33</v>
      </c>
    </row>
    <row r="84" spans="1:34" x14ac:dyDescent="0.25">
      <c r="A84" t="s">
        <v>2196</v>
      </c>
      <c r="B84">
        <v>992184.81</v>
      </c>
      <c r="C84">
        <v>109607.98</v>
      </c>
      <c r="D84">
        <v>50553.04</v>
      </c>
      <c r="G84">
        <v>-380241.44</v>
      </c>
      <c r="H84">
        <v>560089.48</v>
      </c>
      <c r="K84">
        <v>1890</v>
      </c>
      <c r="L84">
        <v>64376.3</v>
      </c>
      <c r="N84">
        <v>74.010000000000005</v>
      </c>
      <c r="P84">
        <v>320804</v>
      </c>
      <c r="R84">
        <v>365589.59</v>
      </c>
      <c r="S84">
        <v>1037408.38</v>
      </c>
      <c r="T84">
        <v>736667.1</v>
      </c>
      <c r="U84">
        <v>93700</v>
      </c>
      <c r="V84">
        <v>1695.97</v>
      </c>
      <c r="X84">
        <v>773772</v>
      </c>
      <c r="Y84">
        <v>24550</v>
      </c>
      <c r="Z84">
        <v>1068035.3799999999</v>
      </c>
      <c r="AA84">
        <v>17645</v>
      </c>
      <c r="AC84">
        <v>718915.7</v>
      </c>
      <c r="AD84">
        <v>207258.84</v>
      </c>
      <c r="AH84">
        <v>76478.559999999998</v>
      </c>
    </row>
    <row r="85" spans="1:34" x14ac:dyDescent="0.25">
      <c r="A85" t="s">
        <v>2197</v>
      </c>
      <c r="B85">
        <v>3133395.14</v>
      </c>
      <c r="C85">
        <v>52092.84</v>
      </c>
      <c r="D85">
        <v>137468.24</v>
      </c>
      <c r="G85">
        <v>1334548.3600000001</v>
      </c>
      <c r="H85">
        <v>958043.6</v>
      </c>
      <c r="K85">
        <v>7443</v>
      </c>
      <c r="L85">
        <v>94900</v>
      </c>
      <c r="N85">
        <v>423448.39</v>
      </c>
      <c r="R85">
        <v>2347558.7799999998</v>
      </c>
      <c r="S85">
        <v>3848145.72</v>
      </c>
      <c r="T85">
        <v>1785575.93</v>
      </c>
      <c r="U85">
        <v>395880</v>
      </c>
      <c r="V85">
        <v>7591.72</v>
      </c>
      <c r="X85">
        <v>1259170.5</v>
      </c>
      <c r="Y85">
        <v>79386.5</v>
      </c>
      <c r="Z85">
        <v>2003592</v>
      </c>
      <c r="AA85">
        <v>4888.5</v>
      </c>
      <c r="AC85">
        <v>2033145.57</v>
      </c>
      <c r="AD85">
        <v>452419.15</v>
      </c>
      <c r="AG85">
        <v>130</v>
      </c>
      <c r="AH85">
        <v>139377.14000000001</v>
      </c>
    </row>
    <row r="86" spans="1:34" x14ac:dyDescent="0.25">
      <c r="A86" t="s">
        <v>2198</v>
      </c>
      <c r="B86">
        <v>5370237.8099999996</v>
      </c>
      <c r="C86">
        <v>110411.67</v>
      </c>
      <c r="D86">
        <v>151833.32</v>
      </c>
      <c r="G86">
        <v>929494.88</v>
      </c>
      <c r="H86">
        <v>759965.24</v>
      </c>
      <c r="K86">
        <v>21370.25</v>
      </c>
      <c r="L86">
        <v>26482.26</v>
      </c>
      <c r="N86">
        <v>601507.93000000005</v>
      </c>
      <c r="P86">
        <v>286690</v>
      </c>
      <c r="R86">
        <v>4411930.67</v>
      </c>
      <c r="S86">
        <v>2477300.52</v>
      </c>
      <c r="T86">
        <v>1508549.73</v>
      </c>
      <c r="V86">
        <v>13012.82</v>
      </c>
      <c r="X86">
        <v>1718549</v>
      </c>
      <c r="Y86">
        <v>85100</v>
      </c>
      <c r="Z86">
        <v>2170127</v>
      </c>
      <c r="AB86">
        <v>3668</v>
      </c>
      <c r="AC86">
        <v>1199950.72</v>
      </c>
      <c r="AD86">
        <v>222924.38</v>
      </c>
      <c r="AG86">
        <v>330</v>
      </c>
      <c r="AH86">
        <v>231550.16</v>
      </c>
    </row>
    <row r="87" spans="1:34" x14ac:dyDescent="0.25">
      <c r="A87" t="s">
        <v>2199</v>
      </c>
      <c r="B87">
        <v>966517.95</v>
      </c>
      <c r="C87">
        <v>209536.48</v>
      </c>
      <c r="D87">
        <v>259798.06</v>
      </c>
      <c r="G87">
        <v>663769.94999999995</v>
      </c>
      <c r="H87">
        <v>854412.3</v>
      </c>
      <c r="K87">
        <v>2400</v>
      </c>
      <c r="L87">
        <v>109103.34</v>
      </c>
      <c r="N87">
        <v>8635.7900000000009</v>
      </c>
      <c r="P87">
        <v>1034759.8</v>
      </c>
      <c r="Q87">
        <v>736.99</v>
      </c>
      <c r="R87">
        <v>1346384.74</v>
      </c>
      <c r="S87">
        <v>1537645.9</v>
      </c>
      <c r="T87">
        <v>1343045.08</v>
      </c>
      <c r="U87">
        <v>156000</v>
      </c>
      <c r="V87">
        <v>2543.0700000000002</v>
      </c>
      <c r="X87">
        <v>1471484.5</v>
      </c>
      <c r="Y87">
        <v>34500</v>
      </c>
      <c r="Z87">
        <v>2080662.5</v>
      </c>
      <c r="AA87">
        <v>4430</v>
      </c>
      <c r="AB87">
        <v>20760</v>
      </c>
      <c r="AC87">
        <v>1678254.7</v>
      </c>
      <c r="AD87">
        <v>233749.92</v>
      </c>
      <c r="AG87">
        <v>90</v>
      </c>
      <c r="AH87">
        <v>75257.350000000006</v>
      </c>
    </row>
    <row r="88" spans="1:34" x14ac:dyDescent="0.25">
      <c r="A88" t="s">
        <v>2200</v>
      </c>
      <c r="B88">
        <v>948091.11</v>
      </c>
      <c r="C88">
        <v>191004.1</v>
      </c>
      <c r="D88">
        <v>137736.18</v>
      </c>
      <c r="G88">
        <v>2074528.14</v>
      </c>
      <c r="H88">
        <v>916518.84</v>
      </c>
      <c r="K88">
        <v>4800</v>
      </c>
      <c r="L88">
        <v>77180</v>
      </c>
      <c r="N88">
        <v>154223.73000000001</v>
      </c>
      <c r="R88">
        <v>1625732.56</v>
      </c>
      <c r="S88">
        <v>1677376.63</v>
      </c>
      <c r="T88">
        <v>2310844.5</v>
      </c>
      <c r="U88">
        <v>170000</v>
      </c>
      <c r="V88">
        <v>2950.55</v>
      </c>
      <c r="X88">
        <v>1347647</v>
      </c>
      <c r="Y88">
        <v>71897.25</v>
      </c>
      <c r="Z88">
        <v>1941008.25</v>
      </c>
      <c r="AB88">
        <v>19085</v>
      </c>
      <c r="AC88">
        <v>901417.31</v>
      </c>
      <c r="AD88">
        <v>271579.55</v>
      </c>
      <c r="AH88">
        <v>41683.74</v>
      </c>
    </row>
    <row r="89" spans="1:34" x14ac:dyDescent="0.25">
      <c r="A89" t="s">
        <v>2201</v>
      </c>
      <c r="B89">
        <v>3015071.21</v>
      </c>
      <c r="C89">
        <v>342251.58</v>
      </c>
      <c r="D89">
        <v>169423.76</v>
      </c>
      <c r="G89">
        <v>482664.8</v>
      </c>
      <c r="H89">
        <v>643628.05000000005</v>
      </c>
      <c r="K89">
        <v>0</v>
      </c>
      <c r="L89">
        <v>84980</v>
      </c>
      <c r="N89">
        <v>923315.25</v>
      </c>
      <c r="R89">
        <v>1971345.53</v>
      </c>
      <c r="S89">
        <v>1937621.24</v>
      </c>
      <c r="T89">
        <v>1896240.74</v>
      </c>
      <c r="U89">
        <v>136341</v>
      </c>
      <c r="V89">
        <v>5470.71</v>
      </c>
      <c r="X89">
        <v>911995</v>
      </c>
      <c r="Y89">
        <v>56600</v>
      </c>
      <c r="Z89">
        <v>1490678</v>
      </c>
      <c r="AA89">
        <v>56890</v>
      </c>
      <c r="AC89">
        <v>1391455.88</v>
      </c>
      <c r="AD89">
        <v>188131.56</v>
      </c>
      <c r="AG89">
        <v>350</v>
      </c>
      <c r="AH89">
        <v>143364.63</v>
      </c>
    </row>
    <row r="90" spans="1:34" x14ac:dyDescent="0.25">
      <c r="A90" t="s">
        <v>2202</v>
      </c>
      <c r="B90">
        <v>1064583.21</v>
      </c>
      <c r="C90">
        <v>12546.74</v>
      </c>
      <c r="D90">
        <v>127608.68</v>
      </c>
      <c r="G90">
        <v>441231.41</v>
      </c>
      <c r="H90">
        <v>860853.82</v>
      </c>
      <c r="K90">
        <v>7333</v>
      </c>
      <c r="L90">
        <v>80660</v>
      </c>
      <c r="M90">
        <v>10946</v>
      </c>
      <c r="N90">
        <v>149132.37</v>
      </c>
      <c r="P90">
        <v>107947.33</v>
      </c>
      <c r="Q90">
        <v>-267452.31</v>
      </c>
      <c r="R90">
        <v>-1369579</v>
      </c>
      <c r="S90">
        <v>4355323.6100000003</v>
      </c>
      <c r="T90">
        <v>917970.49</v>
      </c>
      <c r="V90">
        <v>2870.55</v>
      </c>
      <c r="X90">
        <v>1020258</v>
      </c>
      <c r="Y90">
        <v>9000</v>
      </c>
      <c r="Z90">
        <v>1330498</v>
      </c>
      <c r="AA90">
        <v>17006.5</v>
      </c>
      <c r="AC90">
        <v>915562.09</v>
      </c>
      <c r="AD90">
        <v>206025.19</v>
      </c>
      <c r="AH90">
        <v>48494.400000000001</v>
      </c>
    </row>
    <row r="91" spans="1:34" x14ac:dyDescent="0.25">
      <c r="A91" t="s">
        <v>2203</v>
      </c>
      <c r="B91">
        <v>2131174.46</v>
      </c>
      <c r="C91">
        <v>56782.76</v>
      </c>
      <c r="D91">
        <v>161481.93</v>
      </c>
      <c r="G91">
        <v>589846.41</v>
      </c>
      <c r="H91">
        <v>823115.31</v>
      </c>
      <c r="K91">
        <v>-14600</v>
      </c>
      <c r="L91">
        <v>104282.63</v>
      </c>
      <c r="N91">
        <v>71049.52</v>
      </c>
      <c r="R91">
        <v>1807355.92</v>
      </c>
      <c r="S91">
        <v>2312272.9300000002</v>
      </c>
      <c r="T91">
        <v>1757777.68</v>
      </c>
      <c r="U91">
        <v>64350</v>
      </c>
      <c r="V91">
        <v>6054.24</v>
      </c>
      <c r="X91">
        <v>2430641</v>
      </c>
      <c r="Y91">
        <v>32350</v>
      </c>
      <c r="Z91">
        <v>2959630.44</v>
      </c>
      <c r="AA91">
        <v>4405</v>
      </c>
      <c r="AC91">
        <v>1413281.79</v>
      </c>
      <c r="AD91">
        <v>270843.86</v>
      </c>
      <c r="AE91">
        <v>6000</v>
      </c>
      <c r="AG91">
        <v>5410</v>
      </c>
      <c r="AH91">
        <v>149561.96</v>
      </c>
    </row>
    <row r="92" spans="1:34" x14ac:dyDescent="0.25">
      <c r="A92" t="s">
        <v>2204</v>
      </c>
      <c r="B92">
        <v>1893937.02</v>
      </c>
      <c r="C92">
        <v>110324.8</v>
      </c>
      <c r="D92">
        <v>55439.45</v>
      </c>
      <c r="G92">
        <v>669663.81000000006</v>
      </c>
      <c r="H92">
        <v>860398.04</v>
      </c>
      <c r="K92">
        <v>6000</v>
      </c>
      <c r="L92">
        <v>71557.17</v>
      </c>
      <c r="N92">
        <v>1429.51</v>
      </c>
      <c r="R92">
        <v>2297662.0099999998</v>
      </c>
      <c r="S92">
        <v>1586779.38</v>
      </c>
      <c r="T92">
        <v>1037190.71</v>
      </c>
      <c r="U92">
        <v>190000</v>
      </c>
      <c r="V92">
        <v>4842.12</v>
      </c>
      <c r="X92">
        <v>1250568</v>
      </c>
      <c r="Y92">
        <v>51543</v>
      </c>
      <c r="Z92">
        <v>1604855</v>
      </c>
      <c r="AA92">
        <v>13435</v>
      </c>
      <c r="AC92">
        <v>964824.19</v>
      </c>
      <c r="AD92">
        <v>243340.31</v>
      </c>
      <c r="AH92">
        <v>81354.28</v>
      </c>
    </row>
    <row r="93" spans="1:34" x14ac:dyDescent="0.25">
      <c r="A93" t="s">
        <v>2205</v>
      </c>
      <c r="B93">
        <v>2219611.7599999998</v>
      </c>
      <c r="C93">
        <v>174672.29</v>
      </c>
      <c r="D93">
        <v>162081.85</v>
      </c>
      <c r="G93">
        <v>1337759.52</v>
      </c>
      <c r="H93">
        <v>800046.65</v>
      </c>
      <c r="K93">
        <v>1330</v>
      </c>
      <c r="L93">
        <v>67519.929999999993</v>
      </c>
      <c r="N93">
        <v>5396.1</v>
      </c>
      <c r="R93">
        <v>427058.11</v>
      </c>
      <c r="S93">
        <v>4249528.84</v>
      </c>
      <c r="T93">
        <v>1472180.76</v>
      </c>
      <c r="U93">
        <v>14400</v>
      </c>
      <c r="V93">
        <v>6144.66</v>
      </c>
      <c r="X93">
        <v>1370460</v>
      </c>
      <c r="Y93">
        <v>48550</v>
      </c>
      <c r="Z93">
        <v>1621640</v>
      </c>
      <c r="AA93">
        <v>14605</v>
      </c>
      <c r="AC93">
        <v>995854.7</v>
      </c>
      <c r="AD93">
        <v>275548.03000000003</v>
      </c>
      <c r="AH93">
        <v>60748.6</v>
      </c>
    </row>
    <row r="94" spans="1:34" x14ac:dyDescent="0.25">
      <c r="A94" t="s">
        <v>2206</v>
      </c>
      <c r="B94">
        <v>1970050.16</v>
      </c>
      <c r="C94">
        <v>74624.39</v>
      </c>
      <c r="D94">
        <v>110923.29</v>
      </c>
      <c r="G94">
        <v>404350.58</v>
      </c>
      <c r="H94">
        <v>1242765.21</v>
      </c>
      <c r="K94">
        <v>27310</v>
      </c>
      <c r="L94">
        <v>76570</v>
      </c>
      <c r="N94">
        <v>165012.01999999999</v>
      </c>
      <c r="R94">
        <v>1964793.28</v>
      </c>
      <c r="S94">
        <v>1939533.85</v>
      </c>
      <c r="T94">
        <v>1149040.01</v>
      </c>
      <c r="U94">
        <v>112251</v>
      </c>
      <c r="V94">
        <v>4561.45</v>
      </c>
      <c r="X94">
        <v>917529.55</v>
      </c>
      <c r="Y94">
        <v>54928.25</v>
      </c>
      <c r="Z94">
        <v>1418039.8</v>
      </c>
      <c r="AA94">
        <v>6310</v>
      </c>
      <c r="AC94">
        <v>749303.15</v>
      </c>
      <c r="AD94">
        <v>337430.36</v>
      </c>
      <c r="AG94">
        <v>421</v>
      </c>
      <c r="AH94">
        <v>97311.47</v>
      </c>
    </row>
    <row r="95" spans="1:34" x14ac:dyDescent="0.25">
      <c r="A95" t="s">
        <v>2207</v>
      </c>
      <c r="B95">
        <v>823375.47</v>
      </c>
      <c r="C95">
        <v>107717.28</v>
      </c>
      <c r="D95">
        <v>119870.12</v>
      </c>
      <c r="G95">
        <v>1328911.23</v>
      </c>
      <c r="H95">
        <v>1223045.48</v>
      </c>
      <c r="K95">
        <v>7860</v>
      </c>
      <c r="L95">
        <v>68368.3</v>
      </c>
      <c r="N95">
        <v>312469.05</v>
      </c>
      <c r="R95">
        <v>1474126.72</v>
      </c>
      <c r="S95">
        <v>2506558.63</v>
      </c>
      <c r="T95">
        <v>1200515.6100000001</v>
      </c>
      <c r="U95">
        <v>11000</v>
      </c>
      <c r="V95">
        <v>1833.83</v>
      </c>
      <c r="X95">
        <v>1092998.3</v>
      </c>
      <c r="Y95">
        <v>68900</v>
      </c>
      <c r="Z95">
        <v>1520166.3</v>
      </c>
      <c r="AB95">
        <v>6195</v>
      </c>
      <c r="AC95">
        <v>930123.29</v>
      </c>
      <c r="AD95">
        <v>631402.47</v>
      </c>
      <c r="AG95">
        <v>5550</v>
      </c>
      <c r="AH95">
        <v>48273.8</v>
      </c>
    </row>
    <row r="96" spans="1:34" x14ac:dyDescent="0.25">
      <c r="A96" t="s">
        <v>2208</v>
      </c>
      <c r="B96">
        <v>2544030.09</v>
      </c>
      <c r="C96">
        <v>246949.15</v>
      </c>
      <c r="D96">
        <v>82631.509999999995</v>
      </c>
      <c r="G96">
        <v>2233391.5699999998</v>
      </c>
      <c r="H96">
        <v>1011297.67</v>
      </c>
      <c r="K96">
        <v>11548</v>
      </c>
      <c r="L96">
        <v>106020</v>
      </c>
      <c r="N96">
        <v>330.89</v>
      </c>
      <c r="R96">
        <v>5119787.87</v>
      </c>
      <c r="S96">
        <v>1606333.65</v>
      </c>
      <c r="T96">
        <v>1284462.58</v>
      </c>
      <c r="U96">
        <v>100</v>
      </c>
      <c r="V96">
        <v>6435.71</v>
      </c>
      <c r="X96">
        <v>1712172</v>
      </c>
      <c r="Y96">
        <v>66957.75</v>
      </c>
      <c r="Z96">
        <v>2316909.75</v>
      </c>
      <c r="AA96">
        <v>7685</v>
      </c>
      <c r="AC96">
        <v>996901.34</v>
      </c>
      <c r="AD96">
        <v>346236.71</v>
      </c>
      <c r="AE96">
        <v>6000</v>
      </c>
      <c r="AH96">
        <v>122115.66</v>
      </c>
    </row>
    <row r="97" spans="1:35" x14ac:dyDescent="0.25">
      <c r="A97" t="s">
        <v>2209</v>
      </c>
      <c r="B97">
        <v>1836794.36</v>
      </c>
      <c r="C97">
        <v>125465.77</v>
      </c>
      <c r="D97">
        <v>87328.49</v>
      </c>
      <c r="G97">
        <v>818382.13</v>
      </c>
      <c r="H97">
        <v>894928.75</v>
      </c>
      <c r="K97">
        <v>33335</v>
      </c>
      <c r="L97">
        <v>69085.56</v>
      </c>
      <c r="N97">
        <v>146250.84</v>
      </c>
      <c r="R97">
        <v>1189316.1499999999</v>
      </c>
      <c r="S97">
        <v>2538238.23</v>
      </c>
      <c r="T97">
        <v>1308102.33</v>
      </c>
      <c r="V97">
        <v>4104.53</v>
      </c>
      <c r="X97">
        <v>586417.6</v>
      </c>
      <c r="Y97">
        <v>49200</v>
      </c>
      <c r="Z97">
        <v>1137901.6000000001</v>
      </c>
      <c r="AA97">
        <v>6100</v>
      </c>
      <c r="AB97">
        <v>7085</v>
      </c>
      <c r="AC97">
        <v>735404.06</v>
      </c>
      <c r="AD97">
        <v>222806.47</v>
      </c>
      <c r="AH97">
        <v>51853.61</v>
      </c>
    </row>
    <row r="98" spans="1:35" x14ac:dyDescent="0.25">
      <c r="A98" t="s">
        <v>2210</v>
      </c>
      <c r="B98">
        <v>779174.97</v>
      </c>
      <c r="C98">
        <v>32167.58</v>
      </c>
      <c r="D98">
        <v>156579.67000000001</v>
      </c>
      <c r="G98">
        <v>989730.84</v>
      </c>
      <c r="H98">
        <v>313436.61</v>
      </c>
      <c r="K98">
        <v>0</v>
      </c>
      <c r="L98">
        <v>50985</v>
      </c>
      <c r="N98">
        <v>9830</v>
      </c>
      <c r="P98">
        <v>22000</v>
      </c>
      <c r="R98">
        <v>489524.43</v>
      </c>
      <c r="S98">
        <v>1774553.91</v>
      </c>
      <c r="T98">
        <v>1090599.24</v>
      </c>
      <c r="U98">
        <v>30872</v>
      </c>
      <c r="V98">
        <v>2617.02</v>
      </c>
      <c r="X98">
        <v>1002202.5</v>
      </c>
      <c r="Y98">
        <v>74400</v>
      </c>
      <c r="Z98">
        <v>1346563.5</v>
      </c>
      <c r="AA98">
        <v>4964</v>
      </c>
      <c r="AB98">
        <v>5143</v>
      </c>
      <c r="AC98">
        <v>738808.17</v>
      </c>
      <c r="AD98">
        <v>113348.63</v>
      </c>
      <c r="AH98">
        <v>67667.13</v>
      </c>
    </row>
    <row r="99" spans="1:35" x14ac:dyDescent="0.25">
      <c r="A99" t="s">
        <v>2211</v>
      </c>
      <c r="B99">
        <v>1985464.7</v>
      </c>
      <c r="C99">
        <v>198841.26</v>
      </c>
      <c r="D99">
        <v>83003.53</v>
      </c>
      <c r="G99">
        <v>45027.5</v>
      </c>
      <c r="H99">
        <v>603103.5</v>
      </c>
      <c r="K99">
        <v>4000</v>
      </c>
      <c r="L99">
        <v>67750</v>
      </c>
      <c r="N99">
        <v>142.99</v>
      </c>
      <c r="R99">
        <v>1436138.58</v>
      </c>
      <c r="S99">
        <v>1563007.5</v>
      </c>
      <c r="T99">
        <v>1734475.6</v>
      </c>
      <c r="U99">
        <v>513890</v>
      </c>
      <c r="V99">
        <v>6371.31</v>
      </c>
      <c r="X99">
        <v>1617714</v>
      </c>
      <c r="Y99">
        <v>103000</v>
      </c>
      <c r="Z99">
        <v>2062030</v>
      </c>
      <c r="AA99">
        <v>11080</v>
      </c>
      <c r="AC99">
        <v>1808330.27</v>
      </c>
      <c r="AD99">
        <v>177048.53</v>
      </c>
      <c r="AH99">
        <v>72560.69</v>
      </c>
    </row>
    <row r="100" spans="1:35" x14ac:dyDescent="0.25">
      <c r="A100" t="s">
        <v>2212</v>
      </c>
      <c r="B100">
        <v>2092969.07</v>
      </c>
      <c r="C100">
        <v>140405.46</v>
      </c>
      <c r="D100">
        <v>44082.34</v>
      </c>
      <c r="G100">
        <v>460448.58</v>
      </c>
      <c r="H100">
        <v>335621.54</v>
      </c>
      <c r="K100">
        <v>0</v>
      </c>
      <c r="L100">
        <v>48175</v>
      </c>
      <c r="N100">
        <v>55419.5</v>
      </c>
      <c r="R100">
        <v>1265611.26</v>
      </c>
      <c r="S100">
        <v>2046781.46</v>
      </c>
      <c r="T100">
        <v>817476.29</v>
      </c>
      <c r="U100">
        <v>271900</v>
      </c>
      <c r="V100">
        <v>2302</v>
      </c>
      <c r="X100">
        <v>1079891.7</v>
      </c>
      <c r="Y100">
        <v>1000</v>
      </c>
      <c r="Z100">
        <v>1391443.7</v>
      </c>
      <c r="AA100">
        <v>8173.12</v>
      </c>
      <c r="AC100">
        <v>936024.03</v>
      </c>
      <c r="AD100">
        <v>171588.72</v>
      </c>
      <c r="AH100">
        <v>7800.65</v>
      </c>
    </row>
    <row r="101" spans="1:35" x14ac:dyDescent="0.25">
      <c r="A101" t="s">
        <v>2213</v>
      </c>
      <c r="B101">
        <v>864213.3</v>
      </c>
      <c r="C101">
        <v>118959.88</v>
      </c>
      <c r="D101">
        <v>113680.89</v>
      </c>
      <c r="G101">
        <v>365335.63</v>
      </c>
      <c r="H101">
        <v>281473.40000000002</v>
      </c>
      <c r="K101">
        <v>0</v>
      </c>
      <c r="L101">
        <v>108189.5</v>
      </c>
      <c r="N101">
        <v>16394</v>
      </c>
      <c r="R101">
        <v>-1264598.3600000001</v>
      </c>
      <c r="S101">
        <v>3243756.17</v>
      </c>
      <c r="T101">
        <v>793408.5</v>
      </c>
      <c r="U101">
        <v>168030</v>
      </c>
      <c r="V101">
        <v>2997.58</v>
      </c>
      <c r="X101">
        <v>833392</v>
      </c>
      <c r="Y101">
        <v>38600</v>
      </c>
      <c r="Z101">
        <v>1112592</v>
      </c>
      <c r="AA101">
        <v>12102</v>
      </c>
      <c r="AC101">
        <v>844931.87</v>
      </c>
      <c r="AD101">
        <v>197922.38</v>
      </c>
      <c r="AH101">
        <v>28958.04</v>
      </c>
    </row>
    <row r="102" spans="1:35" x14ac:dyDescent="0.25">
      <c r="A102" t="s">
        <v>2214</v>
      </c>
      <c r="B102">
        <v>549188.53</v>
      </c>
      <c r="C102">
        <v>138647.96</v>
      </c>
      <c r="D102">
        <v>49199.14</v>
      </c>
      <c r="G102">
        <v>336600.33</v>
      </c>
      <c r="H102">
        <v>245680.17</v>
      </c>
      <c r="K102">
        <v>3000</v>
      </c>
      <c r="L102">
        <v>44137.5</v>
      </c>
      <c r="M102">
        <v>91190</v>
      </c>
      <c r="N102">
        <v>9830</v>
      </c>
      <c r="R102">
        <v>137567.22</v>
      </c>
      <c r="S102">
        <v>1107597.06</v>
      </c>
      <c r="T102">
        <v>731896.19</v>
      </c>
      <c r="U102">
        <v>200810</v>
      </c>
      <c r="V102">
        <v>1683.76</v>
      </c>
      <c r="X102">
        <v>748499.5</v>
      </c>
      <c r="Y102">
        <v>72000</v>
      </c>
      <c r="Z102">
        <v>929193.5</v>
      </c>
      <c r="AC102">
        <v>758859.76</v>
      </c>
      <c r="AD102">
        <v>140841.84</v>
      </c>
    </row>
    <row r="103" spans="1:35" x14ac:dyDescent="0.25">
      <c r="A103" t="s">
        <v>2215</v>
      </c>
      <c r="B103">
        <v>444269.54</v>
      </c>
      <c r="C103">
        <v>55603.73</v>
      </c>
      <c r="D103">
        <v>42462.98</v>
      </c>
      <c r="G103">
        <v>738359.49</v>
      </c>
      <c r="H103">
        <v>166161.20000000001</v>
      </c>
      <c r="K103">
        <v>2000</v>
      </c>
      <c r="L103">
        <v>27734.639999999999</v>
      </c>
      <c r="M103">
        <v>225448</v>
      </c>
      <c r="N103">
        <v>1795.68</v>
      </c>
      <c r="R103">
        <v>-686960.33</v>
      </c>
      <c r="S103">
        <v>1695120.4</v>
      </c>
      <c r="T103">
        <v>854817.89</v>
      </c>
      <c r="U103">
        <v>307203.88</v>
      </c>
      <c r="V103">
        <v>1378.25</v>
      </c>
      <c r="X103">
        <v>727123.5</v>
      </c>
      <c r="Y103">
        <v>18400</v>
      </c>
      <c r="Z103">
        <v>914943.5</v>
      </c>
      <c r="AA103">
        <v>3300</v>
      </c>
      <c r="AC103">
        <v>678799.3</v>
      </c>
      <c r="AD103">
        <v>128848.51</v>
      </c>
      <c r="AH103">
        <v>1313.66</v>
      </c>
    </row>
    <row r="104" spans="1:35" x14ac:dyDescent="0.25">
      <c r="A104" t="s">
        <v>2216</v>
      </c>
      <c r="B104">
        <v>453683.55</v>
      </c>
      <c r="C104">
        <v>8152</v>
      </c>
      <c r="D104">
        <v>67713.899999999994</v>
      </c>
      <c r="G104">
        <v>781469.65</v>
      </c>
      <c r="H104">
        <v>392985.05</v>
      </c>
      <c r="K104">
        <v>3500</v>
      </c>
      <c r="L104">
        <v>47575</v>
      </c>
      <c r="M104">
        <v>72430</v>
      </c>
      <c r="N104">
        <v>201.99</v>
      </c>
      <c r="P104">
        <v>45480</v>
      </c>
      <c r="R104">
        <v>46298.15</v>
      </c>
      <c r="S104">
        <v>1187793.3799999999</v>
      </c>
      <c r="T104">
        <v>1161295.17</v>
      </c>
      <c r="V104">
        <v>1334.34</v>
      </c>
      <c r="X104">
        <v>942160</v>
      </c>
      <c r="Y104">
        <v>418740</v>
      </c>
      <c r="Z104">
        <v>1330574</v>
      </c>
      <c r="AA104">
        <v>480</v>
      </c>
      <c r="AC104">
        <v>694167.57</v>
      </c>
      <c r="AD104">
        <v>126650.31</v>
      </c>
      <c r="AH104">
        <v>70932</v>
      </c>
    </row>
    <row r="105" spans="1:35" x14ac:dyDescent="0.25">
      <c r="A105" t="s">
        <v>2217</v>
      </c>
      <c r="B105">
        <v>772895.06</v>
      </c>
      <c r="C105">
        <v>173669.75</v>
      </c>
      <c r="D105">
        <v>157522.73000000001</v>
      </c>
      <c r="G105">
        <v>-12532629.07</v>
      </c>
      <c r="H105">
        <v>754318.88</v>
      </c>
      <c r="K105">
        <v>9000</v>
      </c>
      <c r="L105">
        <v>52536.1</v>
      </c>
      <c r="N105">
        <v>979.6</v>
      </c>
      <c r="P105">
        <v>177081</v>
      </c>
      <c r="R105">
        <v>-14768311.25</v>
      </c>
      <c r="S105">
        <v>4005245.62</v>
      </c>
      <c r="T105">
        <v>1901188.14</v>
      </c>
      <c r="U105">
        <v>50000</v>
      </c>
      <c r="V105">
        <v>3020.16</v>
      </c>
      <c r="X105">
        <v>1791720</v>
      </c>
      <c r="Y105">
        <v>177300</v>
      </c>
      <c r="Z105">
        <v>2436379</v>
      </c>
      <c r="AA105">
        <v>24045</v>
      </c>
      <c r="AC105">
        <v>1329549.4099999999</v>
      </c>
      <c r="AD105">
        <v>76013.91</v>
      </c>
      <c r="AG105">
        <v>187994.7</v>
      </c>
      <c r="AI105">
        <v>20000</v>
      </c>
    </row>
    <row r="106" spans="1:35" x14ac:dyDescent="0.25">
      <c r="A106" t="s">
        <v>2218</v>
      </c>
      <c r="B106">
        <v>36738.31</v>
      </c>
      <c r="C106">
        <v>106603.96</v>
      </c>
      <c r="D106">
        <v>21914.58</v>
      </c>
      <c r="G106">
        <v>1250058.6599999999</v>
      </c>
      <c r="H106">
        <v>442010.18</v>
      </c>
      <c r="K106">
        <v>0</v>
      </c>
      <c r="L106">
        <v>54886.7</v>
      </c>
      <c r="M106">
        <v>48000</v>
      </c>
      <c r="N106">
        <v>1892.45</v>
      </c>
      <c r="R106">
        <v>-463731.65</v>
      </c>
      <c r="S106">
        <v>2324775.44</v>
      </c>
      <c r="T106">
        <v>1180815.42</v>
      </c>
      <c r="U106">
        <v>19000</v>
      </c>
      <c r="V106">
        <v>413.37</v>
      </c>
      <c r="X106">
        <v>2037940</v>
      </c>
      <c r="Y106">
        <v>309200</v>
      </c>
      <c r="Z106">
        <v>2287543</v>
      </c>
      <c r="AC106">
        <v>1039373.53</v>
      </c>
      <c r="AD106">
        <v>270881.76</v>
      </c>
      <c r="AG106">
        <v>58067.75</v>
      </c>
    </row>
    <row r="107" spans="1:35" x14ac:dyDescent="0.25">
      <c r="A107" t="s">
        <v>2219</v>
      </c>
      <c r="B107">
        <v>120621.2</v>
      </c>
      <c r="C107">
        <v>107950.05</v>
      </c>
      <c r="D107">
        <v>114895.02</v>
      </c>
      <c r="G107">
        <v>648759.71</v>
      </c>
      <c r="H107">
        <v>683096.56</v>
      </c>
      <c r="K107">
        <v>21500</v>
      </c>
      <c r="L107">
        <v>57755.19</v>
      </c>
      <c r="M107">
        <v>200</v>
      </c>
      <c r="N107">
        <v>24.1</v>
      </c>
      <c r="R107">
        <v>-612641.48</v>
      </c>
      <c r="S107">
        <v>2620032.73</v>
      </c>
      <c r="T107">
        <v>659812.13</v>
      </c>
      <c r="U107">
        <v>173900</v>
      </c>
      <c r="V107">
        <v>1045.8800000000001</v>
      </c>
      <c r="X107">
        <v>723320</v>
      </c>
      <c r="Y107">
        <v>1182270.19</v>
      </c>
      <c r="Z107">
        <v>1535596</v>
      </c>
      <c r="AA107">
        <v>44640</v>
      </c>
      <c r="AC107">
        <v>1134357.6599999999</v>
      </c>
      <c r="AD107">
        <v>244768.09</v>
      </c>
      <c r="AH107">
        <v>192534.45</v>
      </c>
    </row>
    <row r="108" spans="1:35" x14ac:dyDescent="0.25">
      <c r="A108" t="s">
        <v>2220</v>
      </c>
      <c r="B108">
        <v>372801.15</v>
      </c>
      <c r="C108">
        <v>2082.4699999999998</v>
      </c>
      <c r="D108">
        <v>348855.08</v>
      </c>
      <c r="G108">
        <v>2</v>
      </c>
      <c r="H108">
        <v>110389.77</v>
      </c>
      <c r="K108">
        <v>8000</v>
      </c>
      <c r="L108">
        <v>108100.36</v>
      </c>
      <c r="N108">
        <v>2721.37</v>
      </c>
      <c r="P108">
        <v>212400</v>
      </c>
      <c r="R108">
        <v>-146537.70000000001</v>
      </c>
      <c r="S108">
        <v>961037.76</v>
      </c>
      <c r="T108">
        <v>1254810.8799999999</v>
      </c>
      <c r="U108">
        <v>245460</v>
      </c>
      <c r="V108">
        <v>1380.13</v>
      </c>
      <c r="X108">
        <v>1031156</v>
      </c>
      <c r="Y108">
        <v>85559.38</v>
      </c>
      <c r="Z108">
        <v>1413812</v>
      </c>
      <c r="AA108">
        <v>2000</v>
      </c>
      <c r="AC108">
        <v>1346291</v>
      </c>
      <c r="AD108">
        <v>61020.25</v>
      </c>
      <c r="AH108">
        <v>106834.46</v>
      </c>
    </row>
    <row r="109" spans="1:35" x14ac:dyDescent="0.25">
      <c r="A109" t="s">
        <v>2221</v>
      </c>
      <c r="B109">
        <v>1349970.99</v>
      </c>
      <c r="C109">
        <v>27905</v>
      </c>
      <c r="D109">
        <v>159175.79999999999</v>
      </c>
      <c r="G109">
        <v>2</v>
      </c>
      <c r="H109">
        <v>428517.12</v>
      </c>
      <c r="K109">
        <v>4000</v>
      </c>
      <c r="L109">
        <v>73732.639999999999</v>
      </c>
      <c r="N109">
        <v>1712.61</v>
      </c>
      <c r="P109">
        <v>1018795</v>
      </c>
      <c r="R109">
        <v>1158007.92</v>
      </c>
      <c r="S109">
        <v>852668.5</v>
      </c>
      <c r="T109">
        <v>722023.81</v>
      </c>
      <c r="U109">
        <v>245125</v>
      </c>
      <c r="V109">
        <v>3791.4</v>
      </c>
      <c r="X109">
        <v>1232672</v>
      </c>
      <c r="Y109">
        <v>264359.38</v>
      </c>
      <c r="Z109">
        <v>1515734</v>
      </c>
      <c r="AA109">
        <v>52740</v>
      </c>
      <c r="AC109">
        <v>1661491.48</v>
      </c>
      <c r="AD109">
        <v>67492.87</v>
      </c>
      <c r="AH109">
        <v>313859</v>
      </c>
    </row>
    <row r="110" spans="1:35" x14ac:dyDescent="0.25">
      <c r="A110" t="s">
        <v>2222</v>
      </c>
      <c r="B110">
        <v>633456.12</v>
      </c>
      <c r="C110">
        <v>807.9</v>
      </c>
      <c r="D110">
        <v>180904.56</v>
      </c>
      <c r="G110">
        <v>282719.34000000003</v>
      </c>
      <c r="H110">
        <v>117328.92</v>
      </c>
      <c r="K110">
        <v>4000</v>
      </c>
      <c r="L110">
        <v>50745.9</v>
      </c>
      <c r="N110">
        <v>249.07</v>
      </c>
      <c r="P110">
        <v>336025</v>
      </c>
      <c r="R110">
        <v>-660874.72</v>
      </c>
      <c r="S110">
        <v>1993338.97</v>
      </c>
      <c r="T110">
        <v>599725.43999999994</v>
      </c>
      <c r="U110">
        <v>50000</v>
      </c>
      <c r="V110">
        <v>1713.77</v>
      </c>
      <c r="X110">
        <v>747484.5</v>
      </c>
      <c r="Y110">
        <v>43535</v>
      </c>
      <c r="Z110">
        <v>1004260.5</v>
      </c>
      <c r="AA110">
        <v>18136</v>
      </c>
      <c r="AC110">
        <v>774423.57</v>
      </c>
      <c r="AD110">
        <v>80505.37</v>
      </c>
      <c r="AH110">
        <v>73400.649999999994</v>
      </c>
    </row>
    <row r="111" spans="1:35" x14ac:dyDescent="0.25">
      <c r="A111" t="s">
        <v>2223</v>
      </c>
      <c r="B111">
        <v>889166.81</v>
      </c>
      <c r="C111">
        <v>135858.46</v>
      </c>
      <c r="D111">
        <v>299382.32</v>
      </c>
      <c r="G111">
        <v>5</v>
      </c>
      <c r="H111">
        <v>181414.8</v>
      </c>
      <c r="K111">
        <v>0</v>
      </c>
      <c r="L111">
        <v>71941.600000000006</v>
      </c>
      <c r="N111">
        <v>0</v>
      </c>
      <c r="P111">
        <v>322389</v>
      </c>
      <c r="R111">
        <v>-1676407.91</v>
      </c>
      <c r="S111">
        <v>3276385.87</v>
      </c>
      <c r="T111">
        <v>615347.67000000004</v>
      </c>
      <c r="U111">
        <v>86980</v>
      </c>
      <c r="V111">
        <v>2704.27</v>
      </c>
      <c r="X111">
        <v>942096</v>
      </c>
      <c r="Y111">
        <v>271647.13</v>
      </c>
      <c r="Z111">
        <v>1277463</v>
      </c>
      <c r="AA111">
        <v>4752</v>
      </c>
      <c r="AC111">
        <v>1056683.33</v>
      </c>
      <c r="AD111">
        <v>21970.639999999999</v>
      </c>
      <c r="AH111">
        <v>46387.27</v>
      </c>
    </row>
    <row r="112" spans="1:35" x14ac:dyDescent="0.25">
      <c r="A112" t="s">
        <v>2224</v>
      </c>
      <c r="B112">
        <v>993325.18</v>
      </c>
      <c r="C112">
        <v>29600</v>
      </c>
      <c r="D112">
        <v>119174.15</v>
      </c>
      <c r="G112">
        <v>189563.63</v>
      </c>
      <c r="H112">
        <v>289956.77</v>
      </c>
      <c r="K112">
        <v>13780</v>
      </c>
      <c r="L112">
        <v>78142.740000000005</v>
      </c>
      <c r="N112">
        <v>25.53</v>
      </c>
      <c r="P112">
        <v>245760</v>
      </c>
      <c r="R112">
        <v>-2065359.05</v>
      </c>
      <c r="S112">
        <v>3690825.96</v>
      </c>
      <c r="T112">
        <v>728666.7</v>
      </c>
      <c r="U112">
        <v>144090</v>
      </c>
      <c r="V112">
        <v>2440.88</v>
      </c>
      <c r="X112">
        <v>1323280</v>
      </c>
      <c r="Y112">
        <v>166420.88</v>
      </c>
      <c r="Z112">
        <v>1539854</v>
      </c>
      <c r="AA112">
        <v>8346</v>
      </c>
      <c r="AC112">
        <v>1029452.36</v>
      </c>
      <c r="AD112">
        <v>116652.79</v>
      </c>
      <c r="AH112">
        <v>12148.76</v>
      </c>
    </row>
    <row r="113" spans="1:34" x14ac:dyDescent="0.25">
      <c r="A113" t="s">
        <v>2225</v>
      </c>
      <c r="B113">
        <v>298208.14</v>
      </c>
      <c r="C113">
        <v>12827.35</v>
      </c>
      <c r="D113">
        <v>58157.93</v>
      </c>
      <c r="G113">
        <v>111807.75</v>
      </c>
      <c r="H113">
        <v>133015.42000000001</v>
      </c>
      <c r="K113">
        <v>4000</v>
      </c>
      <c r="L113">
        <v>64900.6</v>
      </c>
      <c r="N113">
        <v>2182.9499999999998</v>
      </c>
      <c r="P113">
        <v>384050</v>
      </c>
      <c r="R113">
        <v>-528105.02</v>
      </c>
      <c r="S113">
        <v>1854865.59</v>
      </c>
      <c r="T113">
        <v>1164257.9099999999</v>
      </c>
      <c r="U113">
        <v>40500</v>
      </c>
      <c r="V113">
        <v>1931.62</v>
      </c>
      <c r="X113">
        <v>545496</v>
      </c>
      <c r="Y113">
        <v>54922.42</v>
      </c>
      <c r="Z113">
        <v>896598</v>
      </c>
      <c r="AA113">
        <v>2000</v>
      </c>
      <c r="AC113">
        <v>1122332.44</v>
      </c>
      <c r="AD113">
        <v>55728.59</v>
      </c>
      <c r="AH113">
        <v>898326.45</v>
      </c>
    </row>
    <row r="114" spans="1:34" x14ac:dyDescent="0.25">
      <c r="A114" t="s">
        <v>2226</v>
      </c>
      <c r="B114">
        <v>363683.75</v>
      </c>
      <c r="C114">
        <v>5521.07</v>
      </c>
      <c r="D114">
        <v>575469.11</v>
      </c>
      <c r="G114">
        <v>61186.79</v>
      </c>
      <c r="H114">
        <v>654416.12</v>
      </c>
      <c r="K114">
        <v>4000</v>
      </c>
      <c r="L114">
        <v>68854.850000000006</v>
      </c>
      <c r="N114">
        <v>46.73</v>
      </c>
      <c r="P114">
        <v>142444.79999999999</v>
      </c>
      <c r="R114">
        <v>566322.53</v>
      </c>
      <c r="S114">
        <v>1808375.97</v>
      </c>
      <c r="T114">
        <v>715965.67</v>
      </c>
      <c r="U114">
        <v>505020</v>
      </c>
      <c r="V114">
        <v>3032.43</v>
      </c>
      <c r="X114">
        <v>1187550</v>
      </c>
      <c r="Y114">
        <v>62479.33</v>
      </c>
      <c r="Z114">
        <v>1548247</v>
      </c>
      <c r="AC114">
        <v>1666311.46</v>
      </c>
      <c r="AD114">
        <v>118705.96</v>
      </c>
      <c r="AH114">
        <v>70551.05</v>
      </c>
    </row>
    <row r="115" spans="1:34" x14ac:dyDescent="0.25">
      <c r="A115" t="s">
        <v>2227</v>
      </c>
      <c r="B115">
        <v>2015677.43</v>
      </c>
      <c r="C115">
        <v>25848</v>
      </c>
      <c r="D115">
        <v>215746.38</v>
      </c>
      <c r="G115">
        <v>233829.23</v>
      </c>
      <c r="H115">
        <v>283431.90000000002</v>
      </c>
      <c r="K115">
        <v>48700</v>
      </c>
      <c r="L115">
        <v>124719.03999999999</v>
      </c>
      <c r="N115">
        <v>1970</v>
      </c>
      <c r="P115">
        <v>317578.5</v>
      </c>
      <c r="R115">
        <v>309633.53000000003</v>
      </c>
      <c r="S115">
        <v>2329931.42</v>
      </c>
      <c r="T115">
        <v>1060946.03</v>
      </c>
      <c r="U115">
        <v>238150</v>
      </c>
      <c r="V115">
        <v>4942.38</v>
      </c>
      <c r="X115">
        <v>1141395.5</v>
      </c>
      <c r="Y115">
        <v>106962.21</v>
      </c>
      <c r="Z115">
        <v>1436285.5</v>
      </c>
      <c r="AA115">
        <v>3160</v>
      </c>
      <c r="AC115">
        <v>1218943.5900000001</v>
      </c>
      <c r="AD115">
        <v>127650.18</v>
      </c>
      <c r="AH115">
        <v>124356.4</v>
      </c>
    </row>
    <row r="116" spans="1:34" x14ac:dyDescent="0.25">
      <c r="A116" t="s">
        <v>2228</v>
      </c>
      <c r="B116">
        <v>193105.34</v>
      </c>
      <c r="C116">
        <v>15045</v>
      </c>
      <c r="D116">
        <v>35480.89</v>
      </c>
      <c r="G116">
        <v>957773.66</v>
      </c>
      <c r="H116">
        <v>200291.07</v>
      </c>
      <c r="K116">
        <v>4000</v>
      </c>
      <c r="L116">
        <v>58105.46</v>
      </c>
      <c r="N116">
        <v>5198</v>
      </c>
      <c r="R116">
        <v>772583.12</v>
      </c>
      <c r="S116">
        <v>857017.52</v>
      </c>
      <c r="T116">
        <v>741407.18</v>
      </c>
      <c r="V116">
        <v>802.17</v>
      </c>
      <c r="X116">
        <v>703101</v>
      </c>
      <c r="Y116">
        <v>60748.18</v>
      </c>
      <c r="Z116">
        <v>1035045</v>
      </c>
      <c r="AA116">
        <v>2000</v>
      </c>
      <c r="AC116">
        <v>592770.92000000004</v>
      </c>
      <c r="AD116">
        <v>141447.35999999999</v>
      </c>
      <c r="AG116">
        <v>14666.64</v>
      </c>
      <c r="AH116">
        <v>15336.75</v>
      </c>
    </row>
    <row r="117" spans="1:34" x14ac:dyDescent="0.25">
      <c r="A117" t="s">
        <v>2229</v>
      </c>
      <c r="B117">
        <v>243935.54</v>
      </c>
      <c r="C117">
        <v>2061.37</v>
      </c>
      <c r="D117">
        <v>147112.95999999999</v>
      </c>
      <c r="G117">
        <v>2055576.61</v>
      </c>
      <c r="H117">
        <v>37899.699999999997</v>
      </c>
      <c r="K117">
        <v>140920</v>
      </c>
      <c r="L117">
        <v>58684.17</v>
      </c>
      <c r="N117">
        <v>2230</v>
      </c>
      <c r="P117">
        <v>113785</v>
      </c>
      <c r="R117">
        <v>-128876.46</v>
      </c>
      <c r="S117">
        <v>2768353.45</v>
      </c>
      <c r="T117">
        <v>565510.44999999995</v>
      </c>
      <c r="U117">
        <v>252000</v>
      </c>
      <c r="V117">
        <v>853.03</v>
      </c>
      <c r="X117">
        <v>499537.5</v>
      </c>
      <c r="Y117">
        <v>299051.28000000003</v>
      </c>
      <c r="Z117">
        <v>755104.5</v>
      </c>
      <c r="AA117">
        <v>5980</v>
      </c>
      <c r="AC117">
        <v>1211648.6100000001</v>
      </c>
      <c r="AD117">
        <v>94929.46</v>
      </c>
      <c r="AH117">
        <v>17799.669999999998</v>
      </c>
    </row>
    <row r="118" spans="1:34" x14ac:dyDescent="0.25">
      <c r="A118" t="s">
        <v>2230</v>
      </c>
      <c r="B118">
        <v>576914</v>
      </c>
      <c r="C118">
        <v>6111.44</v>
      </c>
      <c r="D118">
        <v>16251.81</v>
      </c>
      <c r="G118">
        <v>170939.41</v>
      </c>
      <c r="H118">
        <v>201757.69</v>
      </c>
      <c r="K118">
        <v>8000</v>
      </c>
      <c r="L118">
        <v>96855.95</v>
      </c>
      <c r="N118">
        <v>301.88</v>
      </c>
      <c r="P118">
        <v>292</v>
      </c>
      <c r="R118">
        <v>-1815100.76</v>
      </c>
      <c r="S118">
        <v>3313708.59</v>
      </c>
      <c r="T118">
        <v>817058.35</v>
      </c>
      <c r="U118">
        <v>224358</v>
      </c>
      <c r="V118">
        <v>2165.02</v>
      </c>
      <c r="X118">
        <v>1391101</v>
      </c>
      <c r="Y118">
        <v>79007.12</v>
      </c>
      <c r="Z118">
        <v>1648057</v>
      </c>
      <c r="AA118">
        <v>2520</v>
      </c>
      <c r="AC118">
        <v>1384344.43</v>
      </c>
      <c r="AD118">
        <v>50713.760000000002</v>
      </c>
      <c r="AG118">
        <v>6828.91</v>
      </c>
      <c r="AH118">
        <v>53308.7</v>
      </c>
    </row>
    <row r="119" spans="1:34" x14ac:dyDescent="0.25">
      <c r="A119" t="s">
        <v>2231</v>
      </c>
      <c r="B119">
        <v>551103.25</v>
      </c>
      <c r="C119">
        <v>10400</v>
      </c>
      <c r="D119">
        <v>134018.99</v>
      </c>
      <c r="G119">
        <v>134170.94</v>
      </c>
      <c r="H119">
        <v>339850.63</v>
      </c>
      <c r="K119">
        <v>4900</v>
      </c>
      <c r="L119">
        <v>67781.3</v>
      </c>
      <c r="N119">
        <v>2860.11</v>
      </c>
      <c r="P119">
        <v>18000</v>
      </c>
      <c r="R119">
        <v>-1775228.23</v>
      </c>
      <c r="S119">
        <v>3532326.06</v>
      </c>
      <c r="T119">
        <v>921949.7</v>
      </c>
      <c r="U119">
        <v>192000</v>
      </c>
      <c r="V119">
        <v>2307.37</v>
      </c>
      <c r="X119">
        <v>384076</v>
      </c>
      <c r="Y119">
        <v>226824.48</v>
      </c>
      <c r="Z119">
        <v>755952</v>
      </c>
      <c r="AA119">
        <v>27396</v>
      </c>
      <c r="AC119">
        <v>1475275.35</v>
      </c>
      <c r="AD119">
        <v>118639.88</v>
      </c>
      <c r="AH119">
        <v>30989.75</v>
      </c>
    </row>
    <row r="120" spans="1:34" x14ac:dyDescent="0.25">
      <c r="A120" t="s">
        <v>2232</v>
      </c>
      <c r="B120">
        <v>1451373.58</v>
      </c>
      <c r="C120">
        <v>0</v>
      </c>
      <c r="D120">
        <v>150691.59</v>
      </c>
      <c r="G120">
        <v>2</v>
      </c>
      <c r="H120">
        <v>7308.23</v>
      </c>
      <c r="K120">
        <v>0</v>
      </c>
      <c r="L120">
        <v>221970</v>
      </c>
      <c r="N120">
        <v>0</v>
      </c>
      <c r="Q120">
        <v>-887251.49</v>
      </c>
      <c r="R120">
        <v>589262.75</v>
      </c>
      <c r="S120">
        <v>1454124.22</v>
      </c>
      <c r="T120">
        <v>1561689.36</v>
      </c>
      <c r="V120">
        <v>2929.82</v>
      </c>
      <c r="X120">
        <v>1239315</v>
      </c>
      <c r="Y120">
        <v>109200</v>
      </c>
      <c r="Z120">
        <v>1662274</v>
      </c>
      <c r="AB120">
        <v>4200</v>
      </c>
      <c r="AC120">
        <v>983998.27</v>
      </c>
      <c r="AD120">
        <v>13571.99</v>
      </c>
      <c r="AH120">
        <v>17820</v>
      </c>
    </row>
    <row r="121" spans="1:34" x14ac:dyDescent="0.25">
      <c r="A121" t="s">
        <v>2233</v>
      </c>
      <c r="B121">
        <v>743565.6</v>
      </c>
      <c r="C121">
        <v>0</v>
      </c>
      <c r="D121">
        <v>148893.41</v>
      </c>
      <c r="G121">
        <v>180193.94</v>
      </c>
      <c r="H121">
        <v>75823.520000000004</v>
      </c>
      <c r="K121">
        <v>2300</v>
      </c>
      <c r="L121">
        <v>82897.919999999998</v>
      </c>
      <c r="N121">
        <v>3480.2</v>
      </c>
      <c r="Q121">
        <v>344369.91999999998</v>
      </c>
      <c r="R121">
        <v>-4232265.5</v>
      </c>
      <c r="S121">
        <v>5145573.0199999996</v>
      </c>
      <c r="T121">
        <v>1054825.6499999999</v>
      </c>
      <c r="V121">
        <v>2319.9499999999998</v>
      </c>
      <c r="X121">
        <v>1595806.47</v>
      </c>
      <c r="Y121">
        <v>64540</v>
      </c>
      <c r="Z121">
        <v>1961096.47</v>
      </c>
      <c r="AB121">
        <v>11100</v>
      </c>
      <c r="AC121">
        <v>801912.91</v>
      </c>
      <c r="AD121">
        <v>54030.98</v>
      </c>
      <c r="AH121">
        <v>87230.8</v>
      </c>
    </row>
    <row r="122" spans="1:34" x14ac:dyDescent="0.25">
      <c r="A122" t="s">
        <v>2234</v>
      </c>
      <c r="B122">
        <v>319542.71999999997</v>
      </c>
      <c r="C122">
        <v>0</v>
      </c>
      <c r="D122">
        <v>92488.46</v>
      </c>
      <c r="G122">
        <v>1</v>
      </c>
      <c r="H122">
        <v>60463.88</v>
      </c>
      <c r="L122">
        <v>48855</v>
      </c>
      <c r="N122">
        <v>78500</v>
      </c>
      <c r="Q122">
        <v>2649119.54</v>
      </c>
      <c r="R122">
        <v>-5267851.72</v>
      </c>
      <c r="S122">
        <v>2682356.15</v>
      </c>
      <c r="T122">
        <v>783922.56</v>
      </c>
      <c r="U122">
        <v>164000</v>
      </c>
      <c r="V122">
        <v>374.41</v>
      </c>
      <c r="X122">
        <v>566730</v>
      </c>
      <c r="Y122">
        <v>46000</v>
      </c>
      <c r="Z122">
        <v>734818</v>
      </c>
      <c r="AA122">
        <v>2900</v>
      </c>
      <c r="AC122">
        <v>409088.6</v>
      </c>
      <c r="AD122">
        <v>3333.28</v>
      </c>
      <c r="AH122">
        <v>129370</v>
      </c>
    </row>
    <row r="123" spans="1:34" x14ac:dyDescent="0.25">
      <c r="A123" t="s">
        <v>2235</v>
      </c>
      <c r="B123">
        <v>1523722.5</v>
      </c>
      <c r="C123">
        <v>0</v>
      </c>
      <c r="D123">
        <v>113552.44</v>
      </c>
      <c r="G123">
        <v>3.37</v>
      </c>
      <c r="H123">
        <v>124708.15</v>
      </c>
      <c r="K123">
        <v>11500</v>
      </c>
      <c r="L123">
        <v>137874.82</v>
      </c>
      <c r="N123">
        <v>1231.9000000000001</v>
      </c>
      <c r="Q123">
        <v>1094066.98</v>
      </c>
      <c r="R123">
        <v>-1846260.12</v>
      </c>
      <c r="S123">
        <v>2132666.9300000002</v>
      </c>
      <c r="T123">
        <v>1106339.3400000001</v>
      </c>
      <c r="V123">
        <v>3274.65</v>
      </c>
      <c r="X123">
        <v>325767.2</v>
      </c>
      <c r="Y123">
        <v>49833</v>
      </c>
      <c r="Z123">
        <v>639202.19999999995</v>
      </c>
      <c r="AB123">
        <v>6200</v>
      </c>
      <c r="AC123">
        <v>584612.04</v>
      </c>
      <c r="AD123">
        <v>18624</v>
      </c>
      <c r="AH123">
        <v>5670</v>
      </c>
    </row>
    <row r="124" spans="1:34" x14ac:dyDescent="0.25">
      <c r="A124" t="s">
        <v>2236</v>
      </c>
      <c r="B124">
        <v>1005226.58</v>
      </c>
      <c r="C124">
        <v>0</v>
      </c>
      <c r="D124">
        <v>105483.19</v>
      </c>
      <c r="G124">
        <v>753539.87</v>
      </c>
      <c r="H124">
        <v>102760.48</v>
      </c>
      <c r="K124">
        <v>0</v>
      </c>
      <c r="L124">
        <v>74563.45</v>
      </c>
      <c r="N124">
        <v>0</v>
      </c>
      <c r="R124">
        <v>-1096056.77</v>
      </c>
      <c r="S124">
        <v>2748053.22</v>
      </c>
      <c r="T124">
        <v>1447875.49</v>
      </c>
      <c r="V124">
        <v>1833.45</v>
      </c>
      <c r="X124">
        <v>783788</v>
      </c>
      <c r="Y124">
        <v>60400</v>
      </c>
      <c r="Z124">
        <v>1191291</v>
      </c>
      <c r="AA124">
        <v>2980</v>
      </c>
      <c r="AB124">
        <v>9680</v>
      </c>
      <c r="AC124">
        <v>688670.24</v>
      </c>
      <c r="AD124">
        <v>32614.880000000001</v>
      </c>
      <c r="AH124">
        <v>128210.6</v>
      </c>
    </row>
    <row r="125" spans="1:34" x14ac:dyDescent="0.25">
      <c r="A125" t="s">
        <v>2237</v>
      </c>
      <c r="B125">
        <v>802663.52</v>
      </c>
      <c r="C125">
        <v>0</v>
      </c>
      <c r="D125">
        <v>194403.79</v>
      </c>
      <c r="G125">
        <v>259196.88</v>
      </c>
      <c r="H125">
        <v>446427.45</v>
      </c>
      <c r="L125">
        <v>89845</v>
      </c>
      <c r="N125">
        <v>0</v>
      </c>
      <c r="Q125">
        <v>596494.93999999994</v>
      </c>
      <c r="R125">
        <v>-1414321.91</v>
      </c>
      <c r="S125">
        <v>2407634.36</v>
      </c>
      <c r="T125">
        <v>1052935.0900000001</v>
      </c>
      <c r="V125">
        <v>1595.2</v>
      </c>
      <c r="X125">
        <v>540771</v>
      </c>
      <c r="Y125">
        <v>92450</v>
      </c>
      <c r="Z125">
        <v>846181</v>
      </c>
      <c r="AA125">
        <v>160</v>
      </c>
      <c r="AB125">
        <v>3960</v>
      </c>
      <c r="AC125">
        <v>724330.92</v>
      </c>
      <c r="AD125">
        <v>23702.87</v>
      </c>
      <c r="AH125">
        <v>66377.25</v>
      </c>
    </row>
    <row r="126" spans="1:34" x14ac:dyDescent="0.25">
      <c r="A126" t="s">
        <v>2238</v>
      </c>
      <c r="B126">
        <v>624739.22</v>
      </c>
      <c r="C126">
        <v>0</v>
      </c>
      <c r="D126">
        <v>91316.13</v>
      </c>
      <c r="G126">
        <v>2028210.69</v>
      </c>
      <c r="H126">
        <v>60396.959999999999</v>
      </c>
      <c r="K126">
        <v>15750</v>
      </c>
      <c r="L126">
        <v>92871</v>
      </c>
      <c r="N126">
        <v>459.58</v>
      </c>
      <c r="R126">
        <v>-1008831.64</v>
      </c>
      <c r="S126">
        <v>3580405.02</v>
      </c>
      <c r="T126">
        <v>977211.37</v>
      </c>
      <c r="U126">
        <v>222000</v>
      </c>
      <c r="V126">
        <v>1192.79</v>
      </c>
      <c r="X126">
        <v>1019658.5</v>
      </c>
      <c r="Y126">
        <v>90780</v>
      </c>
      <c r="Z126">
        <v>1304600.5</v>
      </c>
      <c r="AC126">
        <v>754381.01</v>
      </c>
      <c r="AD126">
        <v>64405.18</v>
      </c>
      <c r="AH126">
        <v>63446.93</v>
      </c>
    </row>
    <row r="127" spans="1:34" x14ac:dyDescent="0.25">
      <c r="A127" t="s">
        <v>2239</v>
      </c>
      <c r="B127">
        <v>1596116.52</v>
      </c>
      <c r="C127">
        <v>102129.27</v>
      </c>
      <c r="D127">
        <v>135424.54</v>
      </c>
      <c r="G127">
        <v>20125.080000000002</v>
      </c>
      <c r="H127">
        <v>34776.519999999997</v>
      </c>
      <c r="L127">
        <v>48025</v>
      </c>
      <c r="N127">
        <v>1700</v>
      </c>
      <c r="Q127">
        <v>1388545.52</v>
      </c>
      <c r="R127">
        <v>-2041809.05</v>
      </c>
      <c r="S127">
        <v>2242898.44</v>
      </c>
      <c r="T127">
        <v>918831.79</v>
      </c>
      <c r="V127">
        <v>3544.98</v>
      </c>
      <c r="X127">
        <v>875920</v>
      </c>
      <c r="Y127">
        <v>46000</v>
      </c>
      <c r="Z127">
        <v>974200</v>
      </c>
      <c r="AA127">
        <v>6900</v>
      </c>
      <c r="AC127">
        <v>549316.75</v>
      </c>
      <c r="AD127">
        <v>64668</v>
      </c>
    </row>
    <row r="128" spans="1:34" x14ac:dyDescent="0.25">
      <c r="A128" t="s">
        <v>2240</v>
      </c>
      <c r="B128">
        <v>1011689.57</v>
      </c>
      <c r="C128">
        <v>0</v>
      </c>
      <c r="D128">
        <v>81432.66</v>
      </c>
      <c r="G128">
        <v>-7200</v>
      </c>
      <c r="H128">
        <v>588894.22</v>
      </c>
      <c r="K128">
        <v>0</v>
      </c>
      <c r="L128">
        <v>41100</v>
      </c>
      <c r="N128">
        <v>0</v>
      </c>
      <c r="Q128">
        <v>-4201086.74</v>
      </c>
      <c r="R128">
        <v>1543307.91</v>
      </c>
      <c r="S128">
        <v>3888577.4</v>
      </c>
      <c r="T128">
        <v>672644.17</v>
      </c>
      <c r="U128">
        <v>28000</v>
      </c>
      <c r="V128">
        <v>1832.46</v>
      </c>
      <c r="X128">
        <v>1142531.7</v>
      </c>
      <c r="Y128">
        <v>358450</v>
      </c>
      <c r="Z128">
        <v>1219899.7</v>
      </c>
      <c r="AA128">
        <v>3300</v>
      </c>
      <c r="AC128">
        <v>564421.9</v>
      </c>
      <c r="AD128">
        <v>6051</v>
      </c>
      <c r="AH128">
        <v>6867.85</v>
      </c>
    </row>
    <row r="129" spans="1:34" x14ac:dyDescent="0.25">
      <c r="A129" t="s">
        <v>2241</v>
      </c>
      <c r="B129">
        <v>451046.73</v>
      </c>
      <c r="C129">
        <v>0</v>
      </c>
      <c r="D129">
        <v>132968.45000000001</v>
      </c>
      <c r="G129">
        <v>2866915.49</v>
      </c>
      <c r="H129">
        <v>44020.91</v>
      </c>
      <c r="L129">
        <v>34305</v>
      </c>
      <c r="N129">
        <v>0</v>
      </c>
      <c r="Q129">
        <v>-3685446.22</v>
      </c>
      <c r="R129">
        <v>1498274.15</v>
      </c>
      <c r="S129">
        <v>6097995.7300000004</v>
      </c>
      <c r="T129">
        <v>973513.09</v>
      </c>
      <c r="V129">
        <v>1169.43</v>
      </c>
      <c r="X129">
        <v>638431.4</v>
      </c>
      <c r="Y129">
        <v>46400</v>
      </c>
      <c r="Z129">
        <v>967887.4</v>
      </c>
      <c r="AB129">
        <v>2670</v>
      </c>
      <c r="AC129">
        <v>480787.23</v>
      </c>
      <c r="AD129">
        <v>257625.2</v>
      </c>
      <c r="AE129">
        <v>300000</v>
      </c>
      <c r="AH129">
        <v>100721.17</v>
      </c>
    </row>
    <row r="130" spans="1:34" x14ac:dyDescent="0.25">
      <c r="A130" t="s">
        <v>2242</v>
      </c>
      <c r="B130">
        <v>1150887.81</v>
      </c>
      <c r="C130">
        <v>119044</v>
      </c>
      <c r="D130">
        <v>512573.02</v>
      </c>
      <c r="G130">
        <v>339970.65</v>
      </c>
      <c r="H130">
        <v>44935.519999999997</v>
      </c>
      <c r="K130">
        <v>0</v>
      </c>
      <c r="L130">
        <v>99676.39</v>
      </c>
      <c r="N130">
        <v>10180</v>
      </c>
      <c r="R130">
        <v>-1094482.99</v>
      </c>
      <c r="S130">
        <v>3801437.29</v>
      </c>
      <c r="T130">
        <v>1875275.06</v>
      </c>
      <c r="V130">
        <v>3925.83</v>
      </c>
      <c r="X130">
        <v>1601740</v>
      </c>
      <c r="Y130">
        <v>78937.06</v>
      </c>
      <c r="Z130">
        <v>2206198.71</v>
      </c>
      <c r="AB130">
        <v>980</v>
      </c>
      <c r="AC130">
        <v>1693274.24</v>
      </c>
      <c r="AD130">
        <v>35326.69</v>
      </c>
      <c r="AH130">
        <v>273498</v>
      </c>
    </row>
    <row r="131" spans="1:34" x14ac:dyDescent="0.25">
      <c r="A131" t="s">
        <v>2243</v>
      </c>
      <c r="B131">
        <v>768724.12</v>
      </c>
      <c r="C131">
        <v>41852.160000000003</v>
      </c>
      <c r="D131">
        <v>222585.46</v>
      </c>
      <c r="G131">
        <v>293589.8</v>
      </c>
      <c r="H131">
        <v>90706.03</v>
      </c>
      <c r="K131">
        <v>3800</v>
      </c>
      <c r="L131">
        <v>73023.56</v>
      </c>
      <c r="N131">
        <v>6550</v>
      </c>
      <c r="P131">
        <v>145200</v>
      </c>
      <c r="R131">
        <v>-717792</v>
      </c>
      <c r="S131">
        <v>2453088.7400000002</v>
      </c>
      <c r="T131">
        <v>1180028.95</v>
      </c>
      <c r="U131">
        <v>7000</v>
      </c>
      <c r="V131">
        <v>2224.36</v>
      </c>
      <c r="X131">
        <v>928638.1</v>
      </c>
      <c r="Y131">
        <v>97000</v>
      </c>
      <c r="Z131">
        <v>1512645.88</v>
      </c>
      <c r="AA131">
        <v>16480</v>
      </c>
      <c r="AC131">
        <v>964417.55</v>
      </c>
      <c r="AD131">
        <v>52603.3</v>
      </c>
      <c r="AH131">
        <v>215157.41</v>
      </c>
    </row>
    <row r="132" spans="1:34" x14ac:dyDescent="0.25">
      <c r="A132" t="s">
        <v>2244</v>
      </c>
      <c r="B132">
        <v>1538135.17</v>
      </c>
      <c r="C132">
        <v>173851.82</v>
      </c>
      <c r="D132">
        <v>711711.48</v>
      </c>
      <c r="G132">
        <v>214960.6</v>
      </c>
      <c r="H132">
        <v>556804.03</v>
      </c>
      <c r="K132">
        <v>0</v>
      </c>
      <c r="L132">
        <v>94065.17</v>
      </c>
      <c r="N132">
        <v>6998</v>
      </c>
      <c r="P132">
        <v>698200</v>
      </c>
      <c r="R132">
        <v>463285.17</v>
      </c>
      <c r="S132">
        <v>3154881.69</v>
      </c>
      <c r="T132">
        <v>1764400.93</v>
      </c>
      <c r="U132">
        <v>110</v>
      </c>
      <c r="X132">
        <v>1883051.6</v>
      </c>
      <c r="Y132">
        <v>222275</v>
      </c>
      <c r="Z132">
        <v>2257047.6</v>
      </c>
      <c r="AA132">
        <v>7800</v>
      </c>
      <c r="AC132">
        <v>2425933.38</v>
      </c>
      <c r="AD132">
        <v>136636.28</v>
      </c>
      <c r="AH132">
        <v>264387.20000000001</v>
      </c>
    </row>
    <row r="133" spans="1:34" x14ac:dyDescent="0.25">
      <c r="A133" t="s">
        <v>2245</v>
      </c>
      <c r="B133">
        <v>1533593.17</v>
      </c>
      <c r="C133">
        <v>132574.5</v>
      </c>
      <c r="D133">
        <v>105529.11</v>
      </c>
      <c r="G133">
        <v>71826.38</v>
      </c>
      <c r="H133">
        <v>633736.46</v>
      </c>
      <c r="K133">
        <v>0</v>
      </c>
      <c r="L133">
        <v>87000.639999999999</v>
      </c>
      <c r="N133">
        <v>6456</v>
      </c>
      <c r="P133">
        <v>334344</v>
      </c>
      <c r="Q133">
        <v>-132601.09</v>
      </c>
      <c r="R133">
        <v>2278312.38</v>
      </c>
      <c r="S133">
        <v>1192306.58</v>
      </c>
      <c r="T133">
        <v>1438943.26</v>
      </c>
      <c r="U133">
        <v>48000</v>
      </c>
      <c r="V133">
        <v>4118.01</v>
      </c>
      <c r="X133">
        <v>1678187.8</v>
      </c>
      <c r="Y133">
        <v>185200</v>
      </c>
      <c r="Z133">
        <v>2308097.7999999998</v>
      </c>
      <c r="AA133">
        <v>11420</v>
      </c>
      <c r="AC133">
        <v>2016745.69</v>
      </c>
      <c r="AD133">
        <v>105585.02</v>
      </c>
      <c r="AH133">
        <v>201159.45</v>
      </c>
    </row>
    <row r="134" spans="1:34" x14ac:dyDescent="0.25">
      <c r="A134" t="s">
        <v>2246</v>
      </c>
      <c r="B134">
        <v>1380541.24</v>
      </c>
      <c r="C134">
        <v>110259</v>
      </c>
      <c r="D134">
        <v>120000</v>
      </c>
      <c r="G134">
        <v>319636.14</v>
      </c>
      <c r="H134">
        <v>216873.12</v>
      </c>
      <c r="K134">
        <v>0</v>
      </c>
      <c r="L134">
        <v>74376.710000000006</v>
      </c>
      <c r="N134">
        <v>3147.06</v>
      </c>
      <c r="P134">
        <v>96710</v>
      </c>
      <c r="R134">
        <v>590178.59</v>
      </c>
      <c r="S134">
        <v>2072080.16</v>
      </c>
      <c r="T134">
        <v>925824.3</v>
      </c>
      <c r="V134">
        <v>3782.23</v>
      </c>
      <c r="X134">
        <v>1199969.5</v>
      </c>
      <c r="Y134">
        <v>70200</v>
      </c>
      <c r="Z134">
        <v>1478264.5</v>
      </c>
      <c r="AC134">
        <v>1162150.7</v>
      </c>
      <c r="AD134">
        <v>92263.6</v>
      </c>
      <c r="AH134">
        <v>156280.25</v>
      </c>
    </row>
    <row r="135" spans="1:34" x14ac:dyDescent="0.25">
      <c r="A135" t="s">
        <v>2247</v>
      </c>
      <c r="B135">
        <v>1326064.08</v>
      </c>
      <c r="C135">
        <v>46436.2</v>
      </c>
      <c r="D135">
        <v>659521.82999999996</v>
      </c>
      <c r="G135">
        <v>309005.81</v>
      </c>
      <c r="H135">
        <v>166228.46</v>
      </c>
      <c r="K135">
        <v>30527</v>
      </c>
      <c r="L135">
        <v>194255.21</v>
      </c>
      <c r="N135">
        <v>4853.83</v>
      </c>
      <c r="P135">
        <v>101859</v>
      </c>
      <c r="R135">
        <v>-737058.69</v>
      </c>
      <c r="S135">
        <v>3517785.78</v>
      </c>
      <c r="T135">
        <v>3480132.18</v>
      </c>
      <c r="U135">
        <v>90921</v>
      </c>
      <c r="V135">
        <v>3437.88</v>
      </c>
      <c r="X135">
        <v>1317021.5</v>
      </c>
      <c r="Y135">
        <v>76350</v>
      </c>
      <c r="Z135">
        <v>1768458.5</v>
      </c>
      <c r="AA135">
        <v>6100</v>
      </c>
      <c r="AC135">
        <v>1619960.63</v>
      </c>
      <c r="AD135">
        <v>41088.239999999998</v>
      </c>
      <c r="AH135">
        <v>2137220.94</v>
      </c>
    </row>
    <row r="136" spans="1:34" x14ac:dyDescent="0.25">
      <c r="A136" t="s">
        <v>2248</v>
      </c>
      <c r="B136">
        <v>745659.64</v>
      </c>
      <c r="C136">
        <v>70513.77</v>
      </c>
      <c r="D136">
        <v>9542.8799999999992</v>
      </c>
      <c r="G136">
        <v>270610.67</v>
      </c>
      <c r="H136">
        <v>112634.73</v>
      </c>
      <c r="K136">
        <v>0</v>
      </c>
      <c r="L136">
        <v>70092.350000000006</v>
      </c>
      <c r="N136">
        <v>5861</v>
      </c>
      <c r="P136">
        <v>17815</v>
      </c>
      <c r="R136">
        <v>-888999.9</v>
      </c>
      <c r="S136">
        <v>2461639.23</v>
      </c>
      <c r="T136">
        <v>727384.98</v>
      </c>
      <c r="U136">
        <v>198735</v>
      </c>
      <c r="X136">
        <v>1584261.16</v>
      </c>
      <c r="Y136">
        <v>35600</v>
      </c>
      <c r="Z136">
        <v>1879559.42</v>
      </c>
      <c r="AA136">
        <v>5040</v>
      </c>
      <c r="AC136">
        <v>968702.64</v>
      </c>
      <c r="AD136">
        <v>79813.62</v>
      </c>
      <c r="AH136">
        <v>70311.45</v>
      </c>
    </row>
    <row r="137" spans="1:34" x14ac:dyDescent="0.25">
      <c r="A137" t="s">
        <v>2249</v>
      </c>
      <c r="B137">
        <v>475021.16</v>
      </c>
      <c r="C137">
        <v>64491.72</v>
      </c>
      <c r="D137">
        <v>149551.20000000001</v>
      </c>
      <c r="G137">
        <v>1378776.75</v>
      </c>
      <c r="H137">
        <v>192473.82</v>
      </c>
      <c r="K137">
        <v>8450</v>
      </c>
      <c r="L137">
        <v>59714.53</v>
      </c>
      <c r="N137">
        <v>4742.5</v>
      </c>
      <c r="P137">
        <v>151419.5</v>
      </c>
      <c r="R137">
        <v>726082.23</v>
      </c>
      <c r="S137">
        <v>1490475.39</v>
      </c>
      <c r="T137">
        <v>1026141.04</v>
      </c>
      <c r="U137">
        <v>126900</v>
      </c>
      <c r="V137">
        <v>1535.9</v>
      </c>
      <c r="X137">
        <v>1303940</v>
      </c>
      <c r="Y137">
        <v>125043</v>
      </c>
      <c r="Z137">
        <v>1673534</v>
      </c>
      <c r="AA137">
        <v>4000</v>
      </c>
      <c r="AC137">
        <v>727524.73</v>
      </c>
      <c r="AD137">
        <v>139077.94</v>
      </c>
      <c r="AH137">
        <v>219992.77</v>
      </c>
    </row>
    <row r="138" spans="1:34" x14ac:dyDescent="0.25">
      <c r="A138" t="s">
        <v>2250</v>
      </c>
      <c r="B138">
        <v>848533.47</v>
      </c>
      <c r="C138">
        <v>86484.25</v>
      </c>
      <c r="D138">
        <v>359806</v>
      </c>
      <c r="G138">
        <v>975114.6</v>
      </c>
      <c r="H138">
        <v>623071.15</v>
      </c>
      <c r="K138">
        <v>0</v>
      </c>
      <c r="L138">
        <v>79209.14</v>
      </c>
      <c r="N138">
        <v>9412.19</v>
      </c>
      <c r="P138">
        <v>128700</v>
      </c>
      <c r="R138">
        <v>-16811.509999999998</v>
      </c>
      <c r="S138">
        <v>3529981.97</v>
      </c>
      <c r="T138">
        <v>2088616.43</v>
      </c>
      <c r="U138">
        <v>232700</v>
      </c>
      <c r="V138">
        <v>3392.74</v>
      </c>
      <c r="X138">
        <v>1899663</v>
      </c>
      <c r="Y138">
        <v>132562.15</v>
      </c>
      <c r="Z138">
        <v>2600962</v>
      </c>
      <c r="AA138">
        <v>10000</v>
      </c>
      <c r="AC138">
        <v>2132152.08</v>
      </c>
      <c r="AD138">
        <v>135486.68</v>
      </c>
      <c r="AH138">
        <v>315815.88</v>
      </c>
    </row>
    <row r="139" spans="1:34" x14ac:dyDescent="0.25">
      <c r="A139" t="s">
        <v>2251</v>
      </c>
      <c r="B139">
        <v>999540.11</v>
      </c>
      <c r="C139">
        <v>284333.5</v>
      </c>
      <c r="D139">
        <v>234989.67</v>
      </c>
      <c r="G139">
        <v>267017.59000000003</v>
      </c>
      <c r="H139">
        <v>268026.33</v>
      </c>
      <c r="K139">
        <v>0</v>
      </c>
      <c r="L139">
        <v>85515</v>
      </c>
      <c r="N139">
        <v>2166.9899999999998</v>
      </c>
      <c r="P139">
        <v>181500</v>
      </c>
      <c r="R139">
        <v>618616.18999999994</v>
      </c>
      <c r="S139">
        <v>1467910.57</v>
      </c>
      <c r="T139">
        <v>2589584.9</v>
      </c>
      <c r="U139">
        <v>36000</v>
      </c>
      <c r="V139">
        <v>2806.2</v>
      </c>
      <c r="X139">
        <v>1076924</v>
      </c>
      <c r="Y139">
        <v>49800</v>
      </c>
      <c r="Z139">
        <v>1369820</v>
      </c>
      <c r="AB139">
        <v>12030</v>
      </c>
      <c r="AC139">
        <v>1097763.31</v>
      </c>
      <c r="AD139">
        <v>51399.360000000001</v>
      </c>
      <c r="AH139">
        <v>1525903.98</v>
      </c>
    </row>
    <row r="140" spans="1:34" x14ac:dyDescent="0.25">
      <c r="A140" t="s">
        <v>2252</v>
      </c>
      <c r="B140">
        <v>774579.04</v>
      </c>
      <c r="C140">
        <v>86039.25</v>
      </c>
      <c r="D140">
        <v>30380.34</v>
      </c>
      <c r="G140">
        <v>187760.56</v>
      </c>
      <c r="H140">
        <v>190796.78</v>
      </c>
      <c r="K140">
        <v>16180</v>
      </c>
      <c r="L140">
        <v>53317.77</v>
      </c>
      <c r="N140">
        <v>3963.04</v>
      </c>
      <c r="P140">
        <v>40000</v>
      </c>
      <c r="R140">
        <v>962118.23</v>
      </c>
      <c r="S140">
        <v>431311.75</v>
      </c>
      <c r="T140">
        <v>2155170.02</v>
      </c>
      <c r="U140">
        <v>196000</v>
      </c>
      <c r="V140">
        <v>2331.6999999999998</v>
      </c>
      <c r="X140">
        <v>957852</v>
      </c>
      <c r="Y140">
        <v>28400</v>
      </c>
      <c r="Z140">
        <v>1335781</v>
      </c>
      <c r="AC140">
        <v>1121241.6399999999</v>
      </c>
      <c r="AD140">
        <v>49978.400000000001</v>
      </c>
      <c r="AH140">
        <v>1070087.5</v>
      </c>
    </row>
    <row r="141" spans="1:34" x14ac:dyDescent="0.25">
      <c r="A141" t="s">
        <v>2253</v>
      </c>
      <c r="B141">
        <v>874865.95</v>
      </c>
      <c r="C141">
        <v>99014.1</v>
      </c>
      <c r="D141">
        <v>301533.71000000002</v>
      </c>
      <c r="G141">
        <v>350004.27</v>
      </c>
      <c r="H141">
        <v>392480.16</v>
      </c>
      <c r="K141">
        <v>5000</v>
      </c>
      <c r="L141">
        <v>82522.2</v>
      </c>
      <c r="N141">
        <v>2896</v>
      </c>
      <c r="P141">
        <v>120300</v>
      </c>
      <c r="R141">
        <v>-70997.13</v>
      </c>
      <c r="S141">
        <v>2115546</v>
      </c>
      <c r="T141">
        <v>1154865.21</v>
      </c>
      <c r="U141">
        <v>67700</v>
      </c>
      <c r="V141">
        <v>2224.71</v>
      </c>
      <c r="X141">
        <v>1181782</v>
      </c>
      <c r="Y141">
        <v>35300</v>
      </c>
      <c r="Z141">
        <v>1434952.99</v>
      </c>
      <c r="AA141">
        <v>10120</v>
      </c>
      <c r="AC141">
        <v>972696.95</v>
      </c>
      <c r="AD141">
        <v>100566.05</v>
      </c>
      <c r="AH141">
        <v>160904.81</v>
      </c>
    </row>
    <row r="142" spans="1:34" x14ac:dyDescent="0.25">
      <c r="A142" t="s">
        <v>2254</v>
      </c>
      <c r="B142">
        <v>22150.93</v>
      </c>
      <c r="C142">
        <v>45204.34</v>
      </c>
      <c r="D142">
        <v>219311.34</v>
      </c>
      <c r="G142">
        <v>666145.41</v>
      </c>
      <c r="H142">
        <v>154628.38</v>
      </c>
      <c r="K142">
        <v>0</v>
      </c>
      <c r="L142">
        <v>95852.27</v>
      </c>
      <c r="N142">
        <v>4336</v>
      </c>
      <c r="R142">
        <v>-1076697.46</v>
      </c>
      <c r="S142">
        <v>2263113.85</v>
      </c>
      <c r="T142">
        <v>964954.78</v>
      </c>
      <c r="U142">
        <v>400</v>
      </c>
      <c r="V142">
        <v>221.48</v>
      </c>
      <c r="X142">
        <v>908296.5</v>
      </c>
      <c r="Y142">
        <v>164900</v>
      </c>
      <c r="Z142">
        <v>1270234.17</v>
      </c>
      <c r="AC142">
        <v>665777.96</v>
      </c>
      <c r="AD142">
        <v>63468.88</v>
      </c>
      <c r="AH142">
        <v>218456.01</v>
      </c>
    </row>
    <row r="143" spans="1:34" x14ac:dyDescent="0.25">
      <c r="A143" t="s">
        <v>2255</v>
      </c>
      <c r="B143">
        <v>556165.51</v>
      </c>
      <c r="C143">
        <v>209676.03</v>
      </c>
      <c r="D143">
        <v>580021.92000000004</v>
      </c>
      <c r="G143">
        <v>507370.78</v>
      </c>
      <c r="H143">
        <v>150055.69</v>
      </c>
      <c r="K143">
        <v>3000</v>
      </c>
      <c r="L143">
        <v>82773.490000000005</v>
      </c>
      <c r="M143">
        <v>291240.90000000002</v>
      </c>
      <c r="N143">
        <v>7653.69</v>
      </c>
      <c r="P143">
        <v>119590</v>
      </c>
      <c r="R143">
        <v>-840258.72</v>
      </c>
      <c r="S143">
        <v>2512572.4500000002</v>
      </c>
      <c r="T143">
        <v>1466755.46</v>
      </c>
      <c r="U143">
        <v>99259.1</v>
      </c>
      <c r="V143">
        <v>1987.54</v>
      </c>
      <c r="X143">
        <v>1541053.5</v>
      </c>
      <c r="Y143">
        <v>82200</v>
      </c>
      <c r="Z143">
        <v>2048910.5</v>
      </c>
      <c r="AA143">
        <v>720</v>
      </c>
      <c r="AC143">
        <v>885421.18</v>
      </c>
      <c r="AD143">
        <v>68274.95</v>
      </c>
      <c r="AH143">
        <v>361210.85</v>
      </c>
    </row>
    <row r="144" spans="1:34" x14ac:dyDescent="0.25">
      <c r="A144" t="s">
        <v>2256</v>
      </c>
      <c r="B144">
        <v>2210700.64</v>
      </c>
      <c r="C144">
        <v>206631.43</v>
      </c>
      <c r="D144">
        <v>174956</v>
      </c>
      <c r="G144">
        <v>1373081.66</v>
      </c>
      <c r="H144">
        <v>327717.13</v>
      </c>
      <c r="K144">
        <v>66000</v>
      </c>
      <c r="L144">
        <v>99730.41</v>
      </c>
      <c r="N144">
        <v>5736</v>
      </c>
      <c r="P144">
        <v>284670</v>
      </c>
      <c r="R144">
        <v>3046448.95</v>
      </c>
      <c r="S144">
        <v>1298036.29</v>
      </c>
      <c r="T144">
        <v>1552720.17</v>
      </c>
      <c r="U144">
        <v>98869</v>
      </c>
      <c r="V144">
        <v>5309.19</v>
      </c>
      <c r="X144">
        <v>1100061.7</v>
      </c>
      <c r="Y144">
        <v>62100</v>
      </c>
      <c r="Z144">
        <v>1565936.7</v>
      </c>
      <c r="AA144">
        <v>18560</v>
      </c>
      <c r="AC144">
        <v>1362590.37</v>
      </c>
      <c r="AD144">
        <v>186490.71</v>
      </c>
      <c r="AH144">
        <v>193017.07</v>
      </c>
    </row>
    <row r="145" spans="1:34" x14ac:dyDescent="0.25">
      <c r="A145" t="s">
        <v>2257</v>
      </c>
      <c r="B145">
        <v>308850.02</v>
      </c>
      <c r="C145">
        <v>57564.29</v>
      </c>
      <c r="D145">
        <v>327198.37</v>
      </c>
      <c r="G145">
        <v>504310.84</v>
      </c>
      <c r="H145">
        <v>85965.2</v>
      </c>
      <c r="K145">
        <v>4300</v>
      </c>
      <c r="L145">
        <v>69006.3</v>
      </c>
      <c r="N145">
        <v>0</v>
      </c>
      <c r="R145">
        <v>-238835.19</v>
      </c>
      <c r="S145">
        <v>1854562.35</v>
      </c>
      <c r="T145">
        <v>846269</v>
      </c>
      <c r="V145">
        <v>902.07</v>
      </c>
      <c r="X145">
        <v>703720.5</v>
      </c>
      <c r="Y145">
        <v>85500.800000000003</v>
      </c>
      <c r="Z145">
        <v>938276.5</v>
      </c>
      <c r="AA145">
        <v>7392</v>
      </c>
      <c r="AC145">
        <v>852627.41</v>
      </c>
      <c r="AD145">
        <v>179618.15</v>
      </c>
      <c r="AH145">
        <v>63623.05</v>
      </c>
    </row>
    <row r="146" spans="1:34" x14ac:dyDescent="0.25">
      <c r="A146" t="s">
        <v>2258</v>
      </c>
      <c r="B146">
        <v>1632899.24</v>
      </c>
      <c r="C146">
        <v>98677.74</v>
      </c>
      <c r="D146">
        <v>354394.14</v>
      </c>
      <c r="G146">
        <v>310462.90999999997</v>
      </c>
      <c r="H146">
        <v>550004.31999999995</v>
      </c>
      <c r="K146">
        <v>2000</v>
      </c>
      <c r="L146">
        <v>77693.84</v>
      </c>
      <c r="N146">
        <v>2862</v>
      </c>
      <c r="R146">
        <v>-680171.55</v>
      </c>
      <c r="S146">
        <v>3974625.34</v>
      </c>
      <c r="T146">
        <v>1769200.27</v>
      </c>
      <c r="V146">
        <v>4757.1499999999996</v>
      </c>
      <c r="X146">
        <v>1447603.5</v>
      </c>
      <c r="Y146">
        <v>200899.04</v>
      </c>
      <c r="Z146">
        <v>1972239.07</v>
      </c>
      <c r="AA146">
        <v>16340</v>
      </c>
      <c r="AC146">
        <v>1572547.74</v>
      </c>
      <c r="AD146">
        <v>172486.85</v>
      </c>
      <c r="AH146">
        <v>119417.58</v>
      </c>
    </row>
    <row r="147" spans="1:34" x14ac:dyDescent="0.25">
      <c r="A147" t="s">
        <v>2259</v>
      </c>
      <c r="B147">
        <v>397493.93</v>
      </c>
      <c r="C147">
        <v>89821.7</v>
      </c>
      <c r="D147">
        <v>44960.58</v>
      </c>
      <c r="G147">
        <v>807719.63</v>
      </c>
      <c r="H147">
        <v>313253.99</v>
      </c>
      <c r="K147">
        <v>6000</v>
      </c>
      <c r="L147">
        <v>65033.599999999999</v>
      </c>
      <c r="N147">
        <v>1117</v>
      </c>
      <c r="R147">
        <v>1909958.03</v>
      </c>
      <c r="T147">
        <v>731887.83</v>
      </c>
      <c r="U147">
        <v>137700</v>
      </c>
      <c r="V147">
        <v>1056.56</v>
      </c>
      <c r="X147">
        <v>673365</v>
      </c>
      <c r="Y147">
        <v>110168.4</v>
      </c>
      <c r="Z147">
        <v>879307</v>
      </c>
      <c r="AA147">
        <v>3570</v>
      </c>
      <c r="AB147">
        <v>7702</v>
      </c>
      <c r="AC147">
        <v>865819.95</v>
      </c>
      <c r="AD147">
        <v>162859.64000000001</v>
      </c>
      <c r="AE147">
        <v>25000</v>
      </c>
      <c r="AH147">
        <v>38778</v>
      </c>
    </row>
    <row r="148" spans="1:34" x14ac:dyDescent="0.25">
      <c r="A148" t="s">
        <v>2260</v>
      </c>
      <c r="B148">
        <v>1615463.09</v>
      </c>
      <c r="C148">
        <v>16638</v>
      </c>
      <c r="D148">
        <v>60302.92</v>
      </c>
      <c r="G148">
        <v>414630.15</v>
      </c>
      <c r="H148">
        <v>429999.48</v>
      </c>
      <c r="K148">
        <v>11100</v>
      </c>
      <c r="L148">
        <v>66645</v>
      </c>
      <c r="N148">
        <v>7822</v>
      </c>
      <c r="R148">
        <v>-36482.85</v>
      </c>
      <c r="S148">
        <v>2538450.7999999998</v>
      </c>
      <c r="T148">
        <v>1307880.57</v>
      </c>
      <c r="U148">
        <v>212200</v>
      </c>
      <c r="X148">
        <v>1390188.04</v>
      </c>
      <c r="Y148">
        <v>49929.2</v>
      </c>
      <c r="Z148">
        <v>1809951.04</v>
      </c>
      <c r="AC148">
        <v>1016030.68</v>
      </c>
      <c r="AD148">
        <v>95751.18</v>
      </c>
      <c r="AH148">
        <v>88966.22</v>
      </c>
    </row>
    <row r="149" spans="1:34" x14ac:dyDescent="0.25">
      <c r="A149" t="s">
        <v>2261</v>
      </c>
      <c r="B149">
        <v>1527383.24</v>
      </c>
      <c r="C149">
        <v>231175.8</v>
      </c>
      <c r="D149">
        <v>383501.48</v>
      </c>
      <c r="G149">
        <v>670847.92000000004</v>
      </c>
      <c r="H149">
        <v>115827.32</v>
      </c>
      <c r="K149">
        <v>5500</v>
      </c>
      <c r="L149">
        <v>108614.23</v>
      </c>
      <c r="N149">
        <v>0</v>
      </c>
      <c r="R149">
        <v>100725.05</v>
      </c>
      <c r="S149">
        <v>3053279.47</v>
      </c>
      <c r="T149">
        <v>1316658.98</v>
      </c>
      <c r="U149">
        <v>213190</v>
      </c>
      <c r="V149">
        <v>3784.35</v>
      </c>
      <c r="X149">
        <v>1505387.68</v>
      </c>
      <c r="Y149">
        <v>145894</v>
      </c>
      <c r="Z149">
        <v>1941071.68</v>
      </c>
      <c r="AA149">
        <v>15380</v>
      </c>
      <c r="AC149">
        <v>1255757.43</v>
      </c>
      <c r="AD149">
        <v>95290.98</v>
      </c>
      <c r="AH149">
        <v>216797.91</v>
      </c>
    </row>
    <row r="150" spans="1:34" x14ac:dyDescent="0.25">
      <c r="A150" t="s">
        <v>2262</v>
      </c>
      <c r="B150">
        <v>1761912.43</v>
      </c>
      <c r="C150">
        <v>54955.32</v>
      </c>
      <c r="D150">
        <v>118219.93</v>
      </c>
      <c r="G150">
        <v>176072.88</v>
      </c>
      <c r="H150">
        <v>217354.98</v>
      </c>
      <c r="K150">
        <v>4900</v>
      </c>
      <c r="L150">
        <v>93695</v>
      </c>
      <c r="R150">
        <v>707754.65</v>
      </c>
      <c r="S150">
        <v>1819262.69</v>
      </c>
      <c r="T150">
        <v>908505.45</v>
      </c>
      <c r="U150">
        <v>217450</v>
      </c>
      <c r="V150">
        <v>4127.58</v>
      </c>
      <c r="X150">
        <v>954712.5</v>
      </c>
      <c r="Y150">
        <v>45247.6</v>
      </c>
      <c r="Z150">
        <v>1437795.46</v>
      </c>
      <c r="AA150">
        <v>9560</v>
      </c>
      <c r="AC150">
        <v>809429.88</v>
      </c>
      <c r="AD150">
        <v>42700.09</v>
      </c>
      <c r="AH150">
        <v>127654.5</v>
      </c>
    </row>
    <row r="151" spans="1:34" x14ac:dyDescent="0.25">
      <c r="A151" t="s">
        <v>2263</v>
      </c>
      <c r="B151">
        <v>492595.41</v>
      </c>
      <c r="C151">
        <v>78438.52</v>
      </c>
      <c r="D151">
        <v>775930.55</v>
      </c>
      <c r="G151">
        <v>462135.48</v>
      </c>
      <c r="H151">
        <v>356304.31</v>
      </c>
      <c r="K151">
        <v>5870</v>
      </c>
      <c r="L151">
        <v>59833.35</v>
      </c>
      <c r="N151">
        <v>0</v>
      </c>
      <c r="R151">
        <v>-86097.58</v>
      </c>
      <c r="S151">
        <v>2522678.58</v>
      </c>
      <c r="T151">
        <v>1581014.86</v>
      </c>
      <c r="U151">
        <v>201800</v>
      </c>
      <c r="V151">
        <v>1665.7</v>
      </c>
      <c r="X151">
        <v>1414374.5</v>
      </c>
      <c r="Y151">
        <v>79558</v>
      </c>
      <c r="Z151">
        <v>1878618.5</v>
      </c>
      <c r="AA151">
        <v>27734</v>
      </c>
      <c r="AC151">
        <v>1542147.78</v>
      </c>
      <c r="AD151">
        <v>112450.64</v>
      </c>
      <c r="AH151">
        <v>54342.22</v>
      </c>
    </row>
    <row r="152" spans="1:34" x14ac:dyDescent="0.25">
      <c r="A152" t="s">
        <v>2264</v>
      </c>
      <c r="B152">
        <v>188165.48</v>
      </c>
      <c r="C152">
        <v>2477</v>
      </c>
      <c r="D152">
        <v>112997.73</v>
      </c>
      <c r="G152">
        <v>437932.77</v>
      </c>
      <c r="H152">
        <v>242536.29</v>
      </c>
      <c r="K152">
        <v>17500</v>
      </c>
      <c r="L152">
        <v>76272.73</v>
      </c>
      <c r="N152">
        <v>0</v>
      </c>
      <c r="R152">
        <v>-3537363.71</v>
      </c>
      <c r="S152">
        <v>4801199.47</v>
      </c>
      <c r="T152">
        <v>944935.65</v>
      </c>
      <c r="U152">
        <v>144000</v>
      </c>
      <c r="V152">
        <v>807.97</v>
      </c>
      <c r="X152">
        <v>984767.23</v>
      </c>
      <c r="Y152">
        <v>169059.20000000001</v>
      </c>
      <c r="Z152">
        <v>1358747.23</v>
      </c>
      <c r="AA152">
        <v>700</v>
      </c>
      <c r="AC152">
        <v>1077785.5900000001</v>
      </c>
      <c r="AD152">
        <v>115111.2</v>
      </c>
      <c r="AH152">
        <v>64725.25</v>
      </c>
    </row>
    <row r="153" spans="1:34" x14ac:dyDescent="0.25">
      <c r="A153" t="s">
        <v>2265</v>
      </c>
      <c r="B153">
        <v>520610.11</v>
      </c>
      <c r="C153">
        <v>48690.55</v>
      </c>
      <c r="D153">
        <v>126381.56</v>
      </c>
      <c r="G153">
        <v>570171.61</v>
      </c>
      <c r="H153">
        <v>197214</v>
      </c>
      <c r="K153">
        <v>3000</v>
      </c>
      <c r="L153">
        <v>106094.2</v>
      </c>
      <c r="N153">
        <v>5622.81</v>
      </c>
      <c r="R153">
        <v>-3866054.2</v>
      </c>
      <c r="S153">
        <v>5209136.26</v>
      </c>
      <c r="T153">
        <v>1180783.8700000001</v>
      </c>
      <c r="U153">
        <v>337898</v>
      </c>
      <c r="V153">
        <v>1245.44</v>
      </c>
      <c r="X153">
        <v>1373165.5</v>
      </c>
      <c r="Y153">
        <v>164519.20000000001</v>
      </c>
      <c r="Z153">
        <v>1747524.5</v>
      </c>
      <c r="AA153">
        <v>40558</v>
      </c>
      <c r="AC153">
        <v>1077012.56</v>
      </c>
      <c r="AD153">
        <v>129227.39</v>
      </c>
      <c r="AH153">
        <v>58020.800000000003</v>
      </c>
    </row>
    <row r="154" spans="1:34" x14ac:dyDescent="0.25">
      <c r="A154" t="s">
        <v>2266</v>
      </c>
      <c r="B154">
        <v>940167.99</v>
      </c>
      <c r="C154">
        <v>83696.7</v>
      </c>
      <c r="D154">
        <v>493228.6</v>
      </c>
      <c r="G154">
        <v>296648.14</v>
      </c>
      <c r="H154">
        <v>325891.67</v>
      </c>
      <c r="K154">
        <v>4500</v>
      </c>
      <c r="L154">
        <v>60900</v>
      </c>
      <c r="N154">
        <v>0</v>
      </c>
      <c r="R154">
        <v>-370618.61</v>
      </c>
      <c r="S154">
        <v>2453318.4700000002</v>
      </c>
      <c r="T154">
        <v>903111.58</v>
      </c>
      <c r="U154">
        <v>409000</v>
      </c>
      <c r="V154">
        <v>1907.66</v>
      </c>
      <c r="X154">
        <v>924934.5</v>
      </c>
      <c r="Y154">
        <v>95541.85</v>
      </c>
      <c r="Z154">
        <v>1237470.75</v>
      </c>
      <c r="AA154">
        <v>8620</v>
      </c>
      <c r="AC154">
        <v>903480.11</v>
      </c>
      <c r="AD154">
        <v>118754.5</v>
      </c>
      <c r="AH154">
        <v>74636.990000000005</v>
      </c>
    </row>
    <row r="155" spans="1:34" x14ac:dyDescent="0.25">
      <c r="A155" t="s">
        <v>2267</v>
      </c>
      <c r="B155">
        <v>5046220.16</v>
      </c>
      <c r="C155">
        <v>141930.68</v>
      </c>
      <c r="D155">
        <v>200696.37</v>
      </c>
      <c r="G155">
        <v>389985.9</v>
      </c>
      <c r="H155">
        <v>1178235.8500000001</v>
      </c>
      <c r="K155">
        <v>6000</v>
      </c>
      <c r="L155">
        <v>164090.76</v>
      </c>
      <c r="N155">
        <v>0</v>
      </c>
      <c r="R155">
        <v>1788033.98</v>
      </c>
      <c r="S155">
        <v>4517827.99</v>
      </c>
      <c r="T155">
        <v>2770837.53</v>
      </c>
      <c r="U155">
        <v>630000</v>
      </c>
      <c r="V155">
        <v>12064.39</v>
      </c>
      <c r="X155">
        <v>1850803.5</v>
      </c>
      <c r="Y155">
        <v>276246</v>
      </c>
      <c r="Z155">
        <v>2740083.5</v>
      </c>
      <c r="AA155">
        <v>46748</v>
      </c>
      <c r="AC155">
        <v>1781658.68</v>
      </c>
      <c r="AD155">
        <v>280970.48</v>
      </c>
      <c r="AH155">
        <v>209374.53</v>
      </c>
    </row>
    <row r="156" spans="1:34" x14ac:dyDescent="0.25">
      <c r="A156" t="s">
        <v>2268</v>
      </c>
      <c r="B156">
        <v>221045.31</v>
      </c>
      <c r="C156">
        <v>203717</v>
      </c>
      <c r="D156">
        <v>210402.64</v>
      </c>
      <c r="G156">
        <v>347644.96</v>
      </c>
      <c r="H156">
        <v>60431.65</v>
      </c>
      <c r="K156">
        <v>5500</v>
      </c>
      <c r="L156">
        <v>298666</v>
      </c>
      <c r="N156">
        <v>-22523</v>
      </c>
      <c r="R156">
        <v>-1853131.04</v>
      </c>
      <c r="S156">
        <v>3061336.79</v>
      </c>
      <c r="T156">
        <v>1282585.2</v>
      </c>
      <c r="U156">
        <v>546000</v>
      </c>
      <c r="X156">
        <v>741699</v>
      </c>
      <c r="Y156">
        <v>75071.199999999997</v>
      </c>
      <c r="Z156">
        <v>1012603.66</v>
      </c>
      <c r="AA156">
        <v>10620</v>
      </c>
      <c r="AC156">
        <v>1834673.01</v>
      </c>
      <c r="AD156">
        <v>187161.92</v>
      </c>
      <c r="AE156">
        <v>10000</v>
      </c>
      <c r="AG156">
        <v>-8052</v>
      </c>
      <c r="AH156">
        <v>44956</v>
      </c>
    </row>
    <row r="157" spans="1:34" x14ac:dyDescent="0.25">
      <c r="A157" t="s">
        <v>2269</v>
      </c>
      <c r="B157">
        <v>903409.19</v>
      </c>
      <c r="C157">
        <v>83261.149999999994</v>
      </c>
      <c r="D157">
        <v>67569.710000000006</v>
      </c>
      <c r="G157">
        <v>1707994.57</v>
      </c>
      <c r="H157">
        <v>416883.91</v>
      </c>
      <c r="L157">
        <v>66814.899999999994</v>
      </c>
      <c r="N157">
        <v>2475.6799999999998</v>
      </c>
      <c r="R157">
        <v>679337.58</v>
      </c>
      <c r="S157">
        <v>2227904.62</v>
      </c>
      <c r="T157">
        <v>834003.86</v>
      </c>
      <c r="U157">
        <v>294000</v>
      </c>
      <c r="V157">
        <v>340.87</v>
      </c>
      <c r="X157">
        <v>440527.5</v>
      </c>
      <c r="Y157">
        <v>67079.600000000006</v>
      </c>
      <c r="Z157">
        <v>729343.82</v>
      </c>
      <c r="AA157">
        <v>752</v>
      </c>
      <c r="AC157">
        <v>529360.61</v>
      </c>
      <c r="AD157">
        <v>142949.79999999999</v>
      </c>
      <c r="AH157">
        <v>30959.85</v>
      </c>
    </row>
    <row r="158" spans="1:34" x14ac:dyDescent="0.25">
      <c r="A158" t="s">
        <v>2270</v>
      </c>
      <c r="B158">
        <v>613453.51</v>
      </c>
      <c r="C158">
        <v>400</v>
      </c>
      <c r="D158">
        <v>579761.17000000004</v>
      </c>
      <c r="G158">
        <v>1208349.8400000001</v>
      </c>
      <c r="H158">
        <v>530663.18000000005</v>
      </c>
      <c r="K158">
        <v>0</v>
      </c>
      <c r="L158">
        <v>132451.35</v>
      </c>
      <c r="N158">
        <v>1680</v>
      </c>
      <c r="R158">
        <v>1281145.25</v>
      </c>
      <c r="S158">
        <v>1652500.79</v>
      </c>
      <c r="T158">
        <v>832914.43</v>
      </c>
      <c r="U158">
        <v>247935</v>
      </c>
      <c r="V158">
        <v>1380</v>
      </c>
      <c r="X158">
        <v>581401</v>
      </c>
      <c r="Y158">
        <v>57161.599999999999</v>
      </c>
      <c r="Z158">
        <v>862401</v>
      </c>
      <c r="AA158">
        <v>13700</v>
      </c>
      <c r="AC158">
        <v>864664.08</v>
      </c>
      <c r="AD158">
        <v>93176.639999999999</v>
      </c>
      <c r="AH158">
        <v>22000</v>
      </c>
    </row>
    <row r="159" spans="1:34" x14ac:dyDescent="0.25">
      <c r="A159" t="s">
        <v>2271</v>
      </c>
      <c r="B159">
        <v>665609.42000000004</v>
      </c>
      <c r="C159">
        <v>0</v>
      </c>
      <c r="D159">
        <v>234353.19</v>
      </c>
      <c r="G159">
        <v>895993.83</v>
      </c>
      <c r="H159">
        <v>685329.46</v>
      </c>
      <c r="L159">
        <v>161979.29999999999</v>
      </c>
      <c r="N159">
        <v>2250</v>
      </c>
      <c r="R159">
        <v>101259.68</v>
      </c>
      <c r="S159">
        <v>2038406.69</v>
      </c>
      <c r="T159">
        <v>1663772.76</v>
      </c>
      <c r="U159">
        <v>253930</v>
      </c>
      <c r="V159">
        <v>1408.83</v>
      </c>
      <c r="X159">
        <v>1113728</v>
      </c>
      <c r="Y159">
        <v>38346.800000000003</v>
      </c>
      <c r="Z159">
        <v>1672288</v>
      </c>
      <c r="AA159">
        <v>19060</v>
      </c>
      <c r="AC159">
        <v>1040201.84</v>
      </c>
      <c r="AD159">
        <v>162246.32</v>
      </c>
    </row>
    <row r="160" spans="1:34" x14ac:dyDescent="0.25">
      <c r="A160" t="s">
        <v>2272</v>
      </c>
      <c r="B160">
        <v>1021310.41</v>
      </c>
      <c r="C160">
        <v>7437.98</v>
      </c>
      <c r="D160">
        <v>48997.96</v>
      </c>
      <c r="G160">
        <v>1067709</v>
      </c>
      <c r="H160">
        <v>321793.73</v>
      </c>
      <c r="K160">
        <v>0</v>
      </c>
      <c r="L160">
        <v>91325</v>
      </c>
      <c r="N160">
        <v>1707</v>
      </c>
      <c r="R160">
        <v>55686.11</v>
      </c>
      <c r="S160">
        <v>2546107.46</v>
      </c>
      <c r="T160">
        <v>1098760.77</v>
      </c>
      <c r="U160">
        <v>179600</v>
      </c>
      <c r="V160">
        <v>1822.14</v>
      </c>
      <c r="X160">
        <v>1234492</v>
      </c>
      <c r="Y160">
        <v>155030.70000000001</v>
      </c>
      <c r="Z160">
        <v>1528371.5</v>
      </c>
      <c r="AC160">
        <v>1039070.29</v>
      </c>
      <c r="AD160">
        <v>190886.23</v>
      </c>
      <c r="AH160">
        <v>138954.07999999999</v>
      </c>
    </row>
    <row r="161" spans="1:34" x14ac:dyDescent="0.25">
      <c r="A161" t="s">
        <v>2273</v>
      </c>
      <c r="B161">
        <v>141485.70000000001</v>
      </c>
      <c r="C161">
        <v>42482.54</v>
      </c>
      <c r="D161">
        <v>156903.54</v>
      </c>
      <c r="G161">
        <v>409448.64</v>
      </c>
      <c r="H161">
        <v>590522.81999999995</v>
      </c>
      <c r="K161">
        <v>0</v>
      </c>
      <c r="L161">
        <v>26370.03</v>
      </c>
      <c r="N161">
        <v>0</v>
      </c>
      <c r="R161">
        <v>-832655.73</v>
      </c>
      <c r="S161">
        <v>2320392.7599999998</v>
      </c>
      <c r="T161">
        <v>1267554.3400000001</v>
      </c>
      <c r="V161">
        <v>628.12</v>
      </c>
      <c r="X161">
        <v>804275.5</v>
      </c>
      <c r="Y161">
        <v>71264.2</v>
      </c>
      <c r="Z161">
        <v>1035087.83</v>
      </c>
      <c r="AA161">
        <v>2000</v>
      </c>
      <c r="AC161">
        <v>882120.34</v>
      </c>
      <c r="AD161">
        <v>22374.080000000002</v>
      </c>
      <c r="AE161">
        <v>18000</v>
      </c>
      <c r="AH161">
        <v>357403.73</v>
      </c>
    </row>
    <row r="162" spans="1:34" x14ac:dyDescent="0.25">
      <c r="A162" t="s">
        <v>2274</v>
      </c>
      <c r="B162">
        <v>267760.21999999997</v>
      </c>
      <c r="C162">
        <v>11057.5</v>
      </c>
      <c r="D162">
        <v>247934.32</v>
      </c>
      <c r="G162">
        <v>492954.2</v>
      </c>
      <c r="H162">
        <v>223191.6</v>
      </c>
      <c r="K162">
        <v>3000</v>
      </c>
      <c r="L162">
        <v>58698</v>
      </c>
      <c r="N162">
        <v>0</v>
      </c>
      <c r="R162">
        <v>-1271286.0900000001</v>
      </c>
      <c r="S162">
        <v>2754433.99</v>
      </c>
      <c r="T162">
        <v>808187.66</v>
      </c>
      <c r="U162">
        <v>87160</v>
      </c>
      <c r="V162">
        <v>846.58</v>
      </c>
      <c r="X162">
        <v>1143184</v>
      </c>
      <c r="Y162">
        <v>86983.2</v>
      </c>
      <c r="Z162">
        <v>1364851</v>
      </c>
      <c r="AA162">
        <v>6240</v>
      </c>
      <c r="AC162">
        <v>905254.81</v>
      </c>
      <c r="AD162">
        <v>115499.69</v>
      </c>
      <c r="AH162">
        <v>36464</v>
      </c>
    </row>
    <row r="163" spans="1:34" x14ac:dyDescent="0.25">
      <c r="A163" t="s">
        <v>2275</v>
      </c>
      <c r="B163">
        <v>667427.18999999994</v>
      </c>
      <c r="C163">
        <v>146722.97</v>
      </c>
      <c r="D163">
        <v>17375.900000000001</v>
      </c>
      <c r="G163">
        <v>339385</v>
      </c>
      <c r="H163">
        <v>463617.22</v>
      </c>
      <c r="K163">
        <v>7750</v>
      </c>
      <c r="L163">
        <v>100247.69</v>
      </c>
      <c r="N163">
        <v>2447</v>
      </c>
      <c r="R163">
        <v>-2128824.48</v>
      </c>
      <c r="S163">
        <v>4163724</v>
      </c>
      <c r="T163">
        <v>962061.19</v>
      </c>
      <c r="U163">
        <v>145000</v>
      </c>
      <c r="V163">
        <v>2004.72</v>
      </c>
      <c r="X163">
        <v>1350622</v>
      </c>
      <c r="Y163">
        <v>114177.72</v>
      </c>
      <c r="Z163">
        <v>1755853</v>
      </c>
      <c r="AB163">
        <v>1000</v>
      </c>
      <c r="AC163">
        <v>1218368.6000000001</v>
      </c>
      <c r="AD163">
        <v>40713.919999999998</v>
      </c>
      <c r="AH163">
        <v>68746.039999999994</v>
      </c>
    </row>
    <row r="164" spans="1:34" x14ac:dyDescent="0.25">
      <c r="A164" t="s">
        <v>2276</v>
      </c>
      <c r="B164">
        <v>589872.85</v>
      </c>
      <c r="C164">
        <v>8290.16</v>
      </c>
      <c r="D164">
        <v>163541.79999999999</v>
      </c>
      <c r="G164">
        <v>524499.24</v>
      </c>
      <c r="H164">
        <v>66254.12</v>
      </c>
      <c r="K164">
        <v>26000</v>
      </c>
      <c r="L164">
        <v>180369.99</v>
      </c>
      <c r="N164">
        <v>315</v>
      </c>
      <c r="R164">
        <v>-2053065.82</v>
      </c>
      <c r="S164">
        <v>3254719.47</v>
      </c>
      <c r="T164">
        <v>1009528.54</v>
      </c>
      <c r="V164">
        <v>2616.2399999999998</v>
      </c>
      <c r="X164">
        <v>1060989.5</v>
      </c>
      <c r="Y164">
        <v>105266.4</v>
      </c>
      <c r="Z164">
        <v>1242431.5</v>
      </c>
      <c r="AA164">
        <v>10220</v>
      </c>
      <c r="AC164">
        <v>902115.8</v>
      </c>
      <c r="AD164">
        <v>48942.49</v>
      </c>
      <c r="AH164">
        <v>30571.360000000001</v>
      </c>
    </row>
    <row r="165" spans="1:34" x14ac:dyDescent="0.25">
      <c r="A165" t="s">
        <v>2277</v>
      </c>
      <c r="B165">
        <v>1967070.56</v>
      </c>
      <c r="C165">
        <v>1927021.13</v>
      </c>
      <c r="D165">
        <v>145561.97</v>
      </c>
      <c r="G165">
        <v>245418.33</v>
      </c>
      <c r="H165">
        <v>224527.49</v>
      </c>
      <c r="K165">
        <v>12000</v>
      </c>
      <c r="L165">
        <v>100527.71</v>
      </c>
      <c r="N165">
        <v>221.51</v>
      </c>
      <c r="R165">
        <v>-1472915.38</v>
      </c>
      <c r="S165">
        <v>5043639.74</v>
      </c>
      <c r="T165">
        <v>2100004.2599999998</v>
      </c>
      <c r="U165">
        <v>490600</v>
      </c>
      <c r="V165">
        <v>4201.38</v>
      </c>
      <c r="X165">
        <v>2055643.14</v>
      </c>
      <c r="Y165">
        <v>100</v>
      </c>
      <c r="Z165">
        <v>2753746.14</v>
      </c>
      <c r="AA165">
        <v>12640</v>
      </c>
      <c r="AB165">
        <v>28100</v>
      </c>
      <c r="AC165">
        <v>976869.87</v>
      </c>
      <c r="AD165">
        <v>53012.07</v>
      </c>
      <c r="AH165">
        <v>54.8</v>
      </c>
    </row>
    <row r="166" spans="1:34" x14ac:dyDescent="0.25">
      <c r="A166" t="s">
        <v>2278</v>
      </c>
      <c r="B166">
        <v>409291.46</v>
      </c>
      <c r="C166">
        <v>250774.03</v>
      </c>
      <c r="D166">
        <v>59234.25</v>
      </c>
      <c r="G166">
        <v>229766.64</v>
      </c>
      <c r="H166">
        <v>502280.54</v>
      </c>
      <c r="K166">
        <v>3000</v>
      </c>
      <c r="L166">
        <v>56758.3</v>
      </c>
      <c r="N166">
        <v>84.11</v>
      </c>
      <c r="R166">
        <v>-1799565.95</v>
      </c>
      <c r="S166">
        <v>3325480.98</v>
      </c>
      <c r="T166">
        <v>1112000.44</v>
      </c>
      <c r="U166">
        <v>12000</v>
      </c>
      <c r="V166">
        <v>1480.76</v>
      </c>
      <c r="X166">
        <v>737674</v>
      </c>
      <c r="Y166">
        <v>86638.25</v>
      </c>
      <c r="Z166">
        <v>1112841</v>
      </c>
      <c r="AA166">
        <v>10100</v>
      </c>
      <c r="AB166">
        <v>15680</v>
      </c>
      <c r="AC166">
        <v>630999.18000000005</v>
      </c>
      <c r="AD166">
        <v>229135.54</v>
      </c>
      <c r="AH166">
        <v>85448.25</v>
      </c>
    </row>
    <row r="167" spans="1:34" x14ac:dyDescent="0.25">
      <c r="A167" t="s">
        <v>2279</v>
      </c>
      <c r="B167">
        <v>719689.99</v>
      </c>
      <c r="C167">
        <v>947491.25</v>
      </c>
      <c r="D167">
        <v>63661.09</v>
      </c>
      <c r="G167">
        <v>362353.51</v>
      </c>
      <c r="H167">
        <v>153151.91</v>
      </c>
      <c r="K167">
        <v>4000</v>
      </c>
      <c r="L167">
        <v>97846.59</v>
      </c>
      <c r="N167">
        <v>8396.02</v>
      </c>
      <c r="R167">
        <v>-656657.25</v>
      </c>
      <c r="S167">
        <v>2391351.64</v>
      </c>
      <c r="T167">
        <v>1155678.79</v>
      </c>
      <c r="U167">
        <v>234000</v>
      </c>
      <c r="V167">
        <v>1267.93</v>
      </c>
      <c r="X167">
        <v>1230873.24</v>
      </c>
      <c r="Z167">
        <v>1370404.16</v>
      </c>
      <c r="AA167">
        <v>3730</v>
      </c>
      <c r="AB167">
        <v>18300</v>
      </c>
      <c r="AC167">
        <v>764437.25</v>
      </c>
      <c r="AD167">
        <v>62355.75</v>
      </c>
      <c r="AH167">
        <v>1182.05</v>
      </c>
    </row>
    <row r="168" spans="1:34" x14ac:dyDescent="0.25">
      <c r="A168" t="s">
        <v>2280</v>
      </c>
      <c r="B168">
        <v>3583406.75</v>
      </c>
      <c r="C168">
        <v>1822538.28</v>
      </c>
      <c r="D168">
        <v>396028.96</v>
      </c>
      <c r="G168">
        <v>100379.24</v>
      </c>
      <c r="H168">
        <v>786264.58</v>
      </c>
      <c r="K168">
        <v>3000</v>
      </c>
      <c r="L168">
        <v>218718.71</v>
      </c>
      <c r="N168">
        <v>0</v>
      </c>
      <c r="R168">
        <v>2537392.67</v>
      </c>
      <c r="S168">
        <v>3361619.92</v>
      </c>
      <c r="T168">
        <v>2288732.5699999998</v>
      </c>
      <c r="U168">
        <v>86180</v>
      </c>
      <c r="V168">
        <v>8912</v>
      </c>
      <c r="X168">
        <v>1254473.5</v>
      </c>
      <c r="Z168">
        <v>1945294.5</v>
      </c>
      <c r="AA168">
        <v>5710</v>
      </c>
      <c r="AB168">
        <v>11000</v>
      </c>
      <c r="AC168">
        <v>1025706.64</v>
      </c>
      <c r="AD168">
        <v>82220.42</v>
      </c>
      <c r="AH168">
        <v>480</v>
      </c>
    </row>
    <row r="169" spans="1:34" x14ac:dyDescent="0.25">
      <c r="A169" t="s">
        <v>2281</v>
      </c>
      <c r="B169">
        <v>2936457.5</v>
      </c>
      <c r="C169">
        <v>8210615.5899999999</v>
      </c>
      <c r="D169">
        <v>97824.42</v>
      </c>
      <c r="G169">
        <v>173067.23</v>
      </c>
      <c r="H169">
        <v>229760.73</v>
      </c>
      <c r="K169">
        <v>1500</v>
      </c>
      <c r="L169">
        <v>87407.03</v>
      </c>
      <c r="N169">
        <v>706.5</v>
      </c>
      <c r="R169">
        <v>8479651.5199999996</v>
      </c>
      <c r="S169">
        <v>1760380.65</v>
      </c>
      <c r="T169">
        <v>2343278.3199999998</v>
      </c>
      <c r="U169">
        <v>384000</v>
      </c>
      <c r="V169">
        <v>6078.54</v>
      </c>
      <c r="X169">
        <v>873284.65</v>
      </c>
      <c r="Z169">
        <v>1457463.38</v>
      </c>
      <c r="AA169">
        <v>5670</v>
      </c>
      <c r="AB169">
        <v>15580</v>
      </c>
      <c r="AC169">
        <v>741181.71</v>
      </c>
      <c r="AD169">
        <v>68416.649999999994</v>
      </c>
      <c r="AH169">
        <v>250</v>
      </c>
    </row>
    <row r="170" spans="1:34" x14ac:dyDescent="0.25">
      <c r="A170" t="s">
        <v>2282</v>
      </c>
      <c r="B170">
        <v>987136.34</v>
      </c>
      <c r="C170">
        <v>1476315.5</v>
      </c>
      <c r="D170">
        <v>32382.44</v>
      </c>
      <c r="G170">
        <v>122181.1</v>
      </c>
      <c r="H170">
        <v>200509.61</v>
      </c>
      <c r="K170">
        <v>2000</v>
      </c>
      <c r="L170">
        <v>61486.38</v>
      </c>
      <c r="N170">
        <v>2066.35</v>
      </c>
      <c r="R170">
        <v>71358.759999999995</v>
      </c>
      <c r="S170">
        <v>2322668.0699999998</v>
      </c>
      <c r="T170">
        <v>1579436.77</v>
      </c>
      <c r="U170">
        <v>251700</v>
      </c>
      <c r="V170">
        <v>2311.44</v>
      </c>
      <c r="X170">
        <v>1148777</v>
      </c>
      <c r="Z170">
        <v>1374497</v>
      </c>
      <c r="AA170">
        <v>960</v>
      </c>
      <c r="AB170">
        <v>8740</v>
      </c>
      <c r="AC170">
        <v>1108937.18</v>
      </c>
      <c r="AD170">
        <v>129061.6</v>
      </c>
      <c r="AH170">
        <v>1084</v>
      </c>
    </row>
    <row r="171" spans="1:34" x14ac:dyDescent="0.25">
      <c r="A171" t="s">
        <v>2283</v>
      </c>
      <c r="B171">
        <v>2063080.35</v>
      </c>
      <c r="C171">
        <v>2132985.5499999998</v>
      </c>
      <c r="D171">
        <v>81094.37</v>
      </c>
      <c r="G171">
        <v>108285.09</v>
      </c>
      <c r="H171">
        <v>494417.17</v>
      </c>
      <c r="K171">
        <v>4000</v>
      </c>
      <c r="L171">
        <v>109982.27</v>
      </c>
      <c r="N171">
        <v>1479.31</v>
      </c>
      <c r="R171">
        <v>1808123.64</v>
      </c>
      <c r="S171">
        <v>2698130.22</v>
      </c>
      <c r="T171">
        <v>1711125.62</v>
      </c>
      <c r="U171">
        <v>420709</v>
      </c>
      <c r="V171">
        <v>5248.32</v>
      </c>
      <c r="X171">
        <v>779802.8</v>
      </c>
      <c r="Z171">
        <v>1382629.8</v>
      </c>
      <c r="AA171">
        <v>4430</v>
      </c>
      <c r="AB171">
        <v>28240</v>
      </c>
      <c r="AC171">
        <v>1069835.31</v>
      </c>
      <c r="AD171">
        <v>173238.79</v>
      </c>
      <c r="AH171">
        <v>364.75</v>
      </c>
    </row>
    <row r="172" spans="1:34" x14ac:dyDescent="0.25">
      <c r="A172" t="s">
        <v>2284</v>
      </c>
      <c r="B172">
        <v>955721.46</v>
      </c>
      <c r="C172">
        <v>837321.85</v>
      </c>
      <c r="D172">
        <v>107686.5</v>
      </c>
      <c r="G172">
        <v>99928.28</v>
      </c>
      <c r="H172">
        <v>565060.56000000006</v>
      </c>
      <c r="L172">
        <v>29300</v>
      </c>
      <c r="N172">
        <v>0</v>
      </c>
      <c r="R172">
        <v>-329391.2</v>
      </c>
      <c r="S172">
        <v>2583594.75</v>
      </c>
      <c r="T172">
        <v>1210203.02</v>
      </c>
      <c r="U172">
        <v>84000</v>
      </c>
      <c r="V172">
        <v>1981.4</v>
      </c>
      <c r="X172">
        <v>757858.5</v>
      </c>
      <c r="Z172">
        <v>1008885.5</v>
      </c>
      <c r="AA172">
        <v>4560</v>
      </c>
      <c r="AB172">
        <v>12800</v>
      </c>
      <c r="AC172">
        <v>517566.98</v>
      </c>
      <c r="AD172">
        <v>227424.84</v>
      </c>
      <c r="AH172">
        <v>590.5</v>
      </c>
    </row>
    <row r="173" spans="1:34" x14ac:dyDescent="0.25">
      <c r="A173" t="s">
        <v>2285</v>
      </c>
      <c r="B173">
        <v>366700.68</v>
      </c>
      <c r="C173">
        <v>212166.99</v>
      </c>
      <c r="D173">
        <v>44195.17</v>
      </c>
      <c r="G173">
        <v>666495.98</v>
      </c>
      <c r="H173">
        <v>79187.990000000005</v>
      </c>
      <c r="L173">
        <v>22164.3</v>
      </c>
      <c r="N173">
        <v>552.6</v>
      </c>
      <c r="R173">
        <v>-2256509.7400000002</v>
      </c>
      <c r="S173">
        <v>3606433.4</v>
      </c>
      <c r="T173">
        <v>688033.62</v>
      </c>
      <c r="U173">
        <v>60000</v>
      </c>
      <c r="V173">
        <v>1139.0899999999999</v>
      </c>
      <c r="X173">
        <v>765908.5</v>
      </c>
      <c r="Y173">
        <v>105021.75999999999</v>
      </c>
      <c r="Z173">
        <v>956186.5</v>
      </c>
      <c r="AA173">
        <v>3100</v>
      </c>
      <c r="AB173">
        <v>12300</v>
      </c>
      <c r="AC173">
        <v>541942.78</v>
      </c>
      <c r="AD173">
        <v>110447.44</v>
      </c>
      <c r="AH173">
        <v>20</v>
      </c>
    </row>
    <row r="174" spans="1:34" x14ac:dyDescent="0.25">
      <c r="A174" t="s">
        <v>2286</v>
      </c>
      <c r="B174">
        <v>1469428.51</v>
      </c>
      <c r="C174">
        <v>23670.31</v>
      </c>
      <c r="D174">
        <v>249166.58</v>
      </c>
      <c r="G174">
        <v>1083734.57</v>
      </c>
      <c r="H174">
        <v>192886.53</v>
      </c>
      <c r="K174">
        <v>0</v>
      </c>
      <c r="L174">
        <v>124154.4</v>
      </c>
      <c r="M174">
        <v>231927</v>
      </c>
      <c r="N174">
        <v>539</v>
      </c>
      <c r="O174">
        <v>866</v>
      </c>
      <c r="R174">
        <v>1231442.1100000001</v>
      </c>
      <c r="S174">
        <v>1870843.71</v>
      </c>
      <c r="T174">
        <v>1750476.57</v>
      </c>
      <c r="V174">
        <v>2940.94</v>
      </c>
      <c r="X174">
        <v>1480024</v>
      </c>
      <c r="Y174">
        <v>67200</v>
      </c>
      <c r="Z174">
        <v>2298796.98</v>
      </c>
      <c r="AA174">
        <v>7788</v>
      </c>
      <c r="AC174">
        <v>1032331.37</v>
      </c>
      <c r="AD174">
        <v>129847.39</v>
      </c>
      <c r="AH174">
        <v>272763.49</v>
      </c>
    </row>
    <row r="175" spans="1:34" x14ac:dyDescent="0.25">
      <c r="A175" t="s">
        <v>2287</v>
      </c>
      <c r="B175">
        <v>754375.71</v>
      </c>
      <c r="C175">
        <v>18042.5</v>
      </c>
      <c r="D175">
        <v>181763.77</v>
      </c>
      <c r="G175">
        <v>533457.68999999994</v>
      </c>
      <c r="H175">
        <v>491598.57</v>
      </c>
      <c r="K175">
        <v>4000</v>
      </c>
      <c r="L175">
        <v>73601.3</v>
      </c>
      <c r="M175">
        <v>190110</v>
      </c>
      <c r="N175">
        <v>115.89</v>
      </c>
      <c r="R175">
        <v>-1617072.1</v>
      </c>
      <c r="S175">
        <v>3462022.37</v>
      </c>
      <c r="T175">
        <v>1341422.6200000001</v>
      </c>
      <c r="V175">
        <v>1206.23</v>
      </c>
      <c r="X175">
        <v>1325307.2</v>
      </c>
      <c r="Y175">
        <v>106000</v>
      </c>
      <c r="Z175">
        <v>1677238.2</v>
      </c>
      <c r="AA175">
        <v>9020</v>
      </c>
      <c r="AB175">
        <v>1800</v>
      </c>
      <c r="AC175">
        <v>865432.87</v>
      </c>
      <c r="AD175">
        <v>239266.52</v>
      </c>
      <c r="AH175">
        <v>114717.68</v>
      </c>
    </row>
    <row r="176" spans="1:34" x14ac:dyDescent="0.25">
      <c r="A176" t="s">
        <v>2288</v>
      </c>
      <c r="B176">
        <v>1340554.3899999999</v>
      </c>
      <c r="C176">
        <v>25099.99</v>
      </c>
      <c r="D176">
        <v>193483.08</v>
      </c>
      <c r="G176">
        <v>13593233.17</v>
      </c>
      <c r="H176">
        <v>2499959.54</v>
      </c>
      <c r="K176">
        <v>0</v>
      </c>
      <c r="L176">
        <v>70423.38</v>
      </c>
      <c r="N176">
        <v>0</v>
      </c>
      <c r="R176">
        <v>15600246.390000001</v>
      </c>
      <c r="S176">
        <v>3101018.9</v>
      </c>
      <c r="T176">
        <v>1998915.59</v>
      </c>
      <c r="V176">
        <v>3534.99</v>
      </c>
      <c r="Y176">
        <v>1443530</v>
      </c>
      <c r="Z176">
        <v>1880875</v>
      </c>
      <c r="AA176">
        <v>19760</v>
      </c>
      <c r="AC176">
        <v>1034207.77</v>
      </c>
      <c r="AD176">
        <v>1395351.71</v>
      </c>
      <c r="AH176">
        <v>235144.6</v>
      </c>
    </row>
    <row r="177" spans="1:34" x14ac:dyDescent="0.25">
      <c r="A177" t="s">
        <v>2289</v>
      </c>
      <c r="B177">
        <v>731472.86</v>
      </c>
      <c r="C177">
        <v>22683.03</v>
      </c>
      <c r="D177">
        <v>293571.36</v>
      </c>
      <c r="G177">
        <v>3</v>
      </c>
      <c r="H177">
        <v>385144.94</v>
      </c>
      <c r="K177">
        <v>3860</v>
      </c>
      <c r="L177">
        <v>110295.02</v>
      </c>
      <c r="M177">
        <v>35000</v>
      </c>
      <c r="N177">
        <v>727.6</v>
      </c>
      <c r="R177">
        <v>-378098.16</v>
      </c>
      <c r="S177">
        <v>1627952.15</v>
      </c>
      <c r="T177">
        <v>1714315.73</v>
      </c>
      <c r="V177">
        <v>1566.58</v>
      </c>
      <c r="X177">
        <v>1846989.1</v>
      </c>
      <c r="Y177">
        <v>127000</v>
      </c>
      <c r="Z177">
        <v>2383522.1</v>
      </c>
      <c r="AA177">
        <v>17360</v>
      </c>
      <c r="AC177">
        <v>972405.45</v>
      </c>
      <c r="AD177">
        <v>117121.42</v>
      </c>
      <c r="AH177">
        <v>166323.85999999999</v>
      </c>
    </row>
    <row r="178" spans="1:34" x14ac:dyDescent="0.25">
      <c r="A178" t="s">
        <v>2290</v>
      </c>
      <c r="B178">
        <v>1105539.31</v>
      </c>
      <c r="C178">
        <v>48611.98</v>
      </c>
      <c r="D178">
        <v>282133.88</v>
      </c>
      <c r="G178">
        <v>2</v>
      </c>
      <c r="H178">
        <v>222675.3</v>
      </c>
      <c r="K178">
        <v>16313</v>
      </c>
      <c r="L178">
        <v>114692.71</v>
      </c>
      <c r="M178">
        <v>258000</v>
      </c>
      <c r="N178">
        <v>3698.41</v>
      </c>
      <c r="R178">
        <v>-3313082.58</v>
      </c>
      <c r="S178">
        <v>4470863.96</v>
      </c>
      <c r="T178">
        <v>1641028.1</v>
      </c>
      <c r="U178">
        <v>18000</v>
      </c>
      <c r="V178">
        <v>1539.15</v>
      </c>
      <c r="X178">
        <v>2035309.5</v>
      </c>
      <c r="Y178">
        <v>61200</v>
      </c>
      <c r="Z178">
        <v>2453538.5</v>
      </c>
      <c r="AA178">
        <v>10770</v>
      </c>
      <c r="AC178">
        <v>923947.08</v>
      </c>
      <c r="AD178">
        <v>80936.210000000006</v>
      </c>
      <c r="AH178">
        <v>179407.99</v>
      </c>
    </row>
    <row r="179" spans="1:34" x14ac:dyDescent="0.25">
      <c r="A179" t="s">
        <v>2291</v>
      </c>
      <c r="B179">
        <v>976931.93</v>
      </c>
      <c r="C179">
        <v>49106</v>
      </c>
      <c r="D179">
        <v>183411.91</v>
      </c>
      <c r="G179">
        <v>-3135.7</v>
      </c>
      <c r="H179">
        <v>537970.69999999995</v>
      </c>
      <c r="K179">
        <v>54168.08</v>
      </c>
      <c r="L179">
        <v>114272.88</v>
      </c>
      <c r="M179">
        <v>215749.76000000001</v>
      </c>
      <c r="N179">
        <v>2212.89</v>
      </c>
      <c r="R179">
        <v>-152296.22</v>
      </c>
      <c r="S179">
        <v>1561169.34</v>
      </c>
      <c r="T179">
        <v>1848891.1</v>
      </c>
      <c r="U179">
        <v>211380.24</v>
      </c>
      <c r="V179">
        <v>1725.22</v>
      </c>
      <c r="X179">
        <v>1776118.4</v>
      </c>
      <c r="Y179">
        <v>67200</v>
      </c>
      <c r="Z179">
        <v>2506474.4</v>
      </c>
      <c r="AA179">
        <v>4030</v>
      </c>
      <c r="AC179">
        <v>1222800.81</v>
      </c>
      <c r="AD179">
        <v>119198.64</v>
      </c>
      <c r="AH179">
        <v>103803</v>
      </c>
    </row>
    <row r="180" spans="1:34" x14ac:dyDescent="0.25">
      <c r="A180" t="s">
        <v>2292</v>
      </c>
      <c r="B180">
        <v>1276202.28</v>
      </c>
      <c r="C180">
        <v>27010</v>
      </c>
      <c r="D180">
        <v>333868.81</v>
      </c>
      <c r="G180">
        <v>522999.98</v>
      </c>
      <c r="H180">
        <v>955204.18</v>
      </c>
      <c r="K180">
        <v>3570</v>
      </c>
      <c r="L180">
        <v>87665.46</v>
      </c>
      <c r="N180">
        <v>0</v>
      </c>
      <c r="R180">
        <v>1726843.92</v>
      </c>
      <c r="S180">
        <v>1137972.49</v>
      </c>
      <c r="T180">
        <v>1840347.83</v>
      </c>
      <c r="U180">
        <v>18112.75</v>
      </c>
      <c r="V180">
        <v>2405.12</v>
      </c>
      <c r="X180">
        <v>1891642.4</v>
      </c>
      <c r="Y180">
        <v>74000</v>
      </c>
      <c r="Z180">
        <v>2238005.25</v>
      </c>
      <c r="AA180">
        <v>16500</v>
      </c>
      <c r="AC180">
        <v>1036236.27</v>
      </c>
      <c r="AD180">
        <v>217126.95</v>
      </c>
      <c r="AH180">
        <v>159406.25</v>
      </c>
    </row>
    <row r="181" spans="1:34" x14ac:dyDescent="0.25">
      <c r="A181" t="s">
        <v>2293</v>
      </c>
      <c r="B181">
        <v>1122872.79</v>
      </c>
      <c r="C181">
        <v>42226.16</v>
      </c>
      <c r="D181">
        <v>264332.74</v>
      </c>
      <c r="G181">
        <v>1831718.53</v>
      </c>
      <c r="H181">
        <v>498316.51</v>
      </c>
      <c r="K181">
        <v>4000</v>
      </c>
      <c r="L181">
        <v>175979.9</v>
      </c>
      <c r="M181">
        <v>35840</v>
      </c>
      <c r="N181">
        <v>2063.4</v>
      </c>
      <c r="R181">
        <v>1678933.86</v>
      </c>
      <c r="S181">
        <v>1899168.01</v>
      </c>
      <c r="T181">
        <v>2513160.92</v>
      </c>
      <c r="V181">
        <v>2115.4299999999998</v>
      </c>
      <c r="X181">
        <v>1457296.8</v>
      </c>
      <c r="Y181">
        <v>39600</v>
      </c>
      <c r="Z181">
        <v>2073250.8</v>
      </c>
      <c r="AA181">
        <v>27254</v>
      </c>
      <c r="AC181">
        <v>1351167.02</v>
      </c>
      <c r="AD181">
        <v>260730.42</v>
      </c>
      <c r="AH181">
        <v>336289.35</v>
      </c>
    </row>
    <row r="182" spans="1:34" x14ac:dyDescent="0.25">
      <c r="A182" t="s">
        <v>2294</v>
      </c>
      <c r="B182">
        <v>828394.43</v>
      </c>
      <c r="C182">
        <v>18181.349999999999</v>
      </c>
      <c r="D182">
        <v>329469.03000000003</v>
      </c>
      <c r="G182">
        <v>1234476.6499999999</v>
      </c>
      <c r="H182">
        <v>275293.96000000002</v>
      </c>
      <c r="K182">
        <v>32500</v>
      </c>
      <c r="L182">
        <v>89592.67</v>
      </c>
      <c r="M182">
        <v>27000</v>
      </c>
      <c r="N182">
        <v>175</v>
      </c>
      <c r="R182">
        <v>-1223314.74</v>
      </c>
      <c r="S182">
        <v>4476501.28</v>
      </c>
      <c r="T182">
        <v>1692581</v>
      </c>
      <c r="U182">
        <v>141000</v>
      </c>
      <c r="V182">
        <v>1924.35</v>
      </c>
      <c r="X182">
        <v>1173132.3999999999</v>
      </c>
      <c r="Y182">
        <v>82000</v>
      </c>
      <c r="Z182">
        <v>1733168.4</v>
      </c>
      <c r="AA182">
        <v>8900</v>
      </c>
      <c r="AC182">
        <v>1735248.54</v>
      </c>
      <c r="AD182">
        <v>201784.17</v>
      </c>
      <c r="AH182">
        <v>128175.43</v>
      </c>
    </row>
    <row r="183" spans="1:34" x14ac:dyDescent="0.25">
      <c r="A183" t="s">
        <v>2295</v>
      </c>
      <c r="B183">
        <v>961450.67</v>
      </c>
      <c r="C183">
        <v>23683</v>
      </c>
      <c r="D183">
        <v>167850.72</v>
      </c>
      <c r="G183">
        <v>151894.76</v>
      </c>
      <c r="H183">
        <v>362417.07</v>
      </c>
      <c r="K183">
        <v>0</v>
      </c>
      <c r="L183">
        <v>76940.399999999994</v>
      </c>
      <c r="M183">
        <v>113710</v>
      </c>
      <c r="N183">
        <v>35542.99</v>
      </c>
      <c r="R183">
        <v>-502449.59</v>
      </c>
      <c r="S183">
        <v>1898710.57</v>
      </c>
      <c r="T183">
        <v>1311760.8899999999</v>
      </c>
      <c r="U183">
        <v>97690</v>
      </c>
      <c r="V183">
        <v>1474.75</v>
      </c>
      <c r="X183">
        <v>2273854</v>
      </c>
      <c r="Y183">
        <v>77000</v>
      </c>
      <c r="Z183">
        <v>2661407</v>
      </c>
      <c r="AA183">
        <v>4640</v>
      </c>
      <c r="AC183">
        <v>882065.69</v>
      </c>
      <c r="AD183">
        <v>108044.37</v>
      </c>
      <c r="AH183">
        <v>60780.73</v>
      </c>
    </row>
    <row r="184" spans="1:34" x14ac:dyDescent="0.25">
      <c r="A184" t="s">
        <v>2296</v>
      </c>
      <c r="B184">
        <v>743343.17</v>
      </c>
      <c r="C184">
        <v>17701.61</v>
      </c>
      <c r="D184">
        <v>82277.72</v>
      </c>
      <c r="G184">
        <v>186179.6</v>
      </c>
      <c r="H184">
        <v>586558.82999999996</v>
      </c>
      <c r="K184">
        <v>7000</v>
      </c>
      <c r="L184">
        <v>73835.64</v>
      </c>
      <c r="M184">
        <v>15000</v>
      </c>
      <c r="N184">
        <v>589.79</v>
      </c>
      <c r="R184">
        <v>-468839.35</v>
      </c>
      <c r="S184">
        <v>2242933.0699999998</v>
      </c>
      <c r="T184">
        <v>1554903.48</v>
      </c>
      <c r="U184">
        <v>63000</v>
      </c>
      <c r="V184">
        <v>1895.58</v>
      </c>
      <c r="X184">
        <v>1073717.2</v>
      </c>
      <c r="Y184">
        <v>101000</v>
      </c>
      <c r="Z184">
        <v>1583168.2</v>
      </c>
      <c r="AA184">
        <v>800</v>
      </c>
      <c r="AC184">
        <v>1126290.4099999999</v>
      </c>
      <c r="AD184">
        <v>160471.48000000001</v>
      </c>
      <c r="AH184">
        <v>178244.39</v>
      </c>
    </row>
    <row r="185" spans="1:34" x14ac:dyDescent="0.25">
      <c r="A185" t="s">
        <v>2297</v>
      </c>
      <c r="B185">
        <v>632553.36</v>
      </c>
      <c r="C185">
        <v>13603.7</v>
      </c>
      <c r="D185">
        <v>87705.66</v>
      </c>
      <c r="G185">
        <v>184679.88</v>
      </c>
      <c r="H185">
        <v>279366.92</v>
      </c>
      <c r="K185">
        <v>37320</v>
      </c>
      <c r="L185">
        <v>71752</v>
      </c>
      <c r="M185">
        <v>99000</v>
      </c>
      <c r="N185">
        <v>417.5</v>
      </c>
      <c r="R185">
        <v>-2095873.63</v>
      </c>
      <c r="S185">
        <v>3271789.71</v>
      </c>
      <c r="T185">
        <v>856405.7</v>
      </c>
      <c r="U185">
        <v>3000</v>
      </c>
      <c r="V185">
        <v>1259.79</v>
      </c>
      <c r="X185">
        <v>1096706.8</v>
      </c>
      <c r="Y185">
        <v>61000</v>
      </c>
      <c r="Z185">
        <v>1368686.47</v>
      </c>
      <c r="AA185">
        <v>31536.01</v>
      </c>
      <c r="AC185">
        <v>674065.66</v>
      </c>
      <c r="AD185">
        <v>93556.21</v>
      </c>
      <c r="AH185">
        <v>37024</v>
      </c>
    </row>
    <row r="186" spans="1:34" x14ac:dyDescent="0.25">
      <c r="A186" t="s">
        <v>2298</v>
      </c>
      <c r="B186">
        <v>548043.53</v>
      </c>
      <c r="C186">
        <v>9946.18</v>
      </c>
      <c r="D186">
        <v>586145.31999999995</v>
      </c>
      <c r="G186">
        <v>967735.14</v>
      </c>
      <c r="H186">
        <v>322330.06</v>
      </c>
      <c r="K186">
        <v>2900</v>
      </c>
      <c r="L186">
        <v>109258.97</v>
      </c>
      <c r="M186">
        <v>7200</v>
      </c>
      <c r="N186">
        <v>2258.88</v>
      </c>
      <c r="R186">
        <v>-943185.11</v>
      </c>
      <c r="S186">
        <v>3600900</v>
      </c>
      <c r="T186">
        <v>1937401.89</v>
      </c>
      <c r="U186">
        <v>58950</v>
      </c>
      <c r="V186">
        <v>1194.18</v>
      </c>
      <c r="X186">
        <v>1219538.8</v>
      </c>
      <c r="Y186">
        <v>87704</v>
      </c>
      <c r="Z186">
        <v>1825142.8</v>
      </c>
      <c r="AA186">
        <v>12180</v>
      </c>
      <c r="AC186">
        <v>1427089.32</v>
      </c>
      <c r="AD186">
        <v>242696.95999999999</v>
      </c>
      <c r="AH186">
        <v>142812.29999999999</v>
      </c>
    </row>
    <row r="187" spans="1:34" x14ac:dyDescent="0.25">
      <c r="A187" t="s">
        <v>2299</v>
      </c>
      <c r="B187">
        <v>410433.23</v>
      </c>
      <c r="C187">
        <v>59831.5</v>
      </c>
      <c r="D187">
        <v>12317.25</v>
      </c>
      <c r="G187">
        <v>491861.64</v>
      </c>
      <c r="H187">
        <v>36984.910000000003</v>
      </c>
      <c r="K187">
        <v>1500</v>
      </c>
      <c r="L187">
        <v>38733</v>
      </c>
      <c r="N187">
        <v>0</v>
      </c>
      <c r="R187">
        <v>-1768844.77</v>
      </c>
      <c r="S187">
        <v>2938659.03</v>
      </c>
      <c r="T187">
        <v>616194.72</v>
      </c>
      <c r="U187">
        <v>145260</v>
      </c>
      <c r="V187">
        <v>1173.55</v>
      </c>
      <c r="X187">
        <v>735010.5</v>
      </c>
      <c r="Z187">
        <v>1085180.5</v>
      </c>
      <c r="AA187">
        <v>4740</v>
      </c>
      <c r="AB187">
        <v>7468</v>
      </c>
      <c r="AC187">
        <v>533063.12</v>
      </c>
      <c r="AD187">
        <v>65805.88</v>
      </c>
    </row>
    <row r="188" spans="1:34" x14ac:dyDescent="0.25">
      <c r="A188" t="s">
        <v>2300</v>
      </c>
      <c r="B188">
        <v>436048.32</v>
      </c>
      <c r="C188">
        <v>256</v>
      </c>
      <c r="D188">
        <v>106275.41</v>
      </c>
      <c r="G188">
        <v>1353140.3</v>
      </c>
      <c r="H188">
        <v>655624.34</v>
      </c>
      <c r="K188">
        <v>1500</v>
      </c>
      <c r="L188">
        <v>65500</v>
      </c>
      <c r="N188">
        <v>787.36</v>
      </c>
      <c r="R188">
        <v>2408748.2999999998</v>
      </c>
      <c r="S188">
        <v>514242.15</v>
      </c>
      <c r="T188">
        <v>537181.04</v>
      </c>
      <c r="V188">
        <v>1672.17</v>
      </c>
      <c r="X188">
        <v>1366970.5</v>
      </c>
      <c r="Y188">
        <v>24000</v>
      </c>
      <c r="Z188">
        <v>1721407.5</v>
      </c>
      <c r="AA188">
        <v>800</v>
      </c>
      <c r="AB188">
        <v>340</v>
      </c>
      <c r="AC188">
        <v>515581.65</v>
      </c>
      <c r="AD188">
        <v>131128</v>
      </c>
    </row>
    <row r="189" spans="1:34" x14ac:dyDescent="0.25">
      <c r="A189" t="s">
        <v>2301</v>
      </c>
      <c r="B189">
        <v>523977.71</v>
      </c>
      <c r="C189">
        <v>4988.84</v>
      </c>
      <c r="D189">
        <v>112941.19</v>
      </c>
      <c r="G189">
        <v>1624326.63</v>
      </c>
      <c r="H189">
        <v>358860.24</v>
      </c>
      <c r="K189">
        <v>3000</v>
      </c>
      <c r="L189">
        <v>91090</v>
      </c>
      <c r="N189">
        <v>15550.24</v>
      </c>
      <c r="R189">
        <v>-85935.65</v>
      </c>
      <c r="S189">
        <v>2920045.89</v>
      </c>
      <c r="T189">
        <v>1038560.66</v>
      </c>
      <c r="X189">
        <v>1470507.5</v>
      </c>
      <c r="Y189">
        <v>24000</v>
      </c>
      <c r="Z189">
        <v>2094895.5</v>
      </c>
      <c r="AC189">
        <v>573050.56000000006</v>
      </c>
      <c r="AD189">
        <v>183777.97</v>
      </c>
    </row>
    <row r="190" spans="1:34" x14ac:dyDescent="0.25">
      <c r="A190" t="s">
        <v>2302</v>
      </c>
      <c r="B190">
        <v>294805.46000000002</v>
      </c>
      <c r="C190">
        <v>2300</v>
      </c>
      <c r="D190">
        <v>101219.19</v>
      </c>
      <c r="G190">
        <v>209105.06</v>
      </c>
      <c r="H190">
        <v>37791.120000000003</v>
      </c>
      <c r="K190">
        <v>3000</v>
      </c>
      <c r="L190">
        <v>33455</v>
      </c>
      <c r="N190">
        <v>268.04000000000002</v>
      </c>
      <c r="R190">
        <v>-1661421.56</v>
      </c>
      <c r="S190">
        <v>2662416.9900000002</v>
      </c>
      <c r="T190">
        <v>484657.5</v>
      </c>
      <c r="V190">
        <v>1279.94</v>
      </c>
      <c r="X190">
        <v>167520.73000000001</v>
      </c>
      <c r="Z190">
        <v>416220.73</v>
      </c>
      <c r="AA190">
        <v>1280</v>
      </c>
      <c r="AB190">
        <v>1280</v>
      </c>
      <c r="AC190">
        <v>485508.97</v>
      </c>
      <c r="AD190">
        <v>141666.10999999999</v>
      </c>
    </row>
    <row r="191" spans="1:34" x14ac:dyDescent="0.25">
      <c r="A191" t="s">
        <v>2303</v>
      </c>
      <c r="B191">
        <v>412749.88</v>
      </c>
      <c r="C191">
        <v>589714.76</v>
      </c>
      <c r="D191">
        <v>94214.99</v>
      </c>
      <c r="G191">
        <v>2</v>
      </c>
      <c r="H191">
        <v>113254.12</v>
      </c>
      <c r="K191">
        <v>0</v>
      </c>
      <c r="L191">
        <v>50140</v>
      </c>
      <c r="N191">
        <v>1201.1500000000001</v>
      </c>
      <c r="R191">
        <v>-1371003.19</v>
      </c>
      <c r="S191">
        <v>2577037.9500000002</v>
      </c>
      <c r="T191">
        <v>1445813.25</v>
      </c>
      <c r="U191">
        <v>67020</v>
      </c>
      <c r="V191">
        <v>1889.46</v>
      </c>
      <c r="X191">
        <v>470148</v>
      </c>
      <c r="Y191">
        <v>20000</v>
      </c>
      <c r="Z191">
        <v>892752</v>
      </c>
      <c r="AB191">
        <v>650</v>
      </c>
      <c r="AC191">
        <v>692360.49</v>
      </c>
      <c r="AD191">
        <v>251166.73</v>
      </c>
      <c r="AH191">
        <v>215381.65</v>
      </c>
    </row>
    <row r="192" spans="1:34" x14ac:dyDescent="0.25">
      <c r="A192" t="s">
        <v>2304</v>
      </c>
      <c r="B192">
        <v>770268.54</v>
      </c>
      <c r="C192">
        <v>15200</v>
      </c>
      <c r="D192">
        <v>56112.32</v>
      </c>
      <c r="G192">
        <v>283382.40000000002</v>
      </c>
      <c r="H192">
        <v>4187.88</v>
      </c>
      <c r="L192">
        <v>25815</v>
      </c>
      <c r="N192">
        <v>-49956.65</v>
      </c>
      <c r="R192">
        <v>-1531428.45</v>
      </c>
      <c r="S192">
        <v>2987149.95</v>
      </c>
      <c r="T192">
        <v>508662.88</v>
      </c>
      <c r="U192">
        <v>135742</v>
      </c>
      <c r="V192">
        <v>2181.31</v>
      </c>
      <c r="X192">
        <v>747120</v>
      </c>
      <c r="Y192">
        <v>189870</v>
      </c>
      <c r="Z192">
        <v>1037908.96</v>
      </c>
      <c r="AA192">
        <v>7752</v>
      </c>
      <c r="AB192">
        <v>1500</v>
      </c>
      <c r="AC192">
        <v>683429.94</v>
      </c>
      <c r="AD192">
        <v>155414</v>
      </c>
    </row>
    <row r="193" spans="1:34" x14ac:dyDescent="0.25">
      <c r="A193" t="s">
        <v>2305</v>
      </c>
      <c r="B193">
        <v>158009.63</v>
      </c>
      <c r="C193">
        <v>983959.48</v>
      </c>
      <c r="D193">
        <v>147984.98000000001</v>
      </c>
      <c r="G193">
        <v>3263455.39</v>
      </c>
      <c r="H193">
        <v>701147.17</v>
      </c>
      <c r="K193">
        <v>0</v>
      </c>
      <c r="L193">
        <v>0</v>
      </c>
      <c r="N193">
        <v>14348.4</v>
      </c>
      <c r="R193">
        <v>1432735.37</v>
      </c>
      <c r="S193">
        <v>2987149.95</v>
      </c>
      <c r="T193">
        <v>1586132.7</v>
      </c>
      <c r="U193">
        <v>156000</v>
      </c>
      <c r="V193">
        <v>25000</v>
      </c>
      <c r="W193">
        <v>1068.0999999999999</v>
      </c>
      <c r="X193">
        <v>769715.5</v>
      </c>
      <c r="Y193">
        <v>182272.5</v>
      </c>
      <c r="Z193">
        <v>1024704</v>
      </c>
      <c r="AA193">
        <v>48380</v>
      </c>
      <c r="AC193">
        <v>822033.15</v>
      </c>
      <c r="AD193">
        <v>4748.72</v>
      </c>
    </row>
    <row r="194" spans="1:34" x14ac:dyDescent="0.25">
      <c r="A194" t="s">
        <v>2306</v>
      </c>
      <c r="B194">
        <v>468212.61</v>
      </c>
      <c r="C194">
        <v>3300</v>
      </c>
      <c r="D194">
        <v>26503.03</v>
      </c>
      <c r="G194">
        <v>190922.9</v>
      </c>
      <c r="H194">
        <v>296053.94</v>
      </c>
      <c r="K194">
        <v>0</v>
      </c>
      <c r="L194">
        <v>71017</v>
      </c>
      <c r="N194">
        <v>19787</v>
      </c>
      <c r="R194">
        <v>-61589.11</v>
      </c>
      <c r="S194">
        <v>2090614.96</v>
      </c>
      <c r="T194">
        <v>549825.34</v>
      </c>
      <c r="U194">
        <v>60000</v>
      </c>
      <c r="V194">
        <v>2634.45</v>
      </c>
      <c r="X194">
        <v>1686538.7</v>
      </c>
      <c r="Y194">
        <v>32700</v>
      </c>
      <c r="Z194">
        <v>1981734.7</v>
      </c>
      <c r="AA194">
        <v>14420</v>
      </c>
      <c r="AC194">
        <v>1070498.23</v>
      </c>
      <c r="AD194">
        <v>198302.93</v>
      </c>
      <c r="AH194">
        <v>201580</v>
      </c>
    </row>
    <row r="195" spans="1:34" x14ac:dyDescent="0.25">
      <c r="A195" t="s">
        <v>2307</v>
      </c>
      <c r="B195">
        <v>812883.31</v>
      </c>
      <c r="C195">
        <v>12700</v>
      </c>
      <c r="D195">
        <v>82519.38</v>
      </c>
      <c r="G195">
        <v>761537.59</v>
      </c>
      <c r="H195">
        <v>857635.31</v>
      </c>
      <c r="K195">
        <v>0</v>
      </c>
      <c r="L195">
        <v>189271.28</v>
      </c>
      <c r="N195">
        <v>578.89</v>
      </c>
      <c r="R195">
        <v>2762433.42</v>
      </c>
      <c r="S195">
        <v>433496.95</v>
      </c>
      <c r="T195">
        <v>676217.22</v>
      </c>
      <c r="U195">
        <v>457320</v>
      </c>
      <c r="X195">
        <v>1728990</v>
      </c>
      <c r="Y195">
        <v>41100</v>
      </c>
      <c r="Z195">
        <v>2059894.1</v>
      </c>
      <c r="AA195">
        <v>24588</v>
      </c>
      <c r="AC195">
        <v>989503.62</v>
      </c>
      <c r="AD195">
        <v>44089.919999999998</v>
      </c>
      <c r="AH195">
        <v>644056.53</v>
      </c>
    </row>
    <row r="196" spans="1:34" x14ac:dyDescent="0.25">
      <c r="A196" t="s">
        <v>2308</v>
      </c>
      <c r="B196">
        <v>870331.76</v>
      </c>
      <c r="C196">
        <v>0</v>
      </c>
      <c r="D196">
        <v>76319.740000000005</v>
      </c>
      <c r="G196">
        <v>82629.87</v>
      </c>
      <c r="H196">
        <v>262460.59999999998</v>
      </c>
      <c r="K196">
        <v>3500</v>
      </c>
      <c r="L196">
        <v>28200</v>
      </c>
      <c r="N196">
        <v>0</v>
      </c>
      <c r="Q196">
        <v>-8100056.1100000003</v>
      </c>
      <c r="R196">
        <v>5363987.68</v>
      </c>
      <c r="S196">
        <v>4047651.72</v>
      </c>
      <c r="T196">
        <v>1579272.99</v>
      </c>
      <c r="V196">
        <v>3640.7</v>
      </c>
      <c r="Y196">
        <v>201400</v>
      </c>
      <c r="Z196">
        <v>615506.56000000006</v>
      </c>
      <c r="AA196">
        <v>13300</v>
      </c>
      <c r="AC196">
        <v>1105348.48</v>
      </c>
      <c r="AD196">
        <v>50259.97</v>
      </c>
      <c r="AE196">
        <v>50000</v>
      </c>
      <c r="AH196">
        <v>1440</v>
      </c>
    </row>
    <row r="197" spans="1:34" x14ac:dyDescent="0.25">
      <c r="A197" t="s">
        <v>2309</v>
      </c>
      <c r="B197">
        <v>382254.67</v>
      </c>
      <c r="C197">
        <v>0</v>
      </c>
      <c r="D197">
        <v>48040.17</v>
      </c>
      <c r="G197">
        <v>478079.4</v>
      </c>
      <c r="H197">
        <v>126862.99</v>
      </c>
      <c r="K197">
        <v>4500</v>
      </c>
      <c r="L197">
        <v>48755</v>
      </c>
      <c r="N197">
        <v>0</v>
      </c>
      <c r="Q197">
        <v>327749.2</v>
      </c>
      <c r="R197">
        <v>-176462.79</v>
      </c>
      <c r="S197">
        <v>769808.6</v>
      </c>
      <c r="T197">
        <v>1496319.7</v>
      </c>
      <c r="U197">
        <v>114000</v>
      </c>
      <c r="X197">
        <v>703439.2</v>
      </c>
      <c r="Y197">
        <v>147125</v>
      </c>
      <c r="Z197">
        <v>1120667.69</v>
      </c>
      <c r="AB197">
        <v>17580</v>
      </c>
      <c r="AC197">
        <v>1093837.42</v>
      </c>
      <c r="AD197">
        <v>167911.57</v>
      </c>
    </row>
    <row r="198" spans="1:34" x14ac:dyDescent="0.25">
      <c r="A198" t="s">
        <v>2310</v>
      </c>
      <c r="B198">
        <v>325719.14</v>
      </c>
      <c r="C198">
        <v>0</v>
      </c>
      <c r="D198">
        <v>82776.160000000003</v>
      </c>
      <c r="G198">
        <v>1297786.74</v>
      </c>
      <c r="H198">
        <v>269244.78999999998</v>
      </c>
      <c r="K198">
        <v>226172</v>
      </c>
      <c r="L198">
        <v>42340</v>
      </c>
      <c r="M198">
        <v>57679</v>
      </c>
      <c r="N198">
        <v>0</v>
      </c>
      <c r="R198">
        <v>406302.12</v>
      </c>
      <c r="S198">
        <v>1268762.8700000001</v>
      </c>
      <c r="T198">
        <v>2050120.59</v>
      </c>
      <c r="V198">
        <v>1521.54</v>
      </c>
      <c r="X198">
        <v>818272</v>
      </c>
      <c r="Z198">
        <v>1577125</v>
      </c>
      <c r="AB198">
        <v>12840</v>
      </c>
      <c r="AC198">
        <v>1144024.3500000001</v>
      </c>
      <c r="AD198">
        <v>161653.94</v>
      </c>
    </row>
    <row r="199" spans="1:34" x14ac:dyDescent="0.25">
      <c r="A199" t="s">
        <v>2311</v>
      </c>
      <c r="B199">
        <v>642569.82999999996</v>
      </c>
      <c r="C199">
        <v>66257.899999999994</v>
      </c>
      <c r="D199">
        <v>33056.54</v>
      </c>
      <c r="G199">
        <v>486088.12</v>
      </c>
      <c r="H199">
        <v>373173.95</v>
      </c>
      <c r="K199">
        <v>3500</v>
      </c>
      <c r="L199">
        <v>39243.82</v>
      </c>
      <c r="N199">
        <v>0</v>
      </c>
      <c r="P199">
        <v>0</v>
      </c>
      <c r="R199">
        <v>-1021793.5</v>
      </c>
      <c r="S199">
        <v>2466734.7400000002</v>
      </c>
      <c r="T199">
        <v>927563.93</v>
      </c>
      <c r="U199">
        <v>120000</v>
      </c>
      <c r="V199">
        <v>2083.6999999999998</v>
      </c>
      <c r="X199">
        <v>341440</v>
      </c>
      <c r="Y199">
        <v>75900</v>
      </c>
      <c r="Z199">
        <v>637394</v>
      </c>
      <c r="AB199">
        <v>5400</v>
      </c>
      <c r="AC199">
        <v>601469.34</v>
      </c>
      <c r="AD199">
        <v>109263.01</v>
      </c>
    </row>
    <row r="200" spans="1:34" x14ac:dyDescent="0.25">
      <c r="A200" t="s">
        <v>2312</v>
      </c>
      <c r="B200">
        <v>343702.6</v>
      </c>
      <c r="C200">
        <v>0</v>
      </c>
      <c r="D200">
        <v>57620.99</v>
      </c>
      <c r="G200">
        <v>905008.85</v>
      </c>
      <c r="H200">
        <v>830621.48</v>
      </c>
      <c r="K200">
        <v>195790</v>
      </c>
      <c r="L200">
        <v>21617.56</v>
      </c>
      <c r="N200">
        <v>21983</v>
      </c>
      <c r="R200">
        <v>-185589.16</v>
      </c>
      <c r="S200">
        <v>2655980.98</v>
      </c>
      <c r="T200">
        <v>1150165.74</v>
      </c>
      <c r="X200">
        <v>1343912</v>
      </c>
      <c r="Y200">
        <v>73200</v>
      </c>
      <c r="Z200">
        <v>1789797</v>
      </c>
      <c r="AA200">
        <v>992</v>
      </c>
      <c r="AB200">
        <v>12440</v>
      </c>
      <c r="AC200">
        <v>1246517.46</v>
      </c>
      <c r="AD200">
        <v>90359.74</v>
      </c>
    </row>
    <row r="201" spans="1:34" x14ac:dyDescent="0.25">
      <c r="A201" t="s">
        <v>2313</v>
      </c>
      <c r="B201">
        <v>454661.81</v>
      </c>
      <c r="C201">
        <v>2250</v>
      </c>
      <c r="D201">
        <v>13559.93</v>
      </c>
      <c r="G201">
        <v>242406.02</v>
      </c>
      <c r="H201">
        <v>260081.22</v>
      </c>
      <c r="K201">
        <v>8050</v>
      </c>
      <c r="L201">
        <v>41291.589999999997</v>
      </c>
      <c r="N201">
        <v>0</v>
      </c>
      <c r="R201">
        <v>-1268054.44</v>
      </c>
      <c r="S201">
        <v>2328715.77</v>
      </c>
      <c r="T201">
        <v>662483.36</v>
      </c>
      <c r="V201">
        <v>1684.58</v>
      </c>
      <c r="X201">
        <v>834960</v>
      </c>
      <c r="Y201">
        <v>97200</v>
      </c>
      <c r="Z201">
        <v>1035064</v>
      </c>
      <c r="AA201">
        <v>1280</v>
      </c>
      <c r="AB201">
        <v>13300</v>
      </c>
      <c r="AC201">
        <v>635825.46</v>
      </c>
      <c r="AD201">
        <v>47902.42</v>
      </c>
    </row>
    <row r="202" spans="1:34" x14ac:dyDescent="0.25">
      <c r="A202" t="s">
        <v>2314</v>
      </c>
      <c r="B202">
        <v>1688454.9</v>
      </c>
      <c r="C202">
        <v>0</v>
      </c>
      <c r="D202">
        <v>125362.54</v>
      </c>
      <c r="G202">
        <v>2219179.9500000002</v>
      </c>
      <c r="H202">
        <v>505413.93</v>
      </c>
      <c r="L202">
        <v>29510</v>
      </c>
      <c r="N202">
        <v>0</v>
      </c>
      <c r="R202">
        <v>492066.96</v>
      </c>
      <c r="S202">
        <v>4119895.74</v>
      </c>
      <c r="T202">
        <v>935925.6</v>
      </c>
      <c r="U202">
        <v>145647</v>
      </c>
      <c r="V202">
        <v>4325.55</v>
      </c>
      <c r="X202">
        <v>947540.6</v>
      </c>
      <c r="Y202">
        <v>78500</v>
      </c>
      <c r="Z202">
        <v>1320160.6000000001</v>
      </c>
      <c r="AB202">
        <v>30956</v>
      </c>
      <c r="AC202">
        <v>773410.81</v>
      </c>
      <c r="AD202">
        <v>90472.72</v>
      </c>
    </row>
    <row r="203" spans="1:34" x14ac:dyDescent="0.25">
      <c r="A203" t="s">
        <v>2315</v>
      </c>
      <c r="B203">
        <v>633459.54</v>
      </c>
      <c r="C203">
        <v>0</v>
      </c>
      <c r="D203">
        <v>35196.449999999997</v>
      </c>
      <c r="G203">
        <v>471736.93</v>
      </c>
      <c r="H203">
        <v>675760.96</v>
      </c>
      <c r="K203">
        <v>4500</v>
      </c>
      <c r="L203">
        <v>43425</v>
      </c>
      <c r="N203">
        <v>1911</v>
      </c>
      <c r="R203">
        <v>-1354921.62</v>
      </c>
      <c r="S203">
        <v>2992215.82</v>
      </c>
      <c r="T203">
        <v>1263526.6399999999</v>
      </c>
      <c r="U203">
        <v>116879</v>
      </c>
      <c r="V203">
        <v>2022.67</v>
      </c>
      <c r="X203">
        <v>1073432</v>
      </c>
      <c r="Z203">
        <v>1400429</v>
      </c>
      <c r="AA203">
        <v>11328</v>
      </c>
      <c r="AB203">
        <v>6660</v>
      </c>
      <c r="AC203">
        <v>839651.11</v>
      </c>
      <c r="AD203">
        <v>68577.42</v>
      </c>
      <c r="AH203">
        <v>191.1</v>
      </c>
    </row>
    <row r="204" spans="1:34" x14ac:dyDescent="0.25">
      <c r="A204" t="s">
        <v>2316</v>
      </c>
      <c r="B204">
        <v>711698.91</v>
      </c>
      <c r="C204">
        <v>1600</v>
      </c>
      <c r="D204">
        <v>60674</v>
      </c>
      <c r="G204">
        <v>-943243.63</v>
      </c>
      <c r="H204">
        <v>603633</v>
      </c>
      <c r="N204">
        <v>0</v>
      </c>
      <c r="R204">
        <v>-653415.24</v>
      </c>
      <c r="S204">
        <v>889745.48</v>
      </c>
      <c r="T204">
        <v>821213.38</v>
      </c>
      <c r="V204">
        <v>1605.1</v>
      </c>
      <c r="Y204">
        <v>68700</v>
      </c>
      <c r="Z204">
        <v>256176.35</v>
      </c>
      <c r="AC204">
        <v>345239.52</v>
      </c>
      <c r="AD204">
        <v>92070.57</v>
      </c>
    </row>
    <row r="205" spans="1:34" x14ac:dyDescent="0.25">
      <c r="A205" t="s">
        <v>2317</v>
      </c>
      <c r="B205">
        <v>513534.31</v>
      </c>
      <c r="C205">
        <v>16465</v>
      </c>
      <c r="D205">
        <v>95528.57</v>
      </c>
      <c r="G205">
        <v>2000488.63</v>
      </c>
      <c r="H205">
        <v>855680.13</v>
      </c>
      <c r="L205">
        <v>82160</v>
      </c>
      <c r="M205">
        <v>15810</v>
      </c>
      <c r="N205">
        <v>0</v>
      </c>
      <c r="R205">
        <v>2670297.06</v>
      </c>
      <c r="S205">
        <v>574807.30000000005</v>
      </c>
      <c r="T205">
        <v>1488638.52</v>
      </c>
      <c r="V205">
        <v>1551.54</v>
      </c>
      <c r="X205">
        <v>1265126</v>
      </c>
      <c r="Y205">
        <v>61700</v>
      </c>
      <c r="Z205">
        <v>1680701</v>
      </c>
      <c r="AA205">
        <v>11670</v>
      </c>
      <c r="AC205">
        <v>597306.77</v>
      </c>
      <c r="AD205">
        <v>162711.01</v>
      </c>
      <c r="AH205">
        <v>226005</v>
      </c>
    </row>
    <row r="206" spans="1:34" x14ac:dyDescent="0.25">
      <c r="A206" t="s">
        <v>2318</v>
      </c>
      <c r="B206">
        <v>1065413.6299999999</v>
      </c>
      <c r="C206">
        <v>6878</v>
      </c>
      <c r="D206">
        <v>138623.23000000001</v>
      </c>
      <c r="G206">
        <v>649157.11</v>
      </c>
      <c r="H206">
        <v>191785</v>
      </c>
      <c r="K206">
        <v>22170</v>
      </c>
      <c r="L206">
        <v>42960</v>
      </c>
      <c r="N206">
        <v>6682</v>
      </c>
      <c r="R206">
        <v>-565423.02</v>
      </c>
      <c r="S206">
        <v>2085517.75</v>
      </c>
      <c r="T206">
        <v>1370308.62</v>
      </c>
      <c r="V206">
        <v>1854.37</v>
      </c>
      <c r="X206">
        <v>184884</v>
      </c>
      <c r="Y206">
        <v>453185.01</v>
      </c>
      <c r="Z206">
        <v>811494</v>
      </c>
      <c r="AA206">
        <v>7865</v>
      </c>
      <c r="AC206">
        <v>614550.79</v>
      </c>
      <c r="AD206">
        <v>67184.97</v>
      </c>
      <c r="AH206">
        <v>49187</v>
      </c>
    </row>
    <row r="207" spans="1:34" x14ac:dyDescent="0.25">
      <c r="A207" t="s">
        <v>2319</v>
      </c>
      <c r="B207">
        <v>1081436.5900000001</v>
      </c>
      <c r="C207">
        <v>8999</v>
      </c>
      <c r="D207">
        <v>117791.8</v>
      </c>
      <c r="G207">
        <v>1476066.87</v>
      </c>
      <c r="H207">
        <v>742706.57</v>
      </c>
      <c r="K207">
        <v>0</v>
      </c>
      <c r="L207">
        <v>83410.320000000007</v>
      </c>
      <c r="N207">
        <v>2473</v>
      </c>
      <c r="R207">
        <v>932344.39</v>
      </c>
      <c r="S207">
        <v>2982894.62</v>
      </c>
      <c r="T207">
        <v>1443406.54</v>
      </c>
      <c r="V207">
        <v>3378.37</v>
      </c>
      <c r="X207">
        <v>2095992.5</v>
      </c>
      <c r="Y207">
        <v>161950</v>
      </c>
      <c r="Z207">
        <v>2572016.5</v>
      </c>
      <c r="AB207">
        <v>6060</v>
      </c>
      <c r="AC207">
        <v>1315577.06</v>
      </c>
      <c r="AD207">
        <v>311803.34999999998</v>
      </c>
      <c r="AH207">
        <v>73392</v>
      </c>
    </row>
    <row r="208" spans="1:34" x14ac:dyDescent="0.25">
      <c r="A208" t="s">
        <v>2320</v>
      </c>
      <c r="B208">
        <v>628298.42000000004</v>
      </c>
      <c r="C208">
        <v>121755.58</v>
      </c>
      <c r="D208">
        <v>55364.3</v>
      </c>
      <c r="G208">
        <v>1674979.08</v>
      </c>
      <c r="H208">
        <v>372510.03</v>
      </c>
      <c r="L208">
        <v>359776.85</v>
      </c>
      <c r="N208">
        <v>970</v>
      </c>
      <c r="R208">
        <v>368685.52</v>
      </c>
      <c r="S208">
        <v>2454994.11</v>
      </c>
      <c r="T208">
        <v>889867.38</v>
      </c>
      <c r="V208">
        <v>1310.2</v>
      </c>
      <c r="X208">
        <v>974021</v>
      </c>
      <c r="Y208">
        <v>95200</v>
      </c>
      <c r="Z208">
        <v>1228686</v>
      </c>
      <c r="AA208">
        <v>6630</v>
      </c>
      <c r="AB208">
        <v>610</v>
      </c>
      <c r="AC208">
        <v>798196.2</v>
      </c>
      <c r="AD208">
        <v>225299.45</v>
      </c>
      <c r="AH208">
        <v>32496</v>
      </c>
    </row>
    <row r="209" spans="1:34" x14ac:dyDescent="0.25">
      <c r="A209" t="s">
        <v>2321</v>
      </c>
      <c r="B209">
        <v>1753622.02</v>
      </c>
      <c r="C209">
        <v>607046.98</v>
      </c>
      <c r="D209">
        <v>48887.96</v>
      </c>
      <c r="G209">
        <v>920449.9</v>
      </c>
      <c r="H209">
        <v>312162.68</v>
      </c>
      <c r="K209">
        <v>64635</v>
      </c>
      <c r="L209">
        <v>183618.4</v>
      </c>
      <c r="N209">
        <v>4048.22</v>
      </c>
      <c r="R209">
        <v>312420.96999999997</v>
      </c>
      <c r="S209">
        <v>3300171.5</v>
      </c>
      <c r="T209">
        <v>985424.97</v>
      </c>
      <c r="U209">
        <v>114685</v>
      </c>
      <c r="V209">
        <v>4927.3999999999996</v>
      </c>
      <c r="W209">
        <v>830</v>
      </c>
      <c r="X209">
        <v>584410</v>
      </c>
      <c r="Z209">
        <v>952120</v>
      </c>
      <c r="AA209">
        <v>10504</v>
      </c>
      <c r="AC209">
        <v>838152.51</v>
      </c>
      <c r="AD209">
        <v>106889.84</v>
      </c>
      <c r="AF209">
        <v>5335.57</v>
      </c>
    </row>
    <row r="210" spans="1:34" x14ac:dyDescent="0.25">
      <c r="A210" t="s">
        <v>2322</v>
      </c>
      <c r="B210">
        <v>1341813.04</v>
      </c>
      <c r="C210">
        <v>71181</v>
      </c>
      <c r="D210">
        <v>192336.93</v>
      </c>
      <c r="G210">
        <v>756413.22</v>
      </c>
      <c r="H210">
        <v>668181.81999999995</v>
      </c>
      <c r="L210">
        <v>50310</v>
      </c>
      <c r="N210">
        <v>3207.82</v>
      </c>
      <c r="R210">
        <v>1956266.5</v>
      </c>
      <c r="S210">
        <v>1463514.66</v>
      </c>
      <c r="T210">
        <v>307380.51</v>
      </c>
      <c r="V210">
        <v>8243.9500000000007</v>
      </c>
      <c r="X210">
        <v>1005040</v>
      </c>
      <c r="Y210">
        <v>812681.09</v>
      </c>
      <c r="Z210">
        <v>1535730</v>
      </c>
      <c r="AA210">
        <v>6840</v>
      </c>
      <c r="AC210">
        <v>765355.63</v>
      </c>
      <c r="AD210">
        <v>243792.89</v>
      </c>
      <c r="AE210">
        <v>25000</v>
      </c>
      <c r="AF210">
        <v>0</v>
      </c>
    </row>
    <row r="211" spans="1:34" x14ac:dyDescent="0.25">
      <c r="A211" t="s">
        <v>2323</v>
      </c>
      <c r="B211">
        <v>610210.17000000004</v>
      </c>
      <c r="C211">
        <v>370384.86</v>
      </c>
      <c r="D211">
        <v>57593.16</v>
      </c>
      <c r="G211">
        <v>1459073.7</v>
      </c>
      <c r="H211">
        <v>333451.57</v>
      </c>
      <c r="K211">
        <v>3000</v>
      </c>
      <c r="L211">
        <v>65686.710000000006</v>
      </c>
      <c r="N211">
        <v>2066</v>
      </c>
      <c r="R211">
        <v>276753.56</v>
      </c>
      <c r="S211">
        <v>2681365.84</v>
      </c>
      <c r="T211">
        <v>853834.66</v>
      </c>
      <c r="U211">
        <v>84000</v>
      </c>
      <c r="V211">
        <v>1813.77</v>
      </c>
      <c r="X211">
        <v>940630</v>
      </c>
      <c r="Y211">
        <v>25000</v>
      </c>
      <c r="Z211">
        <v>1306528</v>
      </c>
      <c r="AA211">
        <v>8743.5</v>
      </c>
      <c r="AB211">
        <v>680</v>
      </c>
      <c r="AC211">
        <v>664162.02</v>
      </c>
      <c r="AD211">
        <v>118062.76</v>
      </c>
      <c r="AF211">
        <v>5260.8</v>
      </c>
    </row>
    <row r="212" spans="1:34" x14ac:dyDescent="0.25">
      <c r="A212" t="s">
        <v>2324</v>
      </c>
      <c r="B212">
        <v>2431836.96</v>
      </c>
      <c r="C212">
        <v>78887.38</v>
      </c>
      <c r="D212">
        <v>112046.52</v>
      </c>
      <c r="G212">
        <v>372345.87</v>
      </c>
      <c r="H212">
        <v>663308.89</v>
      </c>
      <c r="K212">
        <v>1890</v>
      </c>
      <c r="L212">
        <v>32982.49</v>
      </c>
      <c r="N212">
        <v>3783.02</v>
      </c>
      <c r="R212">
        <v>-1066778.24</v>
      </c>
      <c r="S212">
        <v>5060758.04</v>
      </c>
      <c r="T212">
        <v>1384141.51</v>
      </c>
      <c r="U212">
        <v>106500</v>
      </c>
      <c r="V212">
        <v>7527.57</v>
      </c>
      <c r="X212">
        <v>1356660</v>
      </c>
      <c r="Z212">
        <v>1921214</v>
      </c>
      <c r="AB212">
        <v>26742</v>
      </c>
      <c r="AC212">
        <v>1181670.1299999999</v>
      </c>
      <c r="AD212">
        <v>87119.52</v>
      </c>
      <c r="AF212">
        <v>6673.12</v>
      </c>
      <c r="AH212">
        <v>5620</v>
      </c>
    </row>
    <row r="213" spans="1:34" x14ac:dyDescent="0.25">
      <c r="A213" t="s">
        <v>2325</v>
      </c>
      <c r="B213">
        <v>1422345.85</v>
      </c>
      <c r="C213">
        <v>8529.3799999999992</v>
      </c>
      <c r="D213">
        <v>82424.92</v>
      </c>
      <c r="G213">
        <v>131549.26999999999</v>
      </c>
      <c r="H213">
        <v>329194.78000000003</v>
      </c>
      <c r="K213">
        <v>17706.25</v>
      </c>
      <c r="L213">
        <v>40725.129999999997</v>
      </c>
      <c r="N213">
        <v>241.09</v>
      </c>
      <c r="Q213">
        <v>-23036.959999999999</v>
      </c>
      <c r="R213">
        <v>283845.88</v>
      </c>
      <c r="S213">
        <v>1741122.88</v>
      </c>
      <c r="T213">
        <v>648371.11</v>
      </c>
      <c r="U213">
        <v>98685</v>
      </c>
      <c r="V213">
        <v>3613.96</v>
      </c>
      <c r="X213">
        <v>658020</v>
      </c>
      <c r="Y213">
        <v>140</v>
      </c>
      <c r="Z213">
        <v>825279</v>
      </c>
      <c r="AA213">
        <v>14730</v>
      </c>
      <c r="AC213">
        <v>562544.77</v>
      </c>
      <c r="AD213">
        <v>92126.05</v>
      </c>
      <c r="AF213">
        <v>710.32</v>
      </c>
    </row>
    <row r="214" spans="1:34" x14ac:dyDescent="0.25">
      <c r="A214" t="s">
        <v>2326</v>
      </c>
      <c r="B214">
        <v>831083.87</v>
      </c>
      <c r="C214">
        <v>70253.88</v>
      </c>
      <c r="D214">
        <v>178900</v>
      </c>
      <c r="G214">
        <v>482959.02</v>
      </c>
      <c r="H214">
        <v>600913.29</v>
      </c>
      <c r="K214">
        <v>2500</v>
      </c>
      <c r="L214">
        <v>44183</v>
      </c>
      <c r="N214">
        <v>5898.88</v>
      </c>
      <c r="P214">
        <v>720</v>
      </c>
      <c r="R214">
        <v>-1770095.53</v>
      </c>
      <c r="S214">
        <v>3760347.17</v>
      </c>
      <c r="T214">
        <v>1364669.89</v>
      </c>
      <c r="U214">
        <v>381068</v>
      </c>
      <c r="V214">
        <v>2795.77</v>
      </c>
      <c r="X214">
        <v>1739914.4</v>
      </c>
      <c r="Z214">
        <v>1986724.4</v>
      </c>
      <c r="AA214">
        <v>13880.9</v>
      </c>
      <c r="AC214">
        <v>937309.68</v>
      </c>
      <c r="AD214">
        <v>193422.93</v>
      </c>
      <c r="AE214">
        <v>50000</v>
      </c>
      <c r="AH214">
        <v>186553.61</v>
      </c>
    </row>
    <row r="215" spans="1:34" x14ac:dyDescent="0.25">
      <c r="A215" t="s">
        <v>2327</v>
      </c>
      <c r="B215">
        <v>1662206.44</v>
      </c>
      <c r="C215">
        <v>50160.27</v>
      </c>
      <c r="D215">
        <v>90512.71</v>
      </c>
      <c r="G215">
        <v>1008144.35</v>
      </c>
      <c r="H215">
        <v>584966.25</v>
      </c>
      <c r="K215">
        <v>3500</v>
      </c>
      <c r="L215">
        <v>29330</v>
      </c>
      <c r="N215">
        <v>10192.629999999999</v>
      </c>
      <c r="R215">
        <v>1429425.39</v>
      </c>
      <c r="S215">
        <v>2267172.48</v>
      </c>
      <c r="T215">
        <v>1372859.45</v>
      </c>
      <c r="U215">
        <v>114000</v>
      </c>
      <c r="V215">
        <v>4905.32</v>
      </c>
      <c r="X215">
        <v>899185</v>
      </c>
      <c r="Y215">
        <v>4414.95</v>
      </c>
      <c r="Z215">
        <v>1222376</v>
      </c>
      <c r="AA215">
        <v>6100</v>
      </c>
      <c r="AC215">
        <v>1057264.81</v>
      </c>
      <c r="AD215">
        <v>141774.14000000001</v>
      </c>
      <c r="AH215">
        <v>311480.25</v>
      </c>
    </row>
    <row r="216" spans="1:34" x14ac:dyDescent="0.25">
      <c r="A216" t="s">
        <v>2328</v>
      </c>
      <c r="B216">
        <v>845846.35</v>
      </c>
      <c r="C216">
        <v>158460.70000000001</v>
      </c>
      <c r="D216">
        <v>57604.84</v>
      </c>
      <c r="G216">
        <v>234856.79</v>
      </c>
      <c r="H216">
        <v>608832</v>
      </c>
      <c r="K216">
        <v>53452</v>
      </c>
      <c r="L216">
        <v>24800.5</v>
      </c>
      <c r="N216">
        <v>48305.38</v>
      </c>
      <c r="P216">
        <v>2215</v>
      </c>
      <c r="R216">
        <v>-779781.67</v>
      </c>
      <c r="S216">
        <v>1878069.39</v>
      </c>
      <c r="T216">
        <v>1758078.02</v>
      </c>
      <c r="U216">
        <v>168000</v>
      </c>
      <c r="V216">
        <v>1874.21</v>
      </c>
      <c r="X216">
        <v>546332.5</v>
      </c>
      <c r="Y216">
        <v>29622.31</v>
      </c>
      <c r="Z216">
        <v>767746.7</v>
      </c>
      <c r="AC216">
        <v>659590.66</v>
      </c>
      <c r="AE216">
        <v>100000</v>
      </c>
      <c r="AH216">
        <v>298029.59999999998</v>
      </c>
    </row>
    <row r="217" spans="1:34" x14ac:dyDescent="0.25">
      <c r="A217" t="s">
        <v>2329</v>
      </c>
      <c r="B217">
        <v>1201464.54</v>
      </c>
      <c r="C217">
        <v>58425.53</v>
      </c>
      <c r="D217">
        <v>84694.53</v>
      </c>
      <c r="G217">
        <v>429755.96</v>
      </c>
      <c r="H217">
        <v>1282031.8899999999</v>
      </c>
      <c r="K217">
        <v>0</v>
      </c>
      <c r="L217">
        <v>152509.70000000001</v>
      </c>
      <c r="N217">
        <v>7880.8</v>
      </c>
      <c r="P217">
        <v>3885</v>
      </c>
      <c r="R217">
        <v>-1692619.9</v>
      </c>
      <c r="S217">
        <v>4524693.96</v>
      </c>
      <c r="T217">
        <v>2767805.87</v>
      </c>
      <c r="U217">
        <v>193468</v>
      </c>
      <c r="V217">
        <v>4530.55</v>
      </c>
      <c r="X217">
        <v>1594072.5</v>
      </c>
      <c r="Y217">
        <v>780937.98</v>
      </c>
      <c r="Z217">
        <v>2788355.9</v>
      </c>
      <c r="AA217">
        <v>68032</v>
      </c>
      <c r="AC217">
        <v>1839265.99</v>
      </c>
      <c r="AD217">
        <v>155931.82</v>
      </c>
      <c r="AH217">
        <v>429206.3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S217"/>
  <sheetViews>
    <sheetView topLeftCell="AD1" zoomScale="96" zoomScaleNormal="96" workbookViewId="0">
      <pane ySplit="3" topLeftCell="A4" activePane="bottomLeft" state="frozen"/>
      <selection pane="bottomLeft" activeCell="AR10" sqref="AR10:AR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69921875" bestFit="1" customWidth="1"/>
    <col min="6" max="39" width="8.796875"/>
    <col min="40" max="40" width="16.3984375" style="123" customWidth="1"/>
    <col min="41" max="41" width="15.8984375" style="144" bestFit="1" customWidth="1"/>
    <col min="42" max="42" width="17.3984375" style="138" bestFit="1" customWidth="1"/>
    <col min="43" max="43" width="17.59765625" style="140" bestFit="1" customWidth="1"/>
    <col min="44" max="44" width="19.09765625" style="141" bestFit="1" customWidth="1"/>
    <col min="45" max="45" width="14.59765625" style="145" bestFit="1" customWidth="1"/>
    <col min="46" max="16384" width="9" style="147"/>
  </cols>
  <sheetData>
    <row r="1" spans="1:45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2674</v>
      </c>
      <c r="K1" t="s">
        <v>2061</v>
      </c>
      <c r="L1" t="s">
        <v>2062</v>
      </c>
      <c r="M1" t="s">
        <v>2063</v>
      </c>
      <c r="N1" t="s">
        <v>2527</v>
      </c>
      <c r="O1" t="s">
        <v>2064</v>
      </c>
      <c r="P1" t="s">
        <v>2065</v>
      </c>
      <c r="Q1" t="s">
        <v>2067</v>
      </c>
      <c r="R1" t="s">
        <v>2068</v>
      </c>
      <c r="S1" t="s">
        <v>2112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2115</v>
      </c>
      <c r="AK1" t="s">
        <v>2116</v>
      </c>
      <c r="AL1" t="s">
        <v>2082</v>
      </c>
      <c r="AM1" t="s">
        <v>2672</v>
      </c>
      <c r="AN1" s="123" t="s">
        <v>0</v>
      </c>
      <c r="AO1" s="124" t="s">
        <v>1</v>
      </c>
      <c r="AP1" s="138" t="s">
        <v>2</v>
      </c>
      <c r="AQ1" s="139" t="s">
        <v>3</v>
      </c>
      <c r="AR1" s="126" t="s">
        <v>4</v>
      </c>
      <c r="AS1" s="128" t="s">
        <v>5</v>
      </c>
    </row>
    <row r="2" spans="1:45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2675</v>
      </c>
      <c r="K2" t="s">
        <v>2088</v>
      </c>
      <c r="L2" t="s">
        <v>2089</v>
      </c>
      <c r="M2" t="s">
        <v>2090</v>
      </c>
      <c r="N2" t="s">
        <v>2529</v>
      </c>
      <c r="O2" t="s">
        <v>2091</v>
      </c>
      <c r="P2" t="s">
        <v>2092</v>
      </c>
      <c r="Q2" t="s">
        <v>2094</v>
      </c>
      <c r="R2" t="s">
        <v>2095</v>
      </c>
      <c r="S2" t="s">
        <v>2117</v>
      </c>
      <c r="T2" t="s">
        <v>2096</v>
      </c>
      <c r="U2" t="s">
        <v>2667</v>
      </c>
      <c r="V2" t="s">
        <v>2668</v>
      </c>
      <c r="W2" t="s">
        <v>2669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2120</v>
      </c>
      <c r="AK2" t="s">
        <v>2121</v>
      </c>
      <c r="AL2" t="s">
        <v>2106</v>
      </c>
      <c r="AM2" t="s">
        <v>2673</v>
      </c>
      <c r="AO2" s="124"/>
      <c r="AS2" s="125"/>
    </row>
    <row r="3" spans="1:45" x14ac:dyDescent="0.25">
      <c r="B3" s="115" t="s">
        <v>37</v>
      </c>
      <c r="E3" t="s">
        <v>2107</v>
      </c>
      <c r="F3">
        <v>233243028.41</v>
      </c>
      <c r="G3">
        <v>43313939.840000004</v>
      </c>
      <c r="H3">
        <v>43761584.409999996</v>
      </c>
      <c r="I3">
        <v>0</v>
      </c>
      <c r="J3">
        <v>0</v>
      </c>
      <c r="K3">
        <v>121885845.40000001</v>
      </c>
      <c r="L3">
        <v>108457556.09</v>
      </c>
      <c r="M3">
        <v>0</v>
      </c>
      <c r="N3">
        <v>0</v>
      </c>
      <c r="O3">
        <v>2930754.59</v>
      </c>
      <c r="P3">
        <v>18889271.690000001</v>
      </c>
      <c r="Q3">
        <v>4255899.8600000003</v>
      </c>
      <c r="R3">
        <v>3754997.32</v>
      </c>
      <c r="S3">
        <v>866</v>
      </c>
      <c r="T3">
        <v>9632854.4299999997</v>
      </c>
      <c r="U3">
        <v>-10059029.869999999</v>
      </c>
      <c r="V3">
        <v>51209251.409999996</v>
      </c>
      <c r="W3">
        <v>509563337.20999998</v>
      </c>
      <c r="X3">
        <v>275986933.25</v>
      </c>
      <c r="Y3">
        <v>26934300.460000001</v>
      </c>
      <c r="Z3">
        <v>614234.56000000006</v>
      </c>
      <c r="AA3">
        <v>1898.1</v>
      </c>
      <c r="AB3">
        <v>255253305.56999999</v>
      </c>
      <c r="AC3">
        <v>29169940.149999999</v>
      </c>
      <c r="AD3">
        <v>346825067.69999999</v>
      </c>
      <c r="AE3">
        <v>1711101.52</v>
      </c>
      <c r="AF3">
        <v>611408.17000000004</v>
      </c>
      <c r="AG3">
        <v>223733083.63</v>
      </c>
      <c r="AH3">
        <v>31162246.25</v>
      </c>
      <c r="AI3">
        <v>801460</v>
      </c>
      <c r="AJ3">
        <v>176668.91</v>
      </c>
      <c r="AK3">
        <v>556593.51</v>
      </c>
      <c r="AL3">
        <v>21879230.890000001</v>
      </c>
      <c r="AM3">
        <v>20000</v>
      </c>
      <c r="AN3" s="123">
        <f t="shared" ref="AN3:AS3" si="0">SUM(AN4:AN84)</f>
        <v>126669628.20000002</v>
      </c>
      <c r="AO3" s="124">
        <f t="shared" si="0"/>
        <v>11427020.49</v>
      </c>
      <c r="AP3" s="138">
        <f t="shared" si="0"/>
        <v>115242607.71000001</v>
      </c>
      <c r="AQ3" s="140" t="e">
        <f t="shared" si="0"/>
        <v>#REF!</v>
      </c>
      <c r="AR3" s="141" t="e">
        <f t="shared" si="0"/>
        <v>#REF!</v>
      </c>
      <c r="AS3" s="125" t="e">
        <f t="shared" si="0"/>
        <v>#REF!</v>
      </c>
    </row>
    <row r="4" spans="1:45" x14ac:dyDescent="0.25">
      <c r="D4" s="115" t="s">
        <v>6</v>
      </c>
      <c r="AN4" s="123">
        <f>SUM(S4:U4)</f>
        <v>0</v>
      </c>
      <c r="AO4" s="129">
        <f>SUM(X4:AM4)</f>
        <v>0</v>
      </c>
      <c r="AP4" s="142">
        <f>AN4-AO4</f>
        <v>0</v>
      </c>
      <c r="AQ4" s="143" t="e">
        <f>SUM(#REF!)</f>
        <v>#REF!</v>
      </c>
      <c r="AR4" s="130" t="e">
        <f>SUM(#REF!)</f>
        <v>#REF!</v>
      </c>
      <c r="AS4" s="125" t="e">
        <f>AQ4-AR4</f>
        <v>#REF!</v>
      </c>
    </row>
    <row r="5" spans="1:45" x14ac:dyDescent="0.25">
      <c r="D5" s="115" t="s">
        <v>1019</v>
      </c>
      <c r="AN5" s="123">
        <f>SUM(S5:U5)</f>
        <v>0</v>
      </c>
      <c r="AO5" s="129">
        <f>SUM(X5:AM5)</f>
        <v>0</v>
      </c>
      <c r="AP5" s="142">
        <f t="shared" ref="AP5:AP9" si="1">AN5-AO5</f>
        <v>0</v>
      </c>
      <c r="AQ5" s="143" t="e">
        <f>SUM(#REF!)</f>
        <v>#REF!</v>
      </c>
      <c r="AR5" s="130" t="e">
        <f>SUM(#REF!)</f>
        <v>#REF!</v>
      </c>
      <c r="AS5" s="125" t="e">
        <f t="shared" ref="AS5:AS66" si="2">AQ5-AR5</f>
        <v>#REF!</v>
      </c>
    </row>
    <row r="6" spans="1:45" x14ac:dyDescent="0.25">
      <c r="D6" s="115" t="s">
        <v>7</v>
      </c>
      <c r="AN6" s="123">
        <f>SUM(S6:U6)</f>
        <v>0</v>
      </c>
      <c r="AO6" s="129">
        <f>SUM(X6:AM6)</f>
        <v>0</v>
      </c>
      <c r="AP6" s="142">
        <f t="shared" si="1"/>
        <v>0</v>
      </c>
      <c r="AQ6" s="143" t="e">
        <f>SUM(#REF!)</f>
        <v>#REF!</v>
      </c>
      <c r="AR6" s="130" t="e">
        <f>SUM(#REF!)</f>
        <v>#REF!</v>
      </c>
      <c r="AS6" s="125" t="e">
        <f t="shared" si="2"/>
        <v>#REF!</v>
      </c>
    </row>
    <row r="7" spans="1:45" x14ac:dyDescent="0.25">
      <c r="D7" s="115" t="s">
        <v>8</v>
      </c>
      <c r="AN7" s="123">
        <f>SUM(S7:U7)</f>
        <v>0</v>
      </c>
      <c r="AO7" s="129">
        <f>SUM(X7:AM7)</f>
        <v>0</v>
      </c>
      <c r="AP7" s="142">
        <f t="shared" si="1"/>
        <v>0</v>
      </c>
      <c r="AQ7" s="143" t="e">
        <f>SUM(#REF!)</f>
        <v>#REF!</v>
      </c>
      <c r="AR7" s="130" t="e">
        <f>SUM(#REF!)</f>
        <v>#REF!</v>
      </c>
      <c r="AS7" s="125" t="e">
        <f t="shared" si="2"/>
        <v>#REF!</v>
      </c>
    </row>
    <row r="8" spans="1:45" x14ac:dyDescent="0.25">
      <c r="D8" s="115" t="s">
        <v>9</v>
      </c>
      <c r="AN8" s="123">
        <f>SUM(S8:U8)</f>
        <v>0</v>
      </c>
      <c r="AO8" s="129">
        <f>SUM(X8:AM8)</f>
        <v>0</v>
      </c>
      <c r="AP8" s="142">
        <f t="shared" si="1"/>
        <v>0</v>
      </c>
      <c r="AQ8" s="143" t="e">
        <f>SUM(#REF!)</f>
        <v>#REF!</v>
      </c>
      <c r="AR8" s="130" t="e">
        <f>SUM(#REF!)</f>
        <v>#REF!</v>
      </c>
      <c r="AS8" s="125" t="e">
        <f t="shared" si="2"/>
        <v>#REF!</v>
      </c>
    </row>
    <row r="9" spans="1:45" ht="14.4" thickBot="1" x14ac:dyDescent="0.3">
      <c r="D9" s="115" t="s">
        <v>10</v>
      </c>
      <c r="AN9" s="123">
        <f>SUM(S9:U9)</f>
        <v>0</v>
      </c>
      <c r="AO9" s="129">
        <f>SUM(X9:AM9)</f>
        <v>0</v>
      </c>
      <c r="AP9" s="142">
        <f t="shared" si="1"/>
        <v>0</v>
      </c>
      <c r="AQ9" s="143" t="e">
        <f>SUM(#REF!)</f>
        <v>#REF!</v>
      </c>
      <c r="AR9" s="130" t="e">
        <f>SUM(#REF!)</f>
        <v>#REF!</v>
      </c>
      <c r="AS9" s="125" t="e">
        <f t="shared" si="2"/>
        <v>#REF!</v>
      </c>
    </row>
    <row r="10" spans="1:45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2122</v>
      </c>
      <c r="F10">
        <v>1131637.4099999999</v>
      </c>
      <c r="G10">
        <v>49496.5</v>
      </c>
      <c r="H10">
        <v>512418.63</v>
      </c>
      <c r="K10">
        <v>315469.49</v>
      </c>
      <c r="L10">
        <v>1074652.72</v>
      </c>
      <c r="P10">
        <v>104482.31</v>
      </c>
      <c r="R10">
        <v>0</v>
      </c>
      <c r="V10">
        <v>1496815.71</v>
      </c>
      <c r="W10">
        <v>1534772.11</v>
      </c>
      <c r="X10">
        <v>1940751</v>
      </c>
      <c r="Y10">
        <v>96000</v>
      </c>
      <c r="Z10">
        <v>2792.12</v>
      </c>
      <c r="AB10">
        <v>2347061.7200000002</v>
      </c>
      <c r="AC10">
        <v>183396</v>
      </c>
      <c r="AD10">
        <v>2923691.88</v>
      </c>
      <c r="AE10">
        <v>3300</v>
      </c>
      <c r="AG10">
        <v>1487810.08</v>
      </c>
      <c r="AH10">
        <v>206429.26</v>
      </c>
      <c r="AK10">
        <v>1165</v>
      </c>
      <c r="AN10" s="123">
        <f>SUM(F10:I10)</f>
        <v>1693552.54</v>
      </c>
      <c r="AO10" s="129">
        <f>SUM(O10:S10)</f>
        <v>104482.31</v>
      </c>
      <c r="AP10" s="142">
        <f>AN10-AO10</f>
        <v>1589070.23</v>
      </c>
      <c r="AQ10" s="143">
        <f>SUM(X10:AC10)</f>
        <v>4570000.84</v>
      </c>
      <c r="AR10" s="143">
        <f>SUM(AD10:AM10)</f>
        <v>4622396.22</v>
      </c>
      <c r="AS10" s="125">
        <f t="shared" si="2"/>
        <v>-52395.379999999888</v>
      </c>
    </row>
    <row r="11" spans="1:45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2123</v>
      </c>
      <c r="F11">
        <v>2113730.33</v>
      </c>
      <c r="G11">
        <v>5300</v>
      </c>
      <c r="H11">
        <v>232671.45</v>
      </c>
      <c r="K11">
        <v>52868.160000000003</v>
      </c>
      <c r="L11">
        <v>2023707.55</v>
      </c>
      <c r="O11">
        <v>6060</v>
      </c>
      <c r="P11">
        <v>183035.78</v>
      </c>
      <c r="R11">
        <v>1913</v>
      </c>
      <c r="V11">
        <v>3836223.62</v>
      </c>
      <c r="W11">
        <v>1097038.29</v>
      </c>
      <c r="X11">
        <v>1193530.77</v>
      </c>
      <c r="Z11">
        <v>5417.75</v>
      </c>
      <c r="AB11">
        <v>1464960</v>
      </c>
      <c r="AC11">
        <v>99800</v>
      </c>
      <c r="AD11">
        <v>1814185</v>
      </c>
      <c r="AE11">
        <v>4900</v>
      </c>
      <c r="AG11">
        <v>989675.61</v>
      </c>
      <c r="AH11">
        <v>602001.11</v>
      </c>
      <c r="AL11">
        <v>48940</v>
      </c>
      <c r="AN11" s="123">
        <f t="shared" ref="AN11:AN74" si="3">SUM(F11:I11)</f>
        <v>2351701.7800000003</v>
      </c>
      <c r="AO11" s="129">
        <f t="shared" ref="AO11:AO74" si="4">SUM(O11:S11)</f>
        <v>191008.78</v>
      </c>
      <c r="AP11" s="142">
        <f t="shared" ref="AP11:AP74" si="5">AN11-AO11</f>
        <v>2160693.0000000005</v>
      </c>
      <c r="AQ11" s="143">
        <f t="shared" ref="AQ11:AQ74" si="6">SUM(X11:AC11)</f>
        <v>2763708.52</v>
      </c>
      <c r="AR11" s="143">
        <f t="shared" ref="AR11:AR74" si="7">SUM(AD11:AM11)</f>
        <v>3459701.7199999997</v>
      </c>
      <c r="AS11" s="125">
        <f t="shared" si="2"/>
        <v>-695993.19999999972</v>
      </c>
    </row>
    <row r="12" spans="1:45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2124</v>
      </c>
      <c r="F12">
        <v>260166.26</v>
      </c>
      <c r="G12">
        <v>1000</v>
      </c>
      <c r="H12">
        <v>283633.25</v>
      </c>
      <c r="K12">
        <v>1563174.44</v>
      </c>
      <c r="L12">
        <v>367120.31</v>
      </c>
      <c r="O12">
        <v>2159</v>
      </c>
      <c r="P12">
        <v>43809.61</v>
      </c>
      <c r="R12">
        <v>0</v>
      </c>
      <c r="V12">
        <v>1294424.48</v>
      </c>
      <c r="W12">
        <v>1718005.94</v>
      </c>
      <c r="X12">
        <v>744828.82</v>
      </c>
      <c r="Z12">
        <v>753.85</v>
      </c>
      <c r="AB12">
        <v>1163760</v>
      </c>
      <c r="AC12">
        <v>85900</v>
      </c>
      <c r="AD12">
        <v>1550790</v>
      </c>
      <c r="AE12">
        <v>10880</v>
      </c>
      <c r="AF12">
        <v>7020</v>
      </c>
      <c r="AG12">
        <v>655440.27</v>
      </c>
      <c r="AH12">
        <v>354417.17</v>
      </c>
      <c r="AN12" s="123">
        <f t="shared" si="3"/>
        <v>544799.51</v>
      </c>
      <c r="AO12" s="129">
        <f t="shared" si="4"/>
        <v>45968.61</v>
      </c>
      <c r="AP12" s="142">
        <f t="shared" si="5"/>
        <v>498830.9</v>
      </c>
      <c r="AQ12" s="143">
        <f t="shared" si="6"/>
        <v>1995242.67</v>
      </c>
      <c r="AR12" s="143">
        <f t="shared" si="7"/>
        <v>2578547.44</v>
      </c>
      <c r="AS12" s="125">
        <f t="shared" si="2"/>
        <v>-583304.77</v>
      </c>
    </row>
    <row r="13" spans="1:45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2125</v>
      </c>
      <c r="F13">
        <v>2049841.06</v>
      </c>
      <c r="G13">
        <v>75212.009999999995</v>
      </c>
      <c r="H13">
        <v>1180740.1000000001</v>
      </c>
      <c r="K13">
        <v>7</v>
      </c>
      <c r="L13">
        <v>513377.34</v>
      </c>
      <c r="O13">
        <v>7166.93</v>
      </c>
      <c r="P13">
        <v>206140.38</v>
      </c>
      <c r="Q13">
        <v>62009.2</v>
      </c>
      <c r="R13">
        <v>12084.79</v>
      </c>
      <c r="V13">
        <v>-1146133.56</v>
      </c>
      <c r="W13">
        <v>3950541.16</v>
      </c>
      <c r="X13">
        <v>2969284.54</v>
      </c>
      <c r="Y13">
        <v>140900</v>
      </c>
      <c r="Z13">
        <v>3685.51</v>
      </c>
      <c r="AB13">
        <v>3354704.12</v>
      </c>
      <c r="AC13">
        <v>485111</v>
      </c>
      <c r="AD13">
        <v>3814411.05</v>
      </c>
      <c r="AG13">
        <v>2267763.29</v>
      </c>
      <c r="AH13">
        <v>81206.38</v>
      </c>
      <c r="AL13">
        <v>62935.839999999997</v>
      </c>
      <c r="AN13" s="123">
        <f t="shared" si="3"/>
        <v>3305793.17</v>
      </c>
      <c r="AO13" s="129">
        <f t="shared" si="4"/>
        <v>287401.3</v>
      </c>
      <c r="AP13" s="142">
        <f t="shared" si="5"/>
        <v>3018391.87</v>
      </c>
      <c r="AQ13" s="143">
        <f t="shared" si="6"/>
        <v>6953685.1699999999</v>
      </c>
      <c r="AR13" s="143">
        <f t="shared" si="7"/>
        <v>6226316.5599999996</v>
      </c>
      <c r="AS13" s="125">
        <f t="shared" si="2"/>
        <v>727368.61000000034</v>
      </c>
    </row>
    <row r="14" spans="1:45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2126</v>
      </c>
      <c r="F14">
        <v>2120180.6</v>
      </c>
      <c r="G14">
        <v>62446.25</v>
      </c>
      <c r="H14">
        <v>669005.68999999994</v>
      </c>
      <c r="K14">
        <v>291819.24</v>
      </c>
      <c r="L14">
        <v>216617.77</v>
      </c>
      <c r="P14">
        <v>127118.8</v>
      </c>
      <c r="R14">
        <v>2311.0500000000002</v>
      </c>
      <c r="V14">
        <v>97540.06</v>
      </c>
      <c r="W14">
        <v>2643840</v>
      </c>
      <c r="X14">
        <v>2702354.6</v>
      </c>
      <c r="Y14">
        <v>286940</v>
      </c>
      <c r="Z14">
        <v>3938.12</v>
      </c>
      <c r="AB14">
        <v>1823635.2</v>
      </c>
      <c r="AC14">
        <v>206333</v>
      </c>
      <c r="AD14">
        <v>2464469.2000000002</v>
      </c>
      <c r="AE14">
        <v>4000</v>
      </c>
      <c r="AG14">
        <v>1744747.21</v>
      </c>
      <c r="AH14">
        <v>238144.87</v>
      </c>
      <c r="AL14">
        <v>82580</v>
      </c>
      <c r="AN14" s="123">
        <f t="shared" si="3"/>
        <v>2851632.54</v>
      </c>
      <c r="AO14" s="129">
        <f t="shared" si="4"/>
        <v>129429.85</v>
      </c>
      <c r="AP14" s="142">
        <f t="shared" si="5"/>
        <v>2722202.69</v>
      </c>
      <c r="AQ14" s="143">
        <f t="shared" si="6"/>
        <v>5023200.92</v>
      </c>
      <c r="AR14" s="143">
        <f t="shared" si="7"/>
        <v>4533941.28</v>
      </c>
      <c r="AS14" s="125">
        <f t="shared" si="2"/>
        <v>489259.63999999966</v>
      </c>
    </row>
    <row r="15" spans="1:45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2127</v>
      </c>
      <c r="F15">
        <v>1367843.5</v>
      </c>
      <c r="G15">
        <v>3900</v>
      </c>
      <c r="H15">
        <v>259946.7</v>
      </c>
      <c r="K15">
        <v>417724.31</v>
      </c>
      <c r="L15">
        <v>734055.93</v>
      </c>
      <c r="P15">
        <v>40737.06</v>
      </c>
      <c r="R15">
        <v>349</v>
      </c>
      <c r="V15">
        <v>391722.74</v>
      </c>
      <c r="W15">
        <v>2287723.02</v>
      </c>
      <c r="X15">
        <v>1192772.6100000001</v>
      </c>
      <c r="Y15">
        <v>186930</v>
      </c>
      <c r="Z15">
        <v>3239.24</v>
      </c>
      <c r="AB15">
        <v>644893.5</v>
      </c>
      <c r="AC15">
        <v>70754.320000000007</v>
      </c>
      <c r="AD15">
        <v>978638.5</v>
      </c>
      <c r="AG15">
        <v>874014.23</v>
      </c>
      <c r="AH15">
        <v>147464</v>
      </c>
      <c r="AL15">
        <v>35534.32</v>
      </c>
      <c r="AN15" s="123">
        <f t="shared" si="3"/>
        <v>1631690.2</v>
      </c>
      <c r="AO15" s="129">
        <f t="shared" si="4"/>
        <v>41086.06</v>
      </c>
      <c r="AP15" s="142">
        <f t="shared" si="5"/>
        <v>1590604.14</v>
      </c>
      <c r="AQ15" s="143">
        <f t="shared" si="6"/>
        <v>2098589.67</v>
      </c>
      <c r="AR15" s="143">
        <f t="shared" si="7"/>
        <v>2035651.05</v>
      </c>
      <c r="AS15" s="125">
        <f t="shared" si="2"/>
        <v>62938.619999999879</v>
      </c>
    </row>
    <row r="16" spans="1:45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2128</v>
      </c>
      <c r="F16">
        <v>1987055.73</v>
      </c>
      <c r="G16">
        <v>48045</v>
      </c>
      <c r="H16">
        <v>445835.92</v>
      </c>
      <c r="K16">
        <v>562574.52</v>
      </c>
      <c r="L16">
        <v>1123216.32</v>
      </c>
      <c r="O16">
        <v>15460</v>
      </c>
      <c r="P16">
        <v>97061.99</v>
      </c>
      <c r="R16">
        <v>810.77</v>
      </c>
      <c r="V16">
        <v>3229052.75</v>
      </c>
      <c r="W16">
        <v>312292.87</v>
      </c>
      <c r="X16">
        <v>2353406.96</v>
      </c>
      <c r="Y16">
        <v>408000</v>
      </c>
      <c r="Z16">
        <v>3869.48</v>
      </c>
      <c r="AB16">
        <v>2354381.3199999998</v>
      </c>
      <c r="AC16">
        <v>197680</v>
      </c>
      <c r="AD16">
        <v>2830728.06</v>
      </c>
      <c r="AG16">
        <v>1656071.6</v>
      </c>
      <c r="AH16">
        <v>269136.73</v>
      </c>
      <c r="AL16">
        <v>49352.26</v>
      </c>
      <c r="AN16" s="123">
        <f t="shared" si="3"/>
        <v>2480936.65</v>
      </c>
      <c r="AO16" s="129">
        <f t="shared" si="4"/>
        <v>113332.76000000001</v>
      </c>
      <c r="AP16" s="142">
        <f t="shared" si="5"/>
        <v>2367603.8899999997</v>
      </c>
      <c r="AQ16" s="143">
        <f t="shared" si="6"/>
        <v>5317337.76</v>
      </c>
      <c r="AR16" s="143">
        <f t="shared" si="7"/>
        <v>4805288.6500000004</v>
      </c>
      <c r="AS16" s="125">
        <f t="shared" si="2"/>
        <v>512049.1099999994</v>
      </c>
    </row>
    <row r="17" spans="1:45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2129</v>
      </c>
      <c r="F17">
        <v>1651773.81</v>
      </c>
      <c r="G17">
        <v>10240</v>
      </c>
      <c r="H17">
        <v>817886.37</v>
      </c>
      <c r="K17">
        <v>903955.66</v>
      </c>
      <c r="L17">
        <v>182435.72</v>
      </c>
      <c r="P17">
        <v>229170.09</v>
      </c>
      <c r="R17">
        <v>10119.790000000001</v>
      </c>
      <c r="V17">
        <v>2264235.09</v>
      </c>
      <c r="W17">
        <v>928313.81</v>
      </c>
      <c r="X17">
        <v>1965394.07</v>
      </c>
      <c r="Y17">
        <v>209800</v>
      </c>
      <c r="Z17">
        <v>3305.01</v>
      </c>
      <c r="AB17">
        <v>2744317.68</v>
      </c>
      <c r="AC17">
        <v>222429</v>
      </c>
      <c r="AD17">
        <v>3314633.65</v>
      </c>
      <c r="AG17">
        <v>1593677.13</v>
      </c>
      <c r="AH17">
        <v>102482.2</v>
      </c>
      <c r="AN17" s="123">
        <f t="shared" si="3"/>
        <v>2479900.1800000002</v>
      </c>
      <c r="AO17" s="129">
        <f t="shared" si="4"/>
        <v>239289.88</v>
      </c>
      <c r="AP17" s="142">
        <f t="shared" si="5"/>
        <v>2240610.3000000003</v>
      </c>
      <c r="AQ17" s="143">
        <f t="shared" si="6"/>
        <v>5145245.76</v>
      </c>
      <c r="AR17" s="143">
        <f t="shared" si="7"/>
        <v>5010792.9799999995</v>
      </c>
      <c r="AS17" s="125">
        <f t="shared" si="2"/>
        <v>134452.78000000026</v>
      </c>
    </row>
    <row r="18" spans="1:45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2130</v>
      </c>
      <c r="F18">
        <v>2132518.4500000002</v>
      </c>
      <c r="G18">
        <v>52216.14</v>
      </c>
      <c r="H18">
        <v>472338.34</v>
      </c>
      <c r="K18">
        <v>205990.54</v>
      </c>
      <c r="L18">
        <v>366656.21</v>
      </c>
      <c r="O18">
        <v>4324.8</v>
      </c>
      <c r="P18">
        <v>249635.58</v>
      </c>
      <c r="R18">
        <v>0</v>
      </c>
      <c r="T18">
        <v>217250</v>
      </c>
      <c r="V18">
        <v>1046248.01</v>
      </c>
      <c r="W18">
        <v>955989.15</v>
      </c>
      <c r="X18">
        <v>2376757.21</v>
      </c>
      <c r="Y18">
        <v>296810</v>
      </c>
      <c r="Z18">
        <v>6500.62</v>
      </c>
      <c r="AB18">
        <v>2147992.92</v>
      </c>
      <c r="AC18">
        <v>369973.2</v>
      </c>
      <c r="AD18">
        <v>2548012.12</v>
      </c>
      <c r="AF18">
        <v>36600</v>
      </c>
      <c r="AG18">
        <v>1684551.53</v>
      </c>
      <c r="AH18">
        <v>152982.16</v>
      </c>
      <c r="AL18">
        <v>19616</v>
      </c>
      <c r="AN18" s="123">
        <f t="shared" si="3"/>
        <v>2657072.9300000002</v>
      </c>
      <c r="AO18" s="129">
        <f t="shared" si="4"/>
        <v>253960.37999999998</v>
      </c>
      <c r="AP18" s="142">
        <f t="shared" si="5"/>
        <v>2403112.5500000003</v>
      </c>
      <c r="AQ18" s="143">
        <f t="shared" si="6"/>
        <v>5198033.95</v>
      </c>
      <c r="AR18" s="143">
        <f t="shared" si="7"/>
        <v>4441761.8100000005</v>
      </c>
      <c r="AS18" s="125">
        <f t="shared" si="2"/>
        <v>756272.13999999966</v>
      </c>
    </row>
    <row r="19" spans="1:45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2131</v>
      </c>
      <c r="F19">
        <v>2138189.4900000002</v>
      </c>
      <c r="G19">
        <v>10600</v>
      </c>
      <c r="H19">
        <v>358448.76</v>
      </c>
      <c r="K19">
        <v>1460573.2</v>
      </c>
      <c r="L19">
        <v>184517.27</v>
      </c>
      <c r="O19">
        <v>0</v>
      </c>
      <c r="P19">
        <v>104004.79</v>
      </c>
      <c r="R19">
        <v>600</v>
      </c>
      <c r="V19">
        <v>2274672.17</v>
      </c>
      <c r="W19">
        <v>1540469.93</v>
      </c>
      <c r="X19">
        <v>1174887.1499999999</v>
      </c>
      <c r="Y19">
        <v>474200</v>
      </c>
      <c r="Z19">
        <v>4130.82</v>
      </c>
      <c r="AB19">
        <v>1540156</v>
      </c>
      <c r="AC19">
        <v>146200</v>
      </c>
      <c r="AD19">
        <v>1842317</v>
      </c>
      <c r="AE19">
        <v>6600</v>
      </c>
      <c r="AG19">
        <v>1120516.3700000001</v>
      </c>
      <c r="AH19">
        <v>137558.76999999999</v>
      </c>
      <c r="AN19" s="123">
        <f t="shared" si="3"/>
        <v>2507238.25</v>
      </c>
      <c r="AO19" s="129">
        <f t="shared" si="4"/>
        <v>104604.79</v>
      </c>
      <c r="AP19" s="142">
        <f t="shared" si="5"/>
        <v>2402633.46</v>
      </c>
      <c r="AQ19" s="143">
        <f t="shared" si="6"/>
        <v>3339573.9699999997</v>
      </c>
      <c r="AR19" s="143">
        <f t="shared" si="7"/>
        <v>3106992.14</v>
      </c>
      <c r="AS19" s="125">
        <f t="shared" si="2"/>
        <v>232581.82999999961</v>
      </c>
    </row>
    <row r="20" spans="1:45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2132</v>
      </c>
      <c r="F20">
        <v>2717289.84</v>
      </c>
      <c r="G20">
        <v>23600</v>
      </c>
      <c r="H20">
        <v>389123.52</v>
      </c>
      <c r="K20">
        <v>1100338.73</v>
      </c>
      <c r="L20">
        <v>330043.15000000002</v>
      </c>
      <c r="P20">
        <v>121259.02</v>
      </c>
      <c r="R20">
        <v>0</v>
      </c>
      <c r="V20">
        <v>1426853.62</v>
      </c>
      <c r="W20">
        <v>2399548.4500000002</v>
      </c>
      <c r="X20">
        <v>2581466.7799999998</v>
      </c>
      <c r="Y20">
        <v>452965</v>
      </c>
      <c r="Z20">
        <v>4175.8</v>
      </c>
      <c r="AB20">
        <v>3096873.94</v>
      </c>
      <c r="AC20">
        <v>227020</v>
      </c>
      <c r="AD20">
        <v>3754590.08</v>
      </c>
      <c r="AE20">
        <v>2900</v>
      </c>
      <c r="AG20">
        <v>1898835.69</v>
      </c>
      <c r="AH20">
        <v>89241.600000000006</v>
      </c>
      <c r="AL20">
        <v>4200</v>
      </c>
      <c r="AN20" s="123">
        <f t="shared" si="3"/>
        <v>3130013.36</v>
      </c>
      <c r="AO20" s="129">
        <f t="shared" si="4"/>
        <v>121259.02</v>
      </c>
      <c r="AP20" s="142">
        <f t="shared" si="5"/>
        <v>3008754.34</v>
      </c>
      <c r="AQ20" s="143">
        <f t="shared" si="6"/>
        <v>6362501.5199999996</v>
      </c>
      <c r="AR20" s="143">
        <f t="shared" si="7"/>
        <v>5749767.3699999992</v>
      </c>
      <c r="AS20" s="125">
        <f t="shared" si="2"/>
        <v>612734.15000000037</v>
      </c>
    </row>
    <row r="21" spans="1:45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2133</v>
      </c>
      <c r="F21">
        <v>2243658.64</v>
      </c>
      <c r="G21">
        <v>39200</v>
      </c>
      <c r="H21">
        <v>685418.04</v>
      </c>
      <c r="K21">
        <v>734573.48</v>
      </c>
      <c r="L21">
        <v>1554723.23</v>
      </c>
      <c r="O21">
        <v>0</v>
      </c>
      <c r="P21">
        <v>113775.99</v>
      </c>
      <c r="R21">
        <v>0</v>
      </c>
      <c r="V21">
        <v>1166723.94</v>
      </c>
      <c r="W21">
        <v>3847094.62</v>
      </c>
      <c r="X21">
        <v>2603403.58</v>
      </c>
      <c r="Y21">
        <v>217454</v>
      </c>
      <c r="Z21">
        <v>5479.72</v>
      </c>
      <c r="AB21">
        <v>2681129.88</v>
      </c>
      <c r="AC21">
        <v>169986</v>
      </c>
      <c r="AD21">
        <v>3350011.88</v>
      </c>
      <c r="AE21">
        <v>5802</v>
      </c>
      <c r="AG21">
        <v>1831764.51</v>
      </c>
      <c r="AH21">
        <v>285453.95</v>
      </c>
      <c r="AL21">
        <v>74442</v>
      </c>
      <c r="AN21" s="123">
        <f t="shared" si="3"/>
        <v>2968276.68</v>
      </c>
      <c r="AO21" s="129">
        <f t="shared" si="4"/>
        <v>113775.99</v>
      </c>
      <c r="AP21" s="142">
        <f t="shared" si="5"/>
        <v>2854500.69</v>
      </c>
      <c r="AQ21" s="143">
        <f t="shared" si="6"/>
        <v>5677453.1799999997</v>
      </c>
      <c r="AR21" s="143">
        <f t="shared" si="7"/>
        <v>5547474.3399999999</v>
      </c>
      <c r="AS21" s="125">
        <f t="shared" si="2"/>
        <v>129978.83999999985</v>
      </c>
    </row>
    <row r="22" spans="1:45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2134</v>
      </c>
      <c r="F22">
        <v>2432512.91</v>
      </c>
      <c r="G22">
        <v>6464</v>
      </c>
      <c r="H22">
        <v>2796308.25</v>
      </c>
      <c r="K22">
        <v>4</v>
      </c>
      <c r="L22">
        <v>633457.62</v>
      </c>
      <c r="O22">
        <v>8000</v>
      </c>
      <c r="P22">
        <v>153141.34</v>
      </c>
      <c r="R22">
        <v>0</v>
      </c>
      <c r="V22">
        <v>3205863.09</v>
      </c>
      <c r="W22">
        <v>2781867.7</v>
      </c>
      <c r="X22">
        <v>2627752.8199999998</v>
      </c>
      <c r="Z22">
        <v>6753.28</v>
      </c>
      <c r="AB22">
        <v>3762014.72</v>
      </c>
      <c r="AC22">
        <v>254800</v>
      </c>
      <c r="AD22">
        <v>4410920.72</v>
      </c>
      <c r="AE22">
        <v>16100</v>
      </c>
      <c r="AG22">
        <v>2349179.25</v>
      </c>
      <c r="AH22">
        <v>64101.2</v>
      </c>
      <c r="AL22">
        <v>91145</v>
      </c>
      <c r="AN22" s="123">
        <f t="shared" si="3"/>
        <v>5235285.16</v>
      </c>
      <c r="AO22" s="129">
        <f t="shared" si="4"/>
        <v>161141.34</v>
      </c>
      <c r="AP22" s="142">
        <f t="shared" si="5"/>
        <v>5074143.82</v>
      </c>
      <c r="AQ22" s="143">
        <f t="shared" si="6"/>
        <v>6651320.8200000003</v>
      </c>
      <c r="AR22" s="143">
        <f t="shared" si="7"/>
        <v>6931446.1699999999</v>
      </c>
      <c r="AS22" s="125">
        <f t="shared" si="2"/>
        <v>-280125.34999999963</v>
      </c>
    </row>
    <row r="23" spans="1:45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2135</v>
      </c>
      <c r="F23">
        <v>1601752.52</v>
      </c>
      <c r="G23">
        <v>4775.47</v>
      </c>
      <c r="H23">
        <v>270960.53999999998</v>
      </c>
      <c r="K23">
        <v>289139.71999999997</v>
      </c>
      <c r="L23">
        <v>255521.63</v>
      </c>
      <c r="P23">
        <v>126160.65</v>
      </c>
      <c r="R23">
        <v>1954.34</v>
      </c>
      <c r="V23">
        <v>468083.20000000001</v>
      </c>
      <c r="W23">
        <v>1887309.56</v>
      </c>
      <c r="X23">
        <v>1485004.16</v>
      </c>
      <c r="Y23">
        <v>189995</v>
      </c>
      <c r="Z23">
        <v>3308.23</v>
      </c>
      <c r="AB23">
        <v>2181277.5</v>
      </c>
      <c r="AC23">
        <v>122400</v>
      </c>
      <c r="AD23">
        <v>2384679.5</v>
      </c>
      <c r="AE23">
        <v>4000</v>
      </c>
      <c r="AG23">
        <v>1472392.68</v>
      </c>
      <c r="AH23">
        <v>143696.04999999999</v>
      </c>
      <c r="AL23">
        <v>38574.53</v>
      </c>
      <c r="AN23" s="123">
        <f t="shared" si="3"/>
        <v>1877488.53</v>
      </c>
      <c r="AO23" s="129">
        <f t="shared" si="4"/>
        <v>128114.98999999999</v>
      </c>
      <c r="AP23" s="142">
        <f t="shared" si="5"/>
        <v>1749373.54</v>
      </c>
      <c r="AQ23" s="143">
        <f t="shared" si="6"/>
        <v>3981984.8899999997</v>
      </c>
      <c r="AR23" s="143">
        <f t="shared" si="7"/>
        <v>4043342.7599999993</v>
      </c>
      <c r="AS23" s="125">
        <f t="shared" si="2"/>
        <v>-61357.869999999646</v>
      </c>
    </row>
    <row r="24" spans="1:45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2136</v>
      </c>
      <c r="F24">
        <v>855357.24</v>
      </c>
      <c r="G24">
        <v>27305.85</v>
      </c>
      <c r="H24">
        <v>334188.32</v>
      </c>
      <c r="K24">
        <v>570013.15</v>
      </c>
      <c r="L24">
        <v>208579.21</v>
      </c>
      <c r="P24">
        <v>126055</v>
      </c>
      <c r="R24">
        <v>1054</v>
      </c>
      <c r="V24">
        <v>-422210.11</v>
      </c>
      <c r="W24">
        <v>2302867.0299999998</v>
      </c>
      <c r="X24">
        <v>1368054.75</v>
      </c>
      <c r="Y24">
        <v>150000</v>
      </c>
      <c r="Z24">
        <v>1706.41</v>
      </c>
      <c r="AB24">
        <v>743805.92</v>
      </c>
      <c r="AC24">
        <v>94600</v>
      </c>
      <c r="AD24">
        <v>1100454.92</v>
      </c>
      <c r="AG24">
        <v>1057457.32</v>
      </c>
      <c r="AH24">
        <v>188276.99</v>
      </c>
      <c r="AL24">
        <v>24300</v>
      </c>
      <c r="AN24" s="123">
        <f t="shared" si="3"/>
        <v>1216851.4099999999</v>
      </c>
      <c r="AO24" s="129">
        <f t="shared" si="4"/>
        <v>127109</v>
      </c>
      <c r="AP24" s="142">
        <f t="shared" si="5"/>
        <v>1089742.4099999999</v>
      </c>
      <c r="AQ24" s="143">
        <f t="shared" si="6"/>
        <v>2358167.08</v>
      </c>
      <c r="AR24" s="143">
        <f t="shared" si="7"/>
        <v>2370489.2300000004</v>
      </c>
      <c r="AS24" s="125">
        <f t="shared" si="2"/>
        <v>-12322.150000000373</v>
      </c>
    </row>
    <row r="25" spans="1:45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2137</v>
      </c>
      <c r="F25">
        <v>1267816.3799999999</v>
      </c>
      <c r="G25">
        <v>3858.6</v>
      </c>
      <c r="H25">
        <v>498199.91</v>
      </c>
      <c r="K25">
        <v>157147</v>
      </c>
      <c r="L25">
        <v>530938.79</v>
      </c>
      <c r="P25">
        <v>63402.16</v>
      </c>
      <c r="R25">
        <v>0</v>
      </c>
      <c r="V25">
        <v>346731.61</v>
      </c>
      <c r="W25">
        <v>1722667.58</v>
      </c>
      <c r="X25">
        <v>1902775.01</v>
      </c>
      <c r="Y25">
        <v>178810</v>
      </c>
      <c r="Z25">
        <v>2403.3200000000002</v>
      </c>
      <c r="AB25">
        <v>1671313.5</v>
      </c>
      <c r="AC25">
        <v>143350</v>
      </c>
      <c r="AD25">
        <v>2177251.5</v>
      </c>
      <c r="AG25">
        <v>1265870.1299999999</v>
      </c>
      <c r="AH25">
        <v>32019.32</v>
      </c>
      <c r="AL25">
        <v>98351.55</v>
      </c>
      <c r="AN25" s="123">
        <f t="shared" si="3"/>
        <v>1769874.89</v>
      </c>
      <c r="AO25" s="129">
        <f t="shared" si="4"/>
        <v>63402.16</v>
      </c>
      <c r="AP25" s="142">
        <f t="shared" si="5"/>
        <v>1706472.73</v>
      </c>
      <c r="AQ25" s="143">
        <f t="shared" si="6"/>
        <v>3898651.83</v>
      </c>
      <c r="AR25" s="143">
        <f t="shared" si="7"/>
        <v>3573492.4999999995</v>
      </c>
      <c r="AS25" s="125">
        <f t="shared" si="2"/>
        <v>325159.33000000054</v>
      </c>
    </row>
    <row r="26" spans="1:45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2138</v>
      </c>
      <c r="F26">
        <v>1059141.8</v>
      </c>
      <c r="G26">
        <v>15540.38</v>
      </c>
      <c r="H26">
        <v>669954.17000000004</v>
      </c>
      <c r="K26">
        <v>116739.13</v>
      </c>
      <c r="L26">
        <v>915153.01</v>
      </c>
      <c r="O26">
        <v>7672</v>
      </c>
      <c r="P26">
        <v>96286.56</v>
      </c>
      <c r="Q26">
        <v>19587</v>
      </c>
      <c r="R26">
        <v>0</v>
      </c>
      <c r="V26">
        <v>486646.97</v>
      </c>
      <c r="W26">
        <v>2074532.05</v>
      </c>
      <c r="X26">
        <v>1224997.55</v>
      </c>
      <c r="Y26">
        <v>118105</v>
      </c>
      <c r="Z26">
        <v>1875.85</v>
      </c>
      <c r="AB26">
        <v>1144820.6000000001</v>
      </c>
      <c r="AC26">
        <v>120490</v>
      </c>
      <c r="AD26">
        <v>1334212.6000000001</v>
      </c>
      <c r="AE26">
        <v>3800</v>
      </c>
      <c r="AF26">
        <v>2732</v>
      </c>
      <c r="AG26">
        <v>957292.46</v>
      </c>
      <c r="AH26">
        <v>181308.03</v>
      </c>
      <c r="AL26">
        <v>39140</v>
      </c>
      <c r="AN26" s="123">
        <f t="shared" si="3"/>
        <v>1744636.35</v>
      </c>
      <c r="AO26" s="129">
        <f t="shared" si="4"/>
        <v>123545.56</v>
      </c>
      <c r="AP26" s="142">
        <f t="shared" si="5"/>
        <v>1621090.79</v>
      </c>
      <c r="AQ26" s="143">
        <f t="shared" si="6"/>
        <v>2610289</v>
      </c>
      <c r="AR26" s="143">
        <f t="shared" si="7"/>
        <v>2518485.09</v>
      </c>
      <c r="AS26" s="125">
        <f t="shared" si="2"/>
        <v>91803.910000000149</v>
      </c>
    </row>
    <row r="27" spans="1:45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2139</v>
      </c>
      <c r="F27">
        <v>1485835.56</v>
      </c>
      <c r="G27">
        <v>24024.29</v>
      </c>
      <c r="H27">
        <v>732113.9</v>
      </c>
      <c r="K27">
        <v>285818.28999999998</v>
      </c>
      <c r="L27">
        <v>218411.23</v>
      </c>
      <c r="P27">
        <v>77084.69</v>
      </c>
      <c r="R27">
        <v>1260</v>
      </c>
      <c r="V27">
        <v>1267879.52</v>
      </c>
      <c r="W27">
        <v>900591.29</v>
      </c>
      <c r="X27">
        <v>1802242.95</v>
      </c>
      <c r="Y27">
        <v>102000</v>
      </c>
      <c r="Z27">
        <v>3598.19</v>
      </c>
      <c r="AB27">
        <v>2402347.7000000002</v>
      </c>
      <c r="AC27">
        <v>172054</v>
      </c>
      <c r="AD27">
        <v>2698799.13</v>
      </c>
      <c r="AE27">
        <v>10900</v>
      </c>
      <c r="AG27">
        <v>1107116.3</v>
      </c>
      <c r="AH27">
        <v>136419.64000000001</v>
      </c>
      <c r="AL27">
        <v>29620</v>
      </c>
      <c r="AN27" s="123">
        <f t="shared" si="3"/>
        <v>2241973.75</v>
      </c>
      <c r="AO27" s="129">
        <f t="shared" si="4"/>
        <v>78344.69</v>
      </c>
      <c r="AP27" s="142">
        <f t="shared" si="5"/>
        <v>2163629.06</v>
      </c>
      <c r="AQ27" s="143">
        <f t="shared" si="6"/>
        <v>4482242.84</v>
      </c>
      <c r="AR27" s="143">
        <f t="shared" si="7"/>
        <v>3982855.07</v>
      </c>
      <c r="AS27" s="125">
        <f t="shared" si="2"/>
        <v>499387.77</v>
      </c>
    </row>
    <row r="28" spans="1:45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2140</v>
      </c>
      <c r="F28">
        <v>1787006.62</v>
      </c>
      <c r="G28">
        <v>16638.3</v>
      </c>
      <c r="H28">
        <v>402606.94</v>
      </c>
      <c r="K28">
        <v>203789.1</v>
      </c>
      <c r="L28">
        <v>783738.17</v>
      </c>
      <c r="O28">
        <v>18098.63</v>
      </c>
      <c r="P28">
        <v>205063.34</v>
      </c>
      <c r="R28">
        <v>54201.75</v>
      </c>
      <c r="V28">
        <v>888423.77</v>
      </c>
      <c r="W28">
        <v>2673935.1</v>
      </c>
      <c r="X28">
        <v>1760162.74</v>
      </c>
      <c r="Y28">
        <v>240590</v>
      </c>
      <c r="Z28">
        <v>4579.79</v>
      </c>
      <c r="AB28">
        <v>1726544.44</v>
      </c>
      <c r="AC28">
        <v>8800</v>
      </c>
      <c r="AD28">
        <v>2060863.44</v>
      </c>
      <c r="AG28">
        <v>2056920.56</v>
      </c>
      <c r="AH28">
        <v>217298.13</v>
      </c>
      <c r="AL28">
        <v>51538.3</v>
      </c>
      <c r="AN28" s="123">
        <f t="shared" si="3"/>
        <v>2206251.8600000003</v>
      </c>
      <c r="AO28" s="129">
        <f t="shared" si="4"/>
        <v>277363.71999999997</v>
      </c>
      <c r="AP28" s="142">
        <f t="shared" si="5"/>
        <v>1928888.1400000004</v>
      </c>
      <c r="AQ28" s="143">
        <f t="shared" si="6"/>
        <v>3740676.9699999997</v>
      </c>
      <c r="AR28" s="143">
        <f t="shared" si="7"/>
        <v>4386620.43</v>
      </c>
      <c r="AS28" s="125">
        <f t="shared" si="2"/>
        <v>-645943.46</v>
      </c>
    </row>
    <row r="29" spans="1:45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2141</v>
      </c>
      <c r="F29">
        <v>1410244.6</v>
      </c>
      <c r="G29">
        <v>25540.03</v>
      </c>
      <c r="H29">
        <v>292992.94</v>
      </c>
      <c r="K29">
        <v>365425.67</v>
      </c>
      <c r="L29">
        <v>671897.79</v>
      </c>
      <c r="O29">
        <v>41338</v>
      </c>
      <c r="P29">
        <v>85437</v>
      </c>
      <c r="R29">
        <v>0</v>
      </c>
      <c r="V29">
        <v>1468762.22</v>
      </c>
      <c r="W29">
        <v>1942985.43</v>
      </c>
      <c r="X29">
        <v>1294300.26</v>
      </c>
      <c r="Y29">
        <v>56921.99</v>
      </c>
      <c r="Z29">
        <v>3830.15</v>
      </c>
      <c r="AB29">
        <v>1871650.2</v>
      </c>
      <c r="AC29">
        <v>161360</v>
      </c>
      <c r="AD29">
        <v>2067780.2</v>
      </c>
      <c r="AG29">
        <v>1616645.47</v>
      </c>
      <c r="AH29">
        <v>227158.55</v>
      </c>
      <c r="AL29">
        <v>248900</v>
      </c>
      <c r="AN29" s="123">
        <f t="shared" si="3"/>
        <v>1728777.57</v>
      </c>
      <c r="AO29" s="129">
        <f t="shared" si="4"/>
        <v>126775</v>
      </c>
      <c r="AP29" s="142">
        <f t="shared" si="5"/>
        <v>1602002.57</v>
      </c>
      <c r="AQ29" s="143">
        <f t="shared" si="6"/>
        <v>3388062.5999999996</v>
      </c>
      <c r="AR29" s="143">
        <f t="shared" si="7"/>
        <v>4160484.2199999997</v>
      </c>
      <c r="AS29" s="125">
        <f t="shared" si="2"/>
        <v>-772421.62000000011</v>
      </c>
    </row>
    <row r="30" spans="1:45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2142</v>
      </c>
      <c r="F30">
        <v>640622.31000000006</v>
      </c>
      <c r="G30">
        <v>21890.83</v>
      </c>
      <c r="H30">
        <v>357285.2</v>
      </c>
      <c r="K30">
        <v>70402.880000000005</v>
      </c>
      <c r="L30">
        <v>811201.22</v>
      </c>
      <c r="P30">
        <v>95067.42</v>
      </c>
      <c r="Q30">
        <v>11000</v>
      </c>
      <c r="R30">
        <v>982</v>
      </c>
      <c r="V30">
        <v>-533892.55000000005</v>
      </c>
      <c r="W30">
        <v>2306439.37</v>
      </c>
      <c r="X30">
        <v>1024847.31</v>
      </c>
      <c r="Z30">
        <v>972.04</v>
      </c>
      <c r="AB30">
        <v>1284017.8</v>
      </c>
      <c r="AC30">
        <v>157540</v>
      </c>
      <c r="AD30">
        <v>1449644.8</v>
      </c>
      <c r="AE30">
        <v>3300</v>
      </c>
      <c r="AG30">
        <v>909129.1</v>
      </c>
      <c r="AH30">
        <v>33337.050000000003</v>
      </c>
      <c r="AL30">
        <v>50160</v>
      </c>
      <c r="AN30" s="123">
        <f t="shared" si="3"/>
        <v>1019798.3400000001</v>
      </c>
      <c r="AO30" s="129">
        <f t="shared" si="4"/>
        <v>107049.42</v>
      </c>
      <c r="AP30" s="142">
        <f t="shared" si="5"/>
        <v>912748.92</v>
      </c>
      <c r="AQ30" s="143">
        <f t="shared" si="6"/>
        <v>2467377.1500000004</v>
      </c>
      <c r="AR30" s="143">
        <f t="shared" si="7"/>
        <v>2445570.9499999997</v>
      </c>
      <c r="AS30" s="125">
        <f t="shared" si="2"/>
        <v>21806.200000000652</v>
      </c>
    </row>
    <row r="31" spans="1:45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2143</v>
      </c>
      <c r="F31">
        <v>699642.79</v>
      </c>
      <c r="G31">
        <v>3300</v>
      </c>
      <c r="H31">
        <v>170203.93</v>
      </c>
      <c r="K31">
        <v>217506.12</v>
      </c>
      <c r="L31">
        <v>313845.90999999997</v>
      </c>
      <c r="O31">
        <v>500</v>
      </c>
      <c r="P31">
        <v>174204.79</v>
      </c>
      <c r="R31">
        <v>1264</v>
      </c>
      <c r="V31">
        <v>-441831</v>
      </c>
      <c r="W31">
        <v>1600056.47</v>
      </c>
      <c r="X31">
        <v>1236059.26</v>
      </c>
      <c r="Y31">
        <v>108253</v>
      </c>
      <c r="Z31">
        <v>1687.38</v>
      </c>
      <c r="AB31">
        <v>1272213.45</v>
      </c>
      <c r="AC31">
        <v>89450</v>
      </c>
      <c r="AD31">
        <v>1524315.45</v>
      </c>
      <c r="AG31">
        <v>980350.56</v>
      </c>
      <c r="AH31">
        <v>106927.59</v>
      </c>
      <c r="AL31">
        <v>25765</v>
      </c>
      <c r="AN31" s="123">
        <f t="shared" si="3"/>
        <v>873146.72</v>
      </c>
      <c r="AO31" s="129">
        <f t="shared" si="4"/>
        <v>175968.79</v>
      </c>
      <c r="AP31" s="142">
        <f t="shared" si="5"/>
        <v>697177.92999999993</v>
      </c>
      <c r="AQ31" s="143">
        <f t="shared" si="6"/>
        <v>2707663.09</v>
      </c>
      <c r="AR31" s="143">
        <f t="shared" si="7"/>
        <v>2637358.5999999996</v>
      </c>
      <c r="AS31" s="125">
        <f t="shared" si="2"/>
        <v>70304.490000000224</v>
      </c>
    </row>
    <row r="32" spans="1:45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2144</v>
      </c>
      <c r="F32">
        <v>2158518.7799999998</v>
      </c>
      <c r="G32">
        <v>80724.5</v>
      </c>
      <c r="H32">
        <v>445853.12</v>
      </c>
      <c r="K32">
        <v>3</v>
      </c>
      <c r="L32">
        <v>1481577.49</v>
      </c>
      <c r="O32">
        <v>63600</v>
      </c>
      <c r="P32">
        <v>107804.11</v>
      </c>
      <c r="R32">
        <v>313.08999999999997</v>
      </c>
      <c r="V32">
        <v>748695.19</v>
      </c>
      <c r="W32">
        <v>2970314.75</v>
      </c>
      <c r="X32">
        <v>2542154.6</v>
      </c>
      <c r="Y32">
        <v>356220</v>
      </c>
      <c r="Z32">
        <v>3566.77</v>
      </c>
      <c r="AB32">
        <v>1953712</v>
      </c>
      <c r="AC32">
        <v>164800</v>
      </c>
      <c r="AD32">
        <v>2805957.73</v>
      </c>
      <c r="AG32">
        <v>1599975.53</v>
      </c>
      <c r="AH32">
        <v>299710.36</v>
      </c>
      <c r="AL32">
        <v>38860</v>
      </c>
      <c r="AN32" s="123">
        <f t="shared" si="3"/>
        <v>2685096.4</v>
      </c>
      <c r="AO32" s="129">
        <f t="shared" si="4"/>
        <v>171717.19999999998</v>
      </c>
      <c r="AP32" s="142">
        <f t="shared" si="5"/>
        <v>2513379.1999999997</v>
      </c>
      <c r="AQ32" s="143">
        <f t="shared" si="6"/>
        <v>5020453.37</v>
      </c>
      <c r="AR32" s="143">
        <f t="shared" si="7"/>
        <v>4744503.62</v>
      </c>
      <c r="AS32" s="125">
        <f t="shared" si="2"/>
        <v>275949.75</v>
      </c>
    </row>
    <row r="33" spans="1:45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2145</v>
      </c>
      <c r="F33">
        <v>1673521.65</v>
      </c>
      <c r="G33">
        <v>145026</v>
      </c>
      <c r="H33">
        <v>370139.87</v>
      </c>
      <c r="K33">
        <v>960738.86</v>
      </c>
      <c r="L33">
        <v>1664546.26</v>
      </c>
      <c r="P33">
        <v>131576.21</v>
      </c>
      <c r="R33">
        <v>0</v>
      </c>
      <c r="V33">
        <v>1486954.42</v>
      </c>
      <c r="W33">
        <v>3203233.17</v>
      </c>
      <c r="X33">
        <v>2294369.9300000002</v>
      </c>
      <c r="Y33">
        <v>322570</v>
      </c>
      <c r="Z33">
        <v>4569.91</v>
      </c>
      <c r="AB33">
        <v>2181379.94</v>
      </c>
      <c r="AC33">
        <v>194595</v>
      </c>
      <c r="AD33">
        <v>2909399.94</v>
      </c>
      <c r="AE33">
        <v>7800</v>
      </c>
      <c r="AG33">
        <v>1811989.09</v>
      </c>
      <c r="AH33">
        <v>276086.90999999997</v>
      </c>
      <c r="AN33" s="123">
        <f t="shared" si="3"/>
        <v>2188687.52</v>
      </c>
      <c r="AO33" s="129">
        <f t="shared" si="4"/>
        <v>131576.21</v>
      </c>
      <c r="AP33" s="142">
        <f t="shared" si="5"/>
        <v>2057111.31</v>
      </c>
      <c r="AQ33" s="143">
        <f t="shared" si="6"/>
        <v>4997484.78</v>
      </c>
      <c r="AR33" s="143">
        <f t="shared" si="7"/>
        <v>5005275.9400000004</v>
      </c>
      <c r="AS33" s="125">
        <f t="shared" si="2"/>
        <v>-7791.160000000149</v>
      </c>
    </row>
    <row r="34" spans="1:45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2146</v>
      </c>
      <c r="F34">
        <v>676891.05</v>
      </c>
      <c r="G34">
        <v>8512.2000000000007</v>
      </c>
      <c r="H34">
        <v>801671.23</v>
      </c>
      <c r="K34">
        <v>3</v>
      </c>
      <c r="L34">
        <v>136414.97</v>
      </c>
      <c r="P34">
        <v>155007.07</v>
      </c>
      <c r="Q34">
        <v>15346</v>
      </c>
      <c r="R34">
        <v>0</v>
      </c>
      <c r="V34">
        <v>-1189014.92</v>
      </c>
      <c r="W34">
        <v>2001291.5</v>
      </c>
      <c r="X34">
        <v>1202378.45</v>
      </c>
      <c r="Y34">
        <v>108625</v>
      </c>
      <c r="Z34">
        <v>1193.94</v>
      </c>
      <c r="AB34">
        <v>1104064</v>
      </c>
      <c r="AC34">
        <v>137033</v>
      </c>
      <c r="AD34">
        <v>1247948</v>
      </c>
      <c r="AE34">
        <v>7528</v>
      </c>
      <c r="AG34">
        <v>581053.35</v>
      </c>
      <c r="AH34">
        <v>52162.239999999998</v>
      </c>
      <c r="AL34">
        <v>23740</v>
      </c>
      <c r="AN34" s="123">
        <f t="shared" si="3"/>
        <v>1487074.48</v>
      </c>
      <c r="AO34" s="129">
        <f t="shared" si="4"/>
        <v>170353.07</v>
      </c>
      <c r="AP34" s="142">
        <f t="shared" si="5"/>
        <v>1316721.4099999999</v>
      </c>
      <c r="AQ34" s="143">
        <f t="shared" si="6"/>
        <v>2553294.3899999997</v>
      </c>
      <c r="AR34" s="143">
        <f t="shared" si="7"/>
        <v>1912431.59</v>
      </c>
      <c r="AS34" s="125">
        <f t="shared" si="2"/>
        <v>640862.79999999958</v>
      </c>
    </row>
    <row r="35" spans="1:45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2147</v>
      </c>
      <c r="F35">
        <v>1135093.8400000001</v>
      </c>
      <c r="G35">
        <v>35042.49</v>
      </c>
      <c r="H35">
        <v>371839.12</v>
      </c>
      <c r="K35">
        <v>834114.39</v>
      </c>
      <c r="L35">
        <v>581852.44999999995</v>
      </c>
      <c r="P35">
        <v>169017.86</v>
      </c>
      <c r="R35">
        <v>0</v>
      </c>
      <c r="V35">
        <v>-40138.720000000001</v>
      </c>
      <c r="W35">
        <v>3800882.66</v>
      </c>
      <c r="X35">
        <v>1452429.75</v>
      </c>
      <c r="Y35">
        <v>113990</v>
      </c>
      <c r="Z35">
        <v>3468.24</v>
      </c>
      <c r="AB35">
        <v>1787325.32</v>
      </c>
      <c r="AC35">
        <v>133213</v>
      </c>
      <c r="AD35">
        <v>2011447.32</v>
      </c>
      <c r="AG35">
        <v>2106772.04</v>
      </c>
      <c r="AH35">
        <v>283679.46000000002</v>
      </c>
      <c r="AL35">
        <v>60347</v>
      </c>
      <c r="AN35" s="123">
        <f t="shared" si="3"/>
        <v>1541975.4500000002</v>
      </c>
      <c r="AO35" s="129">
        <f t="shared" si="4"/>
        <v>169017.86</v>
      </c>
      <c r="AP35" s="142">
        <f t="shared" si="5"/>
        <v>1372957.5900000003</v>
      </c>
      <c r="AQ35" s="143">
        <f t="shared" si="6"/>
        <v>3490426.31</v>
      </c>
      <c r="AR35" s="143">
        <f t="shared" si="7"/>
        <v>4462245.82</v>
      </c>
      <c r="AS35" s="125">
        <f t="shared" si="2"/>
        <v>-971819.51000000024</v>
      </c>
    </row>
    <row r="36" spans="1:45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2148</v>
      </c>
      <c r="F36">
        <v>1047191.12</v>
      </c>
      <c r="G36">
        <v>45487.65</v>
      </c>
      <c r="H36">
        <v>69622.490000000005</v>
      </c>
      <c r="K36">
        <v>549136.07999999996</v>
      </c>
      <c r="L36">
        <v>572537.56000000006</v>
      </c>
      <c r="O36">
        <v>144750</v>
      </c>
      <c r="P36">
        <v>81692</v>
      </c>
      <c r="R36">
        <v>602.39</v>
      </c>
      <c r="T36">
        <v>75475</v>
      </c>
      <c r="V36">
        <v>764921.01</v>
      </c>
      <c r="W36">
        <v>2024806.3999999999</v>
      </c>
      <c r="X36">
        <v>1058100.92</v>
      </c>
      <c r="Z36">
        <v>2175.0300000000002</v>
      </c>
      <c r="AB36">
        <v>1180408</v>
      </c>
      <c r="AD36">
        <v>1802736</v>
      </c>
      <c r="AF36">
        <v>2900</v>
      </c>
      <c r="AG36">
        <v>991996.56</v>
      </c>
      <c r="AH36">
        <v>204212.39</v>
      </c>
      <c r="AL36">
        <v>47110.9</v>
      </c>
      <c r="AN36" s="123">
        <f t="shared" si="3"/>
        <v>1162301.26</v>
      </c>
      <c r="AO36" s="129">
        <f t="shared" si="4"/>
        <v>227044.39</v>
      </c>
      <c r="AP36" s="142">
        <f t="shared" si="5"/>
        <v>935256.87</v>
      </c>
      <c r="AQ36" s="143">
        <f t="shared" si="6"/>
        <v>2240683.9500000002</v>
      </c>
      <c r="AR36" s="143">
        <f t="shared" si="7"/>
        <v>3048955.85</v>
      </c>
      <c r="AS36" s="125">
        <f t="shared" si="2"/>
        <v>-808271.89999999991</v>
      </c>
    </row>
    <row r="37" spans="1:45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2149</v>
      </c>
      <c r="F37">
        <v>1527535.25</v>
      </c>
      <c r="G37">
        <v>7893</v>
      </c>
      <c r="H37">
        <v>35732.82</v>
      </c>
      <c r="K37">
        <v>83968.25</v>
      </c>
      <c r="L37">
        <v>840589.46</v>
      </c>
      <c r="O37">
        <v>6450</v>
      </c>
      <c r="P37">
        <v>54751.67</v>
      </c>
      <c r="Q37">
        <v>59405</v>
      </c>
      <c r="R37">
        <v>2396.5100000000002</v>
      </c>
      <c r="V37">
        <v>244575.04</v>
      </c>
      <c r="W37">
        <v>2381908.6800000002</v>
      </c>
      <c r="X37">
        <v>1513646.22</v>
      </c>
      <c r="Z37">
        <v>4330.28</v>
      </c>
      <c r="AB37">
        <v>1338078</v>
      </c>
      <c r="AC37">
        <v>197133.44</v>
      </c>
      <c r="AD37">
        <v>1858146</v>
      </c>
      <c r="AE37">
        <v>34366</v>
      </c>
      <c r="AG37">
        <v>1163992.81</v>
      </c>
      <c r="AH37">
        <v>187473.2</v>
      </c>
      <c r="AL37">
        <v>62978.05</v>
      </c>
      <c r="AN37" s="123">
        <f t="shared" si="3"/>
        <v>1571161.07</v>
      </c>
      <c r="AO37" s="129">
        <f t="shared" si="4"/>
        <v>123003.18</v>
      </c>
      <c r="AP37" s="142">
        <f t="shared" si="5"/>
        <v>1448157.8900000001</v>
      </c>
      <c r="AQ37" s="143">
        <f t="shared" si="6"/>
        <v>3053187.94</v>
      </c>
      <c r="AR37" s="143">
        <f t="shared" si="7"/>
        <v>3306956.06</v>
      </c>
      <c r="AS37" s="125">
        <f t="shared" si="2"/>
        <v>-253768.12000000011</v>
      </c>
    </row>
    <row r="38" spans="1:45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2150</v>
      </c>
      <c r="F38">
        <v>979066.69</v>
      </c>
      <c r="G38">
        <v>23200</v>
      </c>
      <c r="H38">
        <v>120535.71</v>
      </c>
      <c r="K38">
        <v>565972.56999999995</v>
      </c>
      <c r="L38">
        <v>733898.13</v>
      </c>
      <c r="O38">
        <v>0</v>
      </c>
      <c r="P38">
        <v>66497.899999999994</v>
      </c>
      <c r="R38">
        <v>2781.5</v>
      </c>
      <c r="V38">
        <v>-154640.93</v>
      </c>
      <c r="W38">
        <v>2692203.68</v>
      </c>
      <c r="X38">
        <v>1319623.05</v>
      </c>
      <c r="Y38">
        <v>313150</v>
      </c>
      <c r="Z38">
        <v>1962.86</v>
      </c>
      <c r="AB38">
        <v>2195256</v>
      </c>
      <c r="AC38">
        <v>140300</v>
      </c>
      <c r="AD38">
        <v>2747544</v>
      </c>
      <c r="AG38">
        <v>1028339.6</v>
      </c>
      <c r="AH38">
        <v>210347.36</v>
      </c>
      <c r="AL38">
        <v>168230</v>
      </c>
      <c r="AN38" s="123">
        <f t="shared" si="3"/>
        <v>1122802.3999999999</v>
      </c>
      <c r="AO38" s="129">
        <f t="shared" si="4"/>
        <v>69279.399999999994</v>
      </c>
      <c r="AP38" s="142">
        <f t="shared" si="5"/>
        <v>1053523</v>
      </c>
      <c r="AQ38" s="143">
        <f t="shared" si="6"/>
        <v>3970291.91</v>
      </c>
      <c r="AR38" s="143">
        <f t="shared" si="7"/>
        <v>4154460.96</v>
      </c>
      <c r="AS38" s="125">
        <f t="shared" si="2"/>
        <v>-184169.04999999981</v>
      </c>
    </row>
    <row r="39" spans="1:45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2151</v>
      </c>
      <c r="F39">
        <v>668286.35</v>
      </c>
      <c r="G39">
        <v>38704.300000000003</v>
      </c>
      <c r="H39">
        <v>133348.28</v>
      </c>
      <c r="K39">
        <v>76623.63</v>
      </c>
      <c r="L39">
        <v>452327.03</v>
      </c>
      <c r="O39">
        <v>5500</v>
      </c>
      <c r="P39">
        <v>57761.41</v>
      </c>
      <c r="R39">
        <v>401.9</v>
      </c>
      <c r="T39">
        <v>271710</v>
      </c>
      <c r="V39">
        <v>1076111.3400000001</v>
      </c>
      <c r="W39">
        <v>288756.2</v>
      </c>
      <c r="X39">
        <v>1105459.17</v>
      </c>
      <c r="Z39">
        <v>1282.8</v>
      </c>
      <c r="AB39">
        <v>759226</v>
      </c>
      <c r="AC39">
        <v>137243.57</v>
      </c>
      <c r="AD39">
        <v>1426870</v>
      </c>
      <c r="AE39">
        <v>4900</v>
      </c>
      <c r="AG39">
        <v>723614.82</v>
      </c>
      <c r="AH39">
        <v>123050.48</v>
      </c>
      <c r="AL39">
        <v>55727.5</v>
      </c>
      <c r="AN39" s="123">
        <f t="shared" si="3"/>
        <v>840338.93</v>
      </c>
      <c r="AO39" s="129">
        <f t="shared" si="4"/>
        <v>63663.310000000005</v>
      </c>
      <c r="AP39" s="142">
        <f t="shared" si="5"/>
        <v>776675.62</v>
      </c>
      <c r="AQ39" s="143">
        <f t="shared" si="6"/>
        <v>2003211.54</v>
      </c>
      <c r="AR39" s="143">
        <f t="shared" si="7"/>
        <v>2334162.7999999998</v>
      </c>
      <c r="AS39" s="125">
        <f t="shared" si="2"/>
        <v>-330951.25999999978</v>
      </c>
    </row>
    <row r="40" spans="1:45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2152</v>
      </c>
      <c r="F40">
        <v>3416431.62</v>
      </c>
      <c r="G40">
        <v>64353.599999999999</v>
      </c>
      <c r="H40">
        <v>84419.97</v>
      </c>
      <c r="K40">
        <v>-25486.47</v>
      </c>
      <c r="L40">
        <v>215481.38</v>
      </c>
      <c r="O40">
        <v>4800</v>
      </c>
      <c r="P40">
        <v>56432.84</v>
      </c>
      <c r="R40">
        <v>3622</v>
      </c>
      <c r="V40">
        <v>276216.59000000003</v>
      </c>
      <c r="W40">
        <v>3281518.85</v>
      </c>
      <c r="X40">
        <v>1715195.17</v>
      </c>
      <c r="Z40">
        <v>7652.55</v>
      </c>
      <c r="AB40">
        <v>1750385</v>
      </c>
      <c r="AC40">
        <v>805195.11</v>
      </c>
      <c r="AD40">
        <v>2753668</v>
      </c>
      <c r="AG40">
        <v>951681.05</v>
      </c>
      <c r="AH40">
        <v>224629.16</v>
      </c>
      <c r="AK40">
        <v>215059.8</v>
      </c>
      <c r="AL40">
        <v>780</v>
      </c>
      <c r="AN40" s="123">
        <f t="shared" si="3"/>
        <v>3565205.1900000004</v>
      </c>
      <c r="AO40" s="129">
        <f t="shared" si="4"/>
        <v>64854.84</v>
      </c>
      <c r="AP40" s="142">
        <f t="shared" si="5"/>
        <v>3500350.3500000006</v>
      </c>
      <c r="AQ40" s="143">
        <f t="shared" si="6"/>
        <v>4278427.83</v>
      </c>
      <c r="AR40" s="143">
        <f t="shared" si="7"/>
        <v>4145818.01</v>
      </c>
      <c r="AS40" s="125">
        <f t="shared" si="2"/>
        <v>132609.8200000003</v>
      </c>
    </row>
    <row r="41" spans="1:45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2153</v>
      </c>
      <c r="F41">
        <v>1790489.29</v>
      </c>
      <c r="G41">
        <v>30330.05</v>
      </c>
      <c r="H41">
        <v>174205.62</v>
      </c>
      <c r="K41">
        <v>481278.81</v>
      </c>
      <c r="L41">
        <v>393606.1</v>
      </c>
      <c r="O41">
        <v>6000</v>
      </c>
      <c r="P41">
        <v>83981.3</v>
      </c>
      <c r="R41">
        <v>1346.66</v>
      </c>
      <c r="T41">
        <v>43405</v>
      </c>
      <c r="V41">
        <v>-881128.98</v>
      </c>
      <c r="W41">
        <v>3750097.45</v>
      </c>
      <c r="X41">
        <v>2132926.56</v>
      </c>
      <c r="Z41">
        <v>3885.28</v>
      </c>
      <c r="AB41">
        <v>1959188</v>
      </c>
      <c r="AC41">
        <v>336002.21</v>
      </c>
      <c r="AD41">
        <v>2359329</v>
      </c>
      <c r="AE41">
        <v>2000</v>
      </c>
      <c r="AG41">
        <v>1331353.42</v>
      </c>
      <c r="AH41">
        <v>225110.04</v>
      </c>
      <c r="AL41">
        <v>648001.15</v>
      </c>
      <c r="AN41" s="123">
        <f t="shared" si="3"/>
        <v>1995024.96</v>
      </c>
      <c r="AO41" s="129">
        <f t="shared" si="4"/>
        <v>91327.96</v>
      </c>
      <c r="AP41" s="142">
        <f t="shared" si="5"/>
        <v>1903697</v>
      </c>
      <c r="AQ41" s="143">
        <f t="shared" si="6"/>
        <v>4432002.05</v>
      </c>
      <c r="AR41" s="143">
        <f t="shared" si="7"/>
        <v>4565793.6100000003</v>
      </c>
      <c r="AS41" s="125">
        <f t="shared" si="2"/>
        <v>-133791.56000000052</v>
      </c>
    </row>
    <row r="42" spans="1:45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2154</v>
      </c>
      <c r="F42">
        <v>763602.41</v>
      </c>
      <c r="G42">
        <v>29454.02</v>
      </c>
      <c r="H42">
        <v>70492.710000000006</v>
      </c>
      <c r="K42">
        <v>525926.5</v>
      </c>
      <c r="L42">
        <v>397625.13</v>
      </c>
      <c r="O42">
        <v>149780</v>
      </c>
      <c r="P42">
        <v>71078.25</v>
      </c>
      <c r="R42">
        <v>0</v>
      </c>
      <c r="T42">
        <v>36600.5</v>
      </c>
      <c r="V42">
        <v>-218537.08</v>
      </c>
      <c r="W42">
        <v>1851653.95</v>
      </c>
      <c r="X42">
        <v>1399835.65</v>
      </c>
      <c r="Z42">
        <v>1545.4</v>
      </c>
      <c r="AB42">
        <v>1323791</v>
      </c>
      <c r="AC42">
        <v>149315.73000000001</v>
      </c>
      <c r="AD42">
        <v>1806626</v>
      </c>
      <c r="AE42">
        <v>240</v>
      </c>
      <c r="AF42">
        <v>336</v>
      </c>
      <c r="AG42">
        <v>887851.55</v>
      </c>
      <c r="AH42">
        <v>166810.15</v>
      </c>
      <c r="AL42">
        <v>116098.93</v>
      </c>
      <c r="AN42" s="123">
        <f t="shared" si="3"/>
        <v>863549.14</v>
      </c>
      <c r="AO42" s="129">
        <f t="shared" si="4"/>
        <v>220858.25</v>
      </c>
      <c r="AP42" s="142">
        <f t="shared" si="5"/>
        <v>642690.89</v>
      </c>
      <c r="AQ42" s="143">
        <f t="shared" si="6"/>
        <v>2874487.78</v>
      </c>
      <c r="AR42" s="143">
        <f t="shared" si="7"/>
        <v>2977962.63</v>
      </c>
      <c r="AS42" s="125">
        <f t="shared" si="2"/>
        <v>-103474.85000000009</v>
      </c>
    </row>
    <row r="43" spans="1:45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2155</v>
      </c>
      <c r="F43">
        <v>727712.4</v>
      </c>
      <c r="G43">
        <v>1389.93</v>
      </c>
      <c r="H43">
        <v>51114.35</v>
      </c>
      <c r="I43">
        <v>0</v>
      </c>
      <c r="J43">
        <v>0</v>
      </c>
      <c r="K43">
        <v>20016.990000000002</v>
      </c>
      <c r="L43">
        <v>255915.55</v>
      </c>
      <c r="M43">
        <v>0</v>
      </c>
      <c r="N43">
        <v>0</v>
      </c>
      <c r="O43">
        <v>0</v>
      </c>
      <c r="P43">
        <v>49941</v>
      </c>
      <c r="Q43">
        <v>0</v>
      </c>
      <c r="R43">
        <v>8545.5</v>
      </c>
      <c r="S43">
        <v>0</v>
      </c>
      <c r="T43">
        <v>139400</v>
      </c>
      <c r="U43">
        <v>0</v>
      </c>
      <c r="V43">
        <v>-837095.24</v>
      </c>
      <c r="W43">
        <v>1865771.67</v>
      </c>
      <c r="X43">
        <v>1730457.22</v>
      </c>
      <c r="Z43">
        <v>2125.84</v>
      </c>
      <c r="AB43">
        <v>484104</v>
      </c>
      <c r="AC43">
        <v>142645.35999999999</v>
      </c>
      <c r="AD43">
        <v>1205718</v>
      </c>
      <c r="AF43">
        <v>12180</v>
      </c>
      <c r="AG43">
        <v>1164528.3</v>
      </c>
      <c r="AH43">
        <v>91523.88</v>
      </c>
      <c r="AL43">
        <v>55795.95</v>
      </c>
      <c r="AN43" s="123">
        <f t="shared" si="3"/>
        <v>780216.68</v>
      </c>
      <c r="AO43" s="129">
        <f t="shared" si="4"/>
        <v>58486.5</v>
      </c>
      <c r="AP43" s="142">
        <f t="shared" si="5"/>
        <v>721730.18</v>
      </c>
      <c r="AQ43" s="143">
        <f t="shared" si="6"/>
        <v>2359332.42</v>
      </c>
      <c r="AR43" s="143">
        <f t="shared" si="7"/>
        <v>2529746.13</v>
      </c>
      <c r="AS43" s="125">
        <f t="shared" si="2"/>
        <v>-170413.70999999996</v>
      </c>
    </row>
    <row r="44" spans="1:45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2156</v>
      </c>
      <c r="F44">
        <v>923745.9</v>
      </c>
      <c r="G44">
        <v>0</v>
      </c>
      <c r="H44">
        <v>49424.49</v>
      </c>
      <c r="K44">
        <v>388989.77</v>
      </c>
      <c r="L44">
        <v>367510.53</v>
      </c>
      <c r="O44">
        <v>4920</v>
      </c>
      <c r="P44">
        <v>24092</v>
      </c>
      <c r="R44">
        <v>2000</v>
      </c>
      <c r="V44">
        <v>391579.54</v>
      </c>
      <c r="W44">
        <v>1234901.48</v>
      </c>
      <c r="X44">
        <v>1015339.18</v>
      </c>
      <c r="Y44">
        <v>431875</v>
      </c>
      <c r="Z44">
        <v>1940.97</v>
      </c>
      <c r="AB44">
        <v>758936</v>
      </c>
      <c r="AC44">
        <v>87339.62</v>
      </c>
      <c r="AD44">
        <v>1353817</v>
      </c>
      <c r="AG44">
        <v>702779</v>
      </c>
      <c r="AH44">
        <v>141588.1</v>
      </c>
      <c r="AL44">
        <v>25069</v>
      </c>
      <c r="AN44" s="123">
        <f t="shared" si="3"/>
        <v>973170.39</v>
      </c>
      <c r="AO44" s="129">
        <f t="shared" si="4"/>
        <v>31012</v>
      </c>
      <c r="AP44" s="142">
        <f t="shared" si="5"/>
        <v>942158.39</v>
      </c>
      <c r="AQ44" s="143">
        <f t="shared" si="6"/>
        <v>2295430.7700000005</v>
      </c>
      <c r="AR44" s="143">
        <f t="shared" si="7"/>
        <v>2223253.1</v>
      </c>
      <c r="AS44" s="125">
        <f t="shared" si="2"/>
        <v>72177.670000000391</v>
      </c>
    </row>
    <row r="45" spans="1:45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2157</v>
      </c>
      <c r="F45">
        <v>1359610.22</v>
      </c>
      <c r="G45">
        <v>7466.6</v>
      </c>
      <c r="H45">
        <v>68747.61</v>
      </c>
      <c r="K45">
        <v>510815.08</v>
      </c>
      <c r="L45">
        <v>488596.71</v>
      </c>
      <c r="O45">
        <v>1000</v>
      </c>
      <c r="P45">
        <v>54610</v>
      </c>
      <c r="R45">
        <v>0</v>
      </c>
      <c r="T45">
        <v>325300</v>
      </c>
      <c r="V45">
        <v>-173653.5</v>
      </c>
      <c r="W45">
        <v>2300894.7000000002</v>
      </c>
      <c r="X45">
        <v>1286424.8899999999</v>
      </c>
      <c r="Z45">
        <v>2266.88</v>
      </c>
      <c r="AB45">
        <v>700125.5</v>
      </c>
      <c r="AC45">
        <v>204501.89</v>
      </c>
      <c r="AD45">
        <v>1130075.5</v>
      </c>
      <c r="AE45">
        <v>9350</v>
      </c>
      <c r="AG45">
        <v>904099.07</v>
      </c>
      <c r="AH45">
        <v>171378.17</v>
      </c>
      <c r="AL45">
        <v>51331.4</v>
      </c>
      <c r="AN45" s="123">
        <f t="shared" si="3"/>
        <v>1435824.4300000002</v>
      </c>
      <c r="AO45" s="129">
        <f t="shared" si="4"/>
        <v>55610</v>
      </c>
      <c r="AP45" s="142">
        <f t="shared" si="5"/>
        <v>1380214.4300000002</v>
      </c>
      <c r="AQ45" s="143">
        <f t="shared" si="6"/>
        <v>2193319.1599999997</v>
      </c>
      <c r="AR45" s="143">
        <f t="shared" si="7"/>
        <v>2266234.1399999997</v>
      </c>
      <c r="AS45" s="125">
        <f t="shared" si="2"/>
        <v>-72914.979999999981</v>
      </c>
    </row>
    <row r="46" spans="1:45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2158</v>
      </c>
      <c r="F46">
        <v>1378307.07</v>
      </c>
      <c r="G46">
        <v>12000</v>
      </c>
      <c r="H46">
        <v>21246.58</v>
      </c>
      <c r="K46">
        <v>3521699.67</v>
      </c>
      <c r="L46">
        <v>382846.86</v>
      </c>
      <c r="O46">
        <v>3000</v>
      </c>
      <c r="P46">
        <v>54260.77</v>
      </c>
      <c r="R46">
        <v>3887</v>
      </c>
      <c r="T46">
        <v>140500</v>
      </c>
      <c r="V46">
        <v>1556129.17</v>
      </c>
      <c r="W46">
        <v>4006426</v>
      </c>
      <c r="X46">
        <v>1559008.73</v>
      </c>
      <c r="Y46">
        <v>154280</v>
      </c>
      <c r="Z46">
        <v>4298.05</v>
      </c>
      <c r="AB46">
        <v>597216</v>
      </c>
      <c r="AC46">
        <v>74700</v>
      </c>
      <c r="AD46">
        <v>1222667</v>
      </c>
      <c r="AE46">
        <v>18460</v>
      </c>
      <c r="AG46">
        <v>1270763.77</v>
      </c>
      <c r="AH46">
        <v>247345.02</v>
      </c>
      <c r="AK46">
        <v>68581.710000000006</v>
      </c>
      <c r="AL46">
        <v>9788.0400000000009</v>
      </c>
      <c r="AN46" s="123">
        <f t="shared" si="3"/>
        <v>1411553.6500000001</v>
      </c>
      <c r="AO46" s="129">
        <f t="shared" si="4"/>
        <v>61147.77</v>
      </c>
      <c r="AP46" s="142">
        <f t="shared" si="5"/>
        <v>1350405.8800000001</v>
      </c>
      <c r="AQ46" s="143">
        <f t="shared" si="6"/>
        <v>2389502.7800000003</v>
      </c>
      <c r="AR46" s="143">
        <f t="shared" si="7"/>
        <v>2837605.54</v>
      </c>
      <c r="AS46" s="125">
        <f t="shared" si="2"/>
        <v>-448102.75999999978</v>
      </c>
    </row>
    <row r="47" spans="1:45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2159</v>
      </c>
      <c r="F47">
        <v>142120.65</v>
      </c>
      <c r="G47">
        <v>226164.5</v>
      </c>
      <c r="H47">
        <v>116979.06</v>
      </c>
      <c r="K47">
        <v>4</v>
      </c>
      <c r="L47">
        <v>310702.88</v>
      </c>
      <c r="P47">
        <v>37217.75</v>
      </c>
      <c r="R47">
        <v>0</v>
      </c>
      <c r="V47">
        <v>-1406995.31</v>
      </c>
      <c r="W47">
        <v>1895478.66</v>
      </c>
      <c r="X47">
        <v>769084.89</v>
      </c>
      <c r="Y47">
        <v>244100</v>
      </c>
      <c r="Z47">
        <v>448.44</v>
      </c>
      <c r="AB47">
        <v>1281654.56</v>
      </c>
      <c r="AC47">
        <v>114305</v>
      </c>
      <c r="AD47">
        <v>1594914.48</v>
      </c>
      <c r="AE47">
        <v>6580</v>
      </c>
      <c r="AG47">
        <v>492563.66</v>
      </c>
      <c r="AH47">
        <v>37806.76</v>
      </c>
      <c r="AL47">
        <v>7458</v>
      </c>
      <c r="AN47" s="123">
        <f t="shared" si="3"/>
        <v>485264.21</v>
      </c>
      <c r="AO47" s="129">
        <f t="shared" si="4"/>
        <v>37217.75</v>
      </c>
      <c r="AP47" s="142">
        <f t="shared" si="5"/>
        <v>448046.46</v>
      </c>
      <c r="AQ47" s="143">
        <f t="shared" si="6"/>
        <v>2409592.89</v>
      </c>
      <c r="AR47" s="143">
        <f t="shared" si="7"/>
        <v>2139322.9</v>
      </c>
      <c r="AS47" s="125">
        <f t="shared" si="2"/>
        <v>270269.99000000022</v>
      </c>
    </row>
    <row r="48" spans="1:45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2160</v>
      </c>
      <c r="F48">
        <v>197418.36</v>
      </c>
      <c r="G48">
        <v>23578.95</v>
      </c>
      <c r="H48">
        <v>36148.74</v>
      </c>
      <c r="K48">
        <v>465732.6</v>
      </c>
      <c r="L48">
        <v>217979.48</v>
      </c>
      <c r="O48">
        <v>4000</v>
      </c>
      <c r="P48">
        <v>34288</v>
      </c>
      <c r="R48">
        <v>0</v>
      </c>
      <c r="V48">
        <v>-1804199.83</v>
      </c>
      <c r="W48">
        <v>2506199.65</v>
      </c>
      <c r="X48">
        <v>1172717.6499999999</v>
      </c>
      <c r="Y48">
        <v>72700</v>
      </c>
      <c r="Z48">
        <v>1802.26</v>
      </c>
      <c r="AB48">
        <v>1868953</v>
      </c>
      <c r="AC48">
        <v>104450</v>
      </c>
      <c r="AD48">
        <v>1968745</v>
      </c>
      <c r="AG48">
        <v>796498.2</v>
      </c>
      <c r="AH48">
        <v>49675.360000000001</v>
      </c>
      <c r="AL48">
        <v>205134.04</v>
      </c>
      <c r="AN48" s="123">
        <f t="shared" si="3"/>
        <v>257146.05</v>
      </c>
      <c r="AO48" s="129">
        <f t="shared" si="4"/>
        <v>38288</v>
      </c>
      <c r="AP48" s="142">
        <f t="shared" si="5"/>
        <v>218858.05</v>
      </c>
      <c r="AQ48" s="143">
        <f t="shared" si="6"/>
        <v>3220622.91</v>
      </c>
      <c r="AR48" s="143">
        <f t="shared" si="7"/>
        <v>3020052.6</v>
      </c>
      <c r="AS48" s="125">
        <f t="shared" si="2"/>
        <v>200570.31000000006</v>
      </c>
    </row>
    <row r="49" spans="1:45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2161</v>
      </c>
      <c r="F49">
        <v>130083.64</v>
      </c>
      <c r="G49">
        <v>71361.41</v>
      </c>
      <c r="H49">
        <v>82175.8</v>
      </c>
      <c r="I49"/>
      <c r="J49"/>
      <c r="K49">
        <v>3</v>
      </c>
      <c r="L49">
        <v>69196.84</v>
      </c>
      <c r="M49"/>
      <c r="N49"/>
      <c r="O49">
        <v>0</v>
      </c>
      <c r="P49">
        <v>31372.5</v>
      </c>
      <c r="Q49"/>
      <c r="R49">
        <v>0</v>
      </c>
      <c r="S49"/>
      <c r="T49"/>
      <c r="U49"/>
      <c r="V49">
        <v>-1771417.6000000001</v>
      </c>
      <c r="W49">
        <v>1985151.03</v>
      </c>
      <c r="X49">
        <v>978013.54</v>
      </c>
      <c r="Y49">
        <v>72700</v>
      </c>
      <c r="Z49">
        <v>571.77</v>
      </c>
      <c r="AA49"/>
      <c r="AB49">
        <v>817390</v>
      </c>
      <c r="AC49">
        <v>5</v>
      </c>
      <c r="AD49">
        <v>1158676</v>
      </c>
      <c r="AE49"/>
      <c r="AF49"/>
      <c r="AG49">
        <v>554942.68999999994</v>
      </c>
      <c r="AH49">
        <v>6484.88</v>
      </c>
      <c r="AI49">
        <v>3900</v>
      </c>
      <c r="AJ49"/>
      <c r="AK49"/>
      <c r="AL49">
        <v>36961.980000000003</v>
      </c>
      <c r="AM49"/>
      <c r="AN49" s="123">
        <f t="shared" si="3"/>
        <v>283620.84999999998</v>
      </c>
      <c r="AO49" s="129">
        <f t="shared" si="4"/>
        <v>31372.5</v>
      </c>
      <c r="AP49" s="142">
        <f t="shared" si="5"/>
        <v>252248.34999999998</v>
      </c>
      <c r="AQ49" s="143">
        <f t="shared" si="6"/>
        <v>1868680.31</v>
      </c>
      <c r="AR49" s="143">
        <f t="shared" si="7"/>
        <v>1760965.5499999998</v>
      </c>
      <c r="AS49" s="125">
        <f t="shared" si="2"/>
        <v>107714.76000000024</v>
      </c>
    </row>
    <row r="50" spans="1:45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2162</v>
      </c>
      <c r="F50">
        <v>59095.63</v>
      </c>
      <c r="G50">
        <v>83227.06</v>
      </c>
      <c r="H50">
        <v>105460.98</v>
      </c>
      <c r="I50"/>
      <c r="J50"/>
      <c r="K50">
        <v>543583.93999999994</v>
      </c>
      <c r="L50">
        <v>42963.07</v>
      </c>
      <c r="M50"/>
      <c r="N50"/>
      <c r="O50">
        <v>0</v>
      </c>
      <c r="P50">
        <v>31372</v>
      </c>
      <c r="Q50"/>
      <c r="R50">
        <v>0</v>
      </c>
      <c r="S50"/>
      <c r="T50">
        <v>200</v>
      </c>
      <c r="U50"/>
      <c r="V50">
        <v>-998495.56</v>
      </c>
      <c r="W50">
        <v>1821817.03</v>
      </c>
      <c r="X50">
        <v>685750.2</v>
      </c>
      <c r="Y50">
        <v>170000</v>
      </c>
      <c r="Z50">
        <v>494.05</v>
      </c>
      <c r="AA50"/>
      <c r="AB50">
        <v>1531516</v>
      </c>
      <c r="AC50">
        <v>41550</v>
      </c>
      <c r="AD50">
        <v>1831739.03</v>
      </c>
      <c r="AE50"/>
      <c r="AF50"/>
      <c r="AG50">
        <v>538437.04</v>
      </c>
      <c r="AH50">
        <v>67496.97</v>
      </c>
      <c r="AI50"/>
      <c r="AJ50"/>
      <c r="AK50"/>
      <c r="AL50">
        <v>12200</v>
      </c>
      <c r="AM50"/>
      <c r="AN50" s="123">
        <f t="shared" si="3"/>
        <v>247783.66999999998</v>
      </c>
      <c r="AO50" s="129">
        <f t="shared" si="4"/>
        <v>31372</v>
      </c>
      <c r="AP50" s="142">
        <f t="shared" si="5"/>
        <v>216411.66999999998</v>
      </c>
      <c r="AQ50" s="143">
        <f t="shared" si="6"/>
        <v>2429310.25</v>
      </c>
      <c r="AR50" s="143">
        <f t="shared" si="7"/>
        <v>2449873.0400000005</v>
      </c>
      <c r="AS50" s="125">
        <f t="shared" si="2"/>
        <v>-20562.790000000503</v>
      </c>
    </row>
    <row r="51" spans="1:45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2163</v>
      </c>
      <c r="F51">
        <v>232240.45</v>
      </c>
      <c r="G51">
        <v>242059.14</v>
      </c>
      <c r="H51">
        <v>471381.65</v>
      </c>
      <c r="I51"/>
      <c r="J51"/>
      <c r="K51">
        <v>407592.15</v>
      </c>
      <c r="L51">
        <v>664002.68000000005</v>
      </c>
      <c r="M51"/>
      <c r="N51"/>
      <c r="O51">
        <v>3600</v>
      </c>
      <c r="P51">
        <v>67636.88</v>
      </c>
      <c r="Q51"/>
      <c r="R51">
        <v>3884</v>
      </c>
      <c r="S51"/>
      <c r="T51">
        <v>118506</v>
      </c>
      <c r="U51"/>
      <c r="V51">
        <v>603531.57999999996</v>
      </c>
      <c r="W51">
        <v>1260400.73</v>
      </c>
      <c r="X51">
        <v>1315097.6599999999</v>
      </c>
      <c r="Y51"/>
      <c r="Z51">
        <v>5</v>
      </c>
      <c r="AA51"/>
      <c r="AB51">
        <v>2431120</v>
      </c>
      <c r="AC51">
        <v>107500</v>
      </c>
      <c r="AD51">
        <v>2781256</v>
      </c>
      <c r="AE51">
        <v>1440</v>
      </c>
      <c r="AF51"/>
      <c r="AG51">
        <v>1059421.1100000001</v>
      </c>
      <c r="AH51">
        <v>44738.67</v>
      </c>
      <c r="AI51"/>
      <c r="AJ51"/>
      <c r="AK51"/>
      <c r="AL51">
        <v>7150</v>
      </c>
      <c r="AM51"/>
      <c r="AN51" s="123">
        <f t="shared" si="3"/>
        <v>945681.24</v>
      </c>
      <c r="AO51" s="129">
        <f t="shared" si="4"/>
        <v>75120.88</v>
      </c>
      <c r="AP51" s="142">
        <f t="shared" si="5"/>
        <v>870560.36</v>
      </c>
      <c r="AQ51" s="143">
        <f t="shared" si="6"/>
        <v>3853722.66</v>
      </c>
      <c r="AR51" s="143">
        <f t="shared" si="7"/>
        <v>3894005.7800000003</v>
      </c>
      <c r="AS51" s="125">
        <f t="shared" si="2"/>
        <v>-40283.120000000112</v>
      </c>
    </row>
    <row r="52" spans="1:45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2164</v>
      </c>
      <c r="F52">
        <v>170767.81</v>
      </c>
      <c r="G52">
        <v>342037.5</v>
      </c>
      <c r="H52">
        <v>121476.36</v>
      </c>
      <c r="K52">
        <v>3</v>
      </c>
      <c r="L52">
        <v>269499.83</v>
      </c>
      <c r="P52">
        <v>34719</v>
      </c>
      <c r="R52">
        <v>0</v>
      </c>
      <c r="V52">
        <v>-1506062.35</v>
      </c>
      <c r="W52">
        <v>2172217.19</v>
      </c>
      <c r="X52">
        <v>1093069.25</v>
      </c>
      <c r="Y52">
        <v>301479.5</v>
      </c>
      <c r="Z52">
        <v>642.12</v>
      </c>
      <c r="AB52">
        <v>1070469</v>
      </c>
      <c r="AC52">
        <v>10</v>
      </c>
      <c r="AD52">
        <v>1547537.15</v>
      </c>
      <c r="AE52">
        <v>6600</v>
      </c>
      <c r="AG52">
        <v>664736.76</v>
      </c>
      <c r="AH52">
        <v>27845.3</v>
      </c>
      <c r="AL52">
        <v>16040</v>
      </c>
      <c r="AN52" s="123">
        <f t="shared" si="3"/>
        <v>634281.67000000004</v>
      </c>
      <c r="AO52" s="129">
        <f t="shared" si="4"/>
        <v>34719</v>
      </c>
      <c r="AP52" s="142">
        <f t="shared" si="5"/>
        <v>599562.67000000004</v>
      </c>
      <c r="AQ52" s="143">
        <f t="shared" si="6"/>
        <v>2465669.87</v>
      </c>
      <c r="AR52" s="143">
        <f t="shared" si="7"/>
        <v>2262759.21</v>
      </c>
      <c r="AS52" s="125">
        <f t="shared" si="2"/>
        <v>202910.66000000015</v>
      </c>
    </row>
    <row r="53" spans="1:45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2165</v>
      </c>
      <c r="F53">
        <v>76395.86</v>
      </c>
      <c r="G53">
        <v>110465.16</v>
      </c>
      <c r="H53">
        <v>70237.679999999993</v>
      </c>
      <c r="K53">
        <v>910270.24</v>
      </c>
      <c r="L53">
        <v>429617.2</v>
      </c>
      <c r="P53">
        <v>23293.599999999999</v>
      </c>
      <c r="V53">
        <v>-272415.71999999997</v>
      </c>
      <c r="W53">
        <v>1936400.69</v>
      </c>
      <c r="X53">
        <v>956580.52</v>
      </c>
      <c r="AB53">
        <v>1354760</v>
      </c>
      <c r="AD53">
        <v>1598165</v>
      </c>
      <c r="AE53">
        <v>43480</v>
      </c>
      <c r="AF53">
        <v>9440</v>
      </c>
      <c r="AG53">
        <v>650288.27</v>
      </c>
      <c r="AH53">
        <v>100259.68</v>
      </c>
      <c r="AN53" s="123">
        <f t="shared" si="3"/>
        <v>257098.7</v>
      </c>
      <c r="AO53" s="129">
        <f t="shared" si="4"/>
        <v>23293.599999999999</v>
      </c>
      <c r="AP53" s="142">
        <f t="shared" si="5"/>
        <v>233805.1</v>
      </c>
      <c r="AQ53" s="143">
        <f t="shared" si="6"/>
        <v>2311340.52</v>
      </c>
      <c r="AR53" s="143">
        <f t="shared" si="7"/>
        <v>2401632.9500000002</v>
      </c>
      <c r="AS53" s="125">
        <f t="shared" si="2"/>
        <v>-90292.430000000168</v>
      </c>
    </row>
    <row r="54" spans="1:45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2166</v>
      </c>
      <c r="F54">
        <v>853459.42</v>
      </c>
      <c r="G54">
        <v>20900</v>
      </c>
      <c r="H54">
        <v>420262.7</v>
      </c>
      <c r="I54"/>
      <c r="J54"/>
      <c r="K54">
        <v>10255.790000000001</v>
      </c>
      <c r="L54">
        <v>311379.05</v>
      </c>
      <c r="M54"/>
      <c r="N54"/>
      <c r="O54">
        <v>0</v>
      </c>
      <c r="P54">
        <v>67035.649999999994</v>
      </c>
      <c r="Q54"/>
      <c r="R54">
        <v>0</v>
      </c>
      <c r="S54"/>
      <c r="T54"/>
      <c r="U54">
        <v>560218.99</v>
      </c>
      <c r="V54">
        <v>-546848.12</v>
      </c>
      <c r="W54">
        <v>1262941.0900000001</v>
      </c>
      <c r="X54">
        <v>1485340.56</v>
      </c>
      <c r="Y54">
        <v>113500</v>
      </c>
      <c r="Z54">
        <v>11.37</v>
      </c>
      <c r="AA54"/>
      <c r="AB54">
        <v>2212874.5</v>
      </c>
      <c r="AC54">
        <v>145000</v>
      </c>
      <c r="AD54">
        <v>2652688.5</v>
      </c>
      <c r="AE54">
        <v>34560</v>
      </c>
      <c r="AF54">
        <v>4622</v>
      </c>
      <c r="AG54">
        <v>908130.22</v>
      </c>
      <c r="AH54">
        <v>70316.36</v>
      </c>
      <c r="AI54">
        <v>13500</v>
      </c>
      <c r="AJ54"/>
      <c r="AK54"/>
      <c r="AL54"/>
      <c r="AM54"/>
      <c r="AN54" s="123">
        <f t="shared" si="3"/>
        <v>1294622.1200000001</v>
      </c>
      <c r="AO54" s="129">
        <f t="shared" si="4"/>
        <v>67035.649999999994</v>
      </c>
      <c r="AP54" s="142">
        <f t="shared" si="5"/>
        <v>1227586.4700000002</v>
      </c>
      <c r="AQ54" s="143">
        <f t="shared" si="6"/>
        <v>3956726.43</v>
      </c>
      <c r="AR54" s="143">
        <f t="shared" si="7"/>
        <v>3683817.0799999996</v>
      </c>
      <c r="AS54" s="125">
        <f t="shared" si="2"/>
        <v>272909.35000000056</v>
      </c>
    </row>
    <row r="55" spans="1:45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2167</v>
      </c>
      <c r="F55">
        <v>90871.2</v>
      </c>
      <c r="G55">
        <v>60370.95</v>
      </c>
      <c r="H55">
        <v>90805.14</v>
      </c>
      <c r="K55">
        <v>238263.24</v>
      </c>
      <c r="L55">
        <v>621968.23</v>
      </c>
      <c r="O55">
        <v>8000</v>
      </c>
      <c r="P55">
        <v>213300.85</v>
      </c>
      <c r="R55">
        <v>0</v>
      </c>
      <c r="V55">
        <v>-778362.97</v>
      </c>
      <c r="W55">
        <v>2033596.36</v>
      </c>
      <c r="X55">
        <v>1045377.78</v>
      </c>
      <c r="Y55">
        <v>30284</v>
      </c>
      <c r="Z55">
        <v>1882.22</v>
      </c>
      <c r="AC55">
        <v>3480517.2</v>
      </c>
      <c r="AD55">
        <v>3747298.2</v>
      </c>
      <c r="AE55">
        <v>13760</v>
      </c>
      <c r="AG55">
        <v>1091820.6299999999</v>
      </c>
      <c r="AH55">
        <v>59882.85</v>
      </c>
      <c r="AI55">
        <v>6500</v>
      </c>
      <c r="AL55">
        <v>13055</v>
      </c>
      <c r="AN55" s="123">
        <f t="shared" si="3"/>
        <v>242047.28999999998</v>
      </c>
      <c r="AO55" s="129">
        <f t="shared" si="4"/>
        <v>221300.85</v>
      </c>
      <c r="AP55" s="142">
        <f t="shared" si="5"/>
        <v>20746.439999999973</v>
      </c>
      <c r="AQ55" s="143">
        <f t="shared" si="6"/>
        <v>4558061.2</v>
      </c>
      <c r="AR55" s="143">
        <f t="shared" si="7"/>
        <v>4932316.68</v>
      </c>
      <c r="AS55" s="125">
        <f t="shared" si="2"/>
        <v>-374255.47999999952</v>
      </c>
    </row>
    <row r="56" spans="1:45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2168</v>
      </c>
      <c r="F56">
        <v>397721.12</v>
      </c>
      <c r="G56">
        <v>201938.34</v>
      </c>
      <c r="H56">
        <v>104973.99</v>
      </c>
      <c r="I56"/>
      <c r="J56"/>
      <c r="K56">
        <v>39823.800000000003</v>
      </c>
      <c r="L56">
        <v>226238.62</v>
      </c>
      <c r="M56"/>
      <c r="N56"/>
      <c r="O56"/>
      <c r="P56">
        <v>78941.25</v>
      </c>
      <c r="Q56"/>
      <c r="R56">
        <v>0</v>
      </c>
      <c r="S56"/>
      <c r="T56">
        <v>155</v>
      </c>
      <c r="U56"/>
      <c r="V56">
        <v>-1599100.29</v>
      </c>
      <c r="W56">
        <v>2378594.3199999998</v>
      </c>
      <c r="X56">
        <v>1273178.17</v>
      </c>
      <c r="Y56">
        <v>253200</v>
      </c>
      <c r="Z56">
        <v>1275.76</v>
      </c>
      <c r="AA56"/>
      <c r="AB56">
        <v>1272425</v>
      </c>
      <c r="AC56">
        <v>166800</v>
      </c>
      <c r="AD56">
        <v>1701941</v>
      </c>
      <c r="AE56">
        <v>6100</v>
      </c>
      <c r="AF56">
        <v>3425</v>
      </c>
      <c r="AG56">
        <v>1048624.3799999999</v>
      </c>
      <c r="AH56">
        <v>94682.96</v>
      </c>
      <c r="AI56"/>
      <c r="AJ56"/>
      <c r="AK56"/>
      <c r="AL56"/>
      <c r="AM56"/>
      <c r="AN56" s="123">
        <f t="shared" si="3"/>
        <v>704633.45</v>
      </c>
      <c r="AO56" s="129">
        <f t="shared" si="4"/>
        <v>78941.25</v>
      </c>
      <c r="AP56" s="142">
        <f t="shared" si="5"/>
        <v>625692.19999999995</v>
      </c>
      <c r="AQ56" s="143">
        <f t="shared" si="6"/>
        <v>2966878.9299999997</v>
      </c>
      <c r="AR56" s="143">
        <f t="shared" si="7"/>
        <v>2854773.34</v>
      </c>
      <c r="AS56" s="125">
        <f t="shared" si="2"/>
        <v>112105.58999999985</v>
      </c>
    </row>
    <row r="57" spans="1:45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2169</v>
      </c>
      <c r="F57">
        <v>346974.01</v>
      </c>
      <c r="G57">
        <v>368498.03</v>
      </c>
      <c r="H57">
        <v>218494.5</v>
      </c>
      <c r="I57"/>
      <c r="J57"/>
      <c r="K57">
        <v>-1590115.96</v>
      </c>
      <c r="L57">
        <v>-206505.12</v>
      </c>
      <c r="M57"/>
      <c r="N57"/>
      <c r="O57">
        <v>0</v>
      </c>
      <c r="P57">
        <v>26241.01</v>
      </c>
      <c r="Q57">
        <v>4710</v>
      </c>
      <c r="R57">
        <v>0</v>
      </c>
      <c r="S57"/>
      <c r="T57"/>
      <c r="U57"/>
      <c r="V57">
        <v>-2161683.5699999998</v>
      </c>
      <c r="W57">
        <v>872078.22</v>
      </c>
      <c r="X57">
        <v>943806.39</v>
      </c>
      <c r="Y57">
        <v>377282</v>
      </c>
      <c r="Z57">
        <v>712.9</v>
      </c>
      <c r="AA57"/>
      <c r="AB57">
        <v>1174747</v>
      </c>
      <c r="AC57">
        <v>116500</v>
      </c>
      <c r="AD57">
        <v>1403928</v>
      </c>
      <c r="AE57">
        <v>62660</v>
      </c>
      <c r="AF57"/>
      <c r="AG57">
        <v>657290.49</v>
      </c>
      <c r="AH57">
        <v>87970</v>
      </c>
      <c r="AI57"/>
      <c r="AJ57"/>
      <c r="AK57"/>
      <c r="AL57">
        <v>5200</v>
      </c>
      <c r="AM57"/>
      <c r="AN57" s="123">
        <f t="shared" si="3"/>
        <v>933966.54</v>
      </c>
      <c r="AO57" s="129">
        <f t="shared" si="4"/>
        <v>30951.01</v>
      </c>
      <c r="AP57" s="142">
        <f t="shared" si="5"/>
        <v>903015.53</v>
      </c>
      <c r="AQ57" s="143">
        <f t="shared" si="6"/>
        <v>2613048.29</v>
      </c>
      <c r="AR57" s="143">
        <f t="shared" si="7"/>
        <v>2217048.4900000002</v>
      </c>
      <c r="AS57" s="125">
        <f t="shared" si="2"/>
        <v>395999.79999999981</v>
      </c>
    </row>
    <row r="58" spans="1:45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2170</v>
      </c>
      <c r="F58">
        <v>3135925.86</v>
      </c>
      <c r="G58">
        <v>547344</v>
      </c>
      <c r="H58">
        <v>60446.41</v>
      </c>
      <c r="K58">
        <v>144485.15</v>
      </c>
      <c r="L58">
        <v>745320.36</v>
      </c>
      <c r="O58">
        <v>1984</v>
      </c>
      <c r="P58">
        <v>176589.12</v>
      </c>
      <c r="R58">
        <v>3159.87</v>
      </c>
      <c r="T58">
        <v>104700</v>
      </c>
      <c r="V58">
        <v>3079157.91</v>
      </c>
      <c r="W58">
        <v>2222830.41</v>
      </c>
      <c r="X58">
        <v>1026500.92</v>
      </c>
      <c r="Y58">
        <v>27300</v>
      </c>
      <c r="Z58">
        <v>8339.3799999999992</v>
      </c>
      <c r="AB58">
        <v>666064</v>
      </c>
      <c r="AC58">
        <v>57400</v>
      </c>
      <c r="AD58">
        <v>1426414</v>
      </c>
      <c r="AE58">
        <v>5300</v>
      </c>
      <c r="AG58">
        <v>1037562.43</v>
      </c>
      <c r="AH58">
        <v>256227.4</v>
      </c>
      <c r="AL58">
        <v>15000</v>
      </c>
      <c r="AN58" s="123">
        <f t="shared" si="3"/>
        <v>3743716.27</v>
      </c>
      <c r="AO58" s="129">
        <f t="shared" si="4"/>
        <v>181732.99</v>
      </c>
      <c r="AP58" s="142">
        <f t="shared" si="5"/>
        <v>3561983.2800000003</v>
      </c>
      <c r="AQ58" s="143">
        <f t="shared" si="6"/>
        <v>1785604.2999999998</v>
      </c>
      <c r="AR58" s="143">
        <f t="shared" si="7"/>
        <v>2740503.83</v>
      </c>
      <c r="AS58" s="125">
        <f t="shared" si="2"/>
        <v>-954899.53000000026</v>
      </c>
    </row>
    <row r="59" spans="1:45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2171</v>
      </c>
      <c r="F59">
        <v>4500417.55</v>
      </c>
      <c r="G59">
        <v>616590.84</v>
      </c>
      <c r="H59">
        <v>156309.85999999999</v>
      </c>
      <c r="K59">
        <v>2086004.64</v>
      </c>
      <c r="L59">
        <v>3181090.57</v>
      </c>
      <c r="O59">
        <v>58600</v>
      </c>
      <c r="P59">
        <v>88745.41</v>
      </c>
      <c r="R59">
        <v>7686.78</v>
      </c>
      <c r="V59">
        <v>4465257.34</v>
      </c>
      <c r="W59">
        <v>7696912.6699999999</v>
      </c>
      <c r="X59">
        <v>1733796.01</v>
      </c>
      <c r="Y59">
        <v>550418</v>
      </c>
      <c r="Z59">
        <v>15456.65</v>
      </c>
      <c r="AB59">
        <v>3052968</v>
      </c>
      <c r="AC59">
        <v>48000</v>
      </c>
      <c r="AD59">
        <v>3453210</v>
      </c>
      <c r="AE59">
        <v>13932.99</v>
      </c>
      <c r="AG59">
        <v>3567229.45</v>
      </c>
      <c r="AH59">
        <v>123054.96</v>
      </c>
      <c r="AL59">
        <v>20000</v>
      </c>
      <c r="AN59" s="123">
        <f t="shared" si="3"/>
        <v>5273318.25</v>
      </c>
      <c r="AO59" s="129">
        <f t="shared" si="4"/>
        <v>155032.19</v>
      </c>
      <c r="AP59" s="142">
        <f t="shared" si="5"/>
        <v>5118286.0599999996</v>
      </c>
      <c r="AQ59" s="143">
        <f t="shared" si="6"/>
        <v>5400638.6600000001</v>
      </c>
      <c r="AR59" s="143">
        <f t="shared" si="7"/>
        <v>7177427.4000000004</v>
      </c>
      <c r="AS59" s="125">
        <f t="shared" si="2"/>
        <v>-1776788.7400000002</v>
      </c>
    </row>
    <row r="60" spans="1:45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2172</v>
      </c>
      <c r="F60">
        <v>2340091.6</v>
      </c>
      <c r="G60">
        <v>632761.5</v>
      </c>
      <c r="H60">
        <v>409307.43</v>
      </c>
      <c r="K60">
        <v>261522.66</v>
      </c>
      <c r="L60">
        <v>805028.53</v>
      </c>
      <c r="O60">
        <v>1690</v>
      </c>
      <c r="P60">
        <v>328018.53999999998</v>
      </c>
      <c r="R60">
        <v>3622.2</v>
      </c>
      <c r="V60">
        <v>1980177.61</v>
      </c>
      <c r="W60">
        <v>2082375.6799999999</v>
      </c>
      <c r="X60">
        <v>1034181.34</v>
      </c>
      <c r="Y60">
        <v>318000</v>
      </c>
      <c r="Z60">
        <v>5742.77</v>
      </c>
      <c r="AB60">
        <v>524892</v>
      </c>
      <c r="AD60">
        <v>877615.02</v>
      </c>
      <c r="AE60">
        <v>7320</v>
      </c>
      <c r="AG60">
        <v>871875.64</v>
      </c>
      <c r="AH60">
        <v>58177.760000000002</v>
      </c>
      <c r="AL60">
        <v>15000</v>
      </c>
      <c r="AN60" s="123">
        <f t="shared" si="3"/>
        <v>3382160.5300000003</v>
      </c>
      <c r="AO60" s="129">
        <f t="shared" si="4"/>
        <v>333330.74</v>
      </c>
      <c r="AP60" s="142">
        <f t="shared" si="5"/>
        <v>3048829.79</v>
      </c>
      <c r="AQ60" s="143">
        <f t="shared" si="6"/>
        <v>1882816.1099999999</v>
      </c>
      <c r="AR60" s="143">
        <f t="shared" si="7"/>
        <v>1829988.4200000002</v>
      </c>
      <c r="AS60" s="125">
        <f t="shared" si="2"/>
        <v>52827.689999999711</v>
      </c>
    </row>
    <row r="61" spans="1:45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2173</v>
      </c>
      <c r="F61">
        <v>1008356.63</v>
      </c>
      <c r="G61">
        <v>189564.64</v>
      </c>
      <c r="H61">
        <v>99701.75</v>
      </c>
      <c r="K61">
        <v>5652.56</v>
      </c>
      <c r="L61">
        <v>949102.19</v>
      </c>
      <c r="O61">
        <v>5000</v>
      </c>
      <c r="P61">
        <v>39084.5</v>
      </c>
      <c r="R61">
        <v>2712</v>
      </c>
      <c r="U61">
        <v>275598.96999999997</v>
      </c>
      <c r="V61">
        <v>1415260.1</v>
      </c>
      <c r="W61">
        <v>817347.69</v>
      </c>
      <c r="X61">
        <v>587721.93999999994</v>
      </c>
      <c r="Y61">
        <v>214000</v>
      </c>
      <c r="Z61">
        <v>2589.73</v>
      </c>
      <c r="AB61">
        <v>585084</v>
      </c>
      <c r="AC61">
        <v>258860</v>
      </c>
      <c r="AD61">
        <v>821236</v>
      </c>
      <c r="AE61">
        <v>2220</v>
      </c>
      <c r="AF61">
        <v>500</v>
      </c>
      <c r="AG61">
        <v>909822.03</v>
      </c>
      <c r="AH61">
        <v>202103.13</v>
      </c>
      <c r="AL61">
        <v>15000</v>
      </c>
      <c r="AN61" s="123">
        <f t="shared" si="3"/>
        <v>1297623.02</v>
      </c>
      <c r="AO61" s="129">
        <f t="shared" si="4"/>
        <v>46796.5</v>
      </c>
      <c r="AP61" s="142">
        <f t="shared" si="5"/>
        <v>1250826.52</v>
      </c>
      <c r="AQ61" s="143">
        <f t="shared" si="6"/>
        <v>1648255.67</v>
      </c>
      <c r="AR61" s="143">
        <f t="shared" si="7"/>
        <v>1950881.1600000001</v>
      </c>
      <c r="AS61" s="125">
        <f t="shared" si="2"/>
        <v>-302625.49000000022</v>
      </c>
    </row>
    <row r="62" spans="1:45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2174</v>
      </c>
      <c r="F62">
        <v>1377539.24</v>
      </c>
      <c r="G62">
        <v>416351.49</v>
      </c>
      <c r="H62">
        <v>242371.01</v>
      </c>
      <c r="K62">
        <v>84100.98</v>
      </c>
      <c r="L62">
        <v>586147.11</v>
      </c>
      <c r="O62">
        <v>4216</v>
      </c>
      <c r="P62">
        <v>55312.46</v>
      </c>
      <c r="R62">
        <v>3203.32</v>
      </c>
      <c r="V62">
        <v>2618662.34</v>
      </c>
      <c r="W62">
        <v>1799262.21</v>
      </c>
      <c r="X62">
        <v>1039668.84</v>
      </c>
      <c r="Z62">
        <v>6790.88</v>
      </c>
      <c r="AB62">
        <v>1313648</v>
      </c>
      <c r="AC62">
        <v>175500</v>
      </c>
      <c r="AD62">
        <v>1848931</v>
      </c>
      <c r="AG62">
        <v>2334757.9300000002</v>
      </c>
      <c r="AH62">
        <v>106065.29</v>
      </c>
      <c r="AL62">
        <v>20000</v>
      </c>
      <c r="AN62" s="123">
        <f t="shared" si="3"/>
        <v>2036261.74</v>
      </c>
      <c r="AO62" s="129">
        <f t="shared" si="4"/>
        <v>62731.78</v>
      </c>
      <c r="AP62" s="142">
        <f t="shared" si="5"/>
        <v>1973529.96</v>
      </c>
      <c r="AQ62" s="143">
        <f t="shared" si="6"/>
        <v>2535607.7199999997</v>
      </c>
      <c r="AR62" s="143">
        <f t="shared" si="7"/>
        <v>4309754.22</v>
      </c>
      <c r="AS62" s="125">
        <f t="shared" si="2"/>
        <v>-1774146.5</v>
      </c>
    </row>
    <row r="63" spans="1:45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2175</v>
      </c>
      <c r="F63">
        <v>1921474.64</v>
      </c>
      <c r="G63">
        <v>896438.15</v>
      </c>
      <c r="H63">
        <v>103264.38</v>
      </c>
      <c r="K63">
        <v>318954.23</v>
      </c>
      <c r="L63">
        <v>829415.4</v>
      </c>
      <c r="O63">
        <v>22275</v>
      </c>
      <c r="P63">
        <v>236950.59</v>
      </c>
      <c r="R63">
        <v>4606.4399999999996</v>
      </c>
      <c r="V63">
        <v>1538348.63</v>
      </c>
      <c r="W63">
        <v>2590732.39</v>
      </c>
      <c r="X63">
        <v>1481316.32</v>
      </c>
      <c r="Y63">
        <v>455489</v>
      </c>
      <c r="Z63">
        <v>6191.51</v>
      </c>
      <c r="AB63">
        <v>2023672</v>
      </c>
      <c r="AC63">
        <v>12000</v>
      </c>
      <c r="AD63">
        <v>2502601</v>
      </c>
      <c r="AE63">
        <v>6000</v>
      </c>
      <c r="AG63">
        <v>1733842.96</v>
      </c>
      <c r="AH63">
        <v>39591.120000000003</v>
      </c>
      <c r="AL63">
        <v>20000</v>
      </c>
      <c r="AN63" s="123">
        <f t="shared" si="3"/>
        <v>2921177.17</v>
      </c>
      <c r="AO63" s="129">
        <f t="shared" si="4"/>
        <v>263832.02999999997</v>
      </c>
      <c r="AP63" s="142">
        <f t="shared" si="5"/>
        <v>2657345.14</v>
      </c>
      <c r="AQ63" s="143">
        <f t="shared" si="6"/>
        <v>3978668.83</v>
      </c>
      <c r="AR63" s="143">
        <f t="shared" si="7"/>
        <v>4302035.08</v>
      </c>
      <c r="AS63" s="125">
        <f t="shared" si="2"/>
        <v>-323366.25</v>
      </c>
    </row>
    <row r="64" spans="1:45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2176</v>
      </c>
      <c r="F64">
        <v>1513433.42</v>
      </c>
      <c r="G64">
        <v>6864.68</v>
      </c>
      <c r="H64">
        <v>24204.799999999999</v>
      </c>
      <c r="I64"/>
      <c r="J64"/>
      <c r="K64">
        <v>585194.74</v>
      </c>
      <c r="L64">
        <v>1062896.3600000001</v>
      </c>
      <c r="M64"/>
      <c r="N64"/>
      <c r="O64">
        <v>13700</v>
      </c>
      <c r="P64">
        <v>39649</v>
      </c>
      <c r="Q64"/>
      <c r="R64">
        <v>2124.9299999999998</v>
      </c>
      <c r="S64"/>
      <c r="T64"/>
      <c r="U64"/>
      <c r="V64">
        <v>978649.29</v>
      </c>
      <c r="W64">
        <v>2642678.98</v>
      </c>
      <c r="X64">
        <v>1163392.78</v>
      </c>
      <c r="Y64"/>
      <c r="Z64">
        <v>3813.23</v>
      </c>
      <c r="AA64"/>
      <c r="AB64">
        <v>1394498</v>
      </c>
      <c r="AC64">
        <v>114000</v>
      </c>
      <c r="AD64">
        <v>1656843</v>
      </c>
      <c r="AE64">
        <v>6960</v>
      </c>
      <c r="AF64">
        <v>9526</v>
      </c>
      <c r="AG64">
        <v>1060220.45</v>
      </c>
      <c r="AH64">
        <v>316490.90999999997</v>
      </c>
      <c r="AI64"/>
      <c r="AJ64">
        <v>94871.85</v>
      </c>
      <c r="AK64"/>
      <c r="AL64">
        <v>15000</v>
      </c>
      <c r="AM64"/>
      <c r="AN64" s="123">
        <f t="shared" si="3"/>
        <v>1544502.9</v>
      </c>
      <c r="AO64" s="129">
        <f t="shared" si="4"/>
        <v>55473.93</v>
      </c>
      <c r="AP64" s="142">
        <f t="shared" si="5"/>
        <v>1489028.97</v>
      </c>
      <c r="AQ64" s="143">
        <f t="shared" si="6"/>
        <v>2675704.0099999998</v>
      </c>
      <c r="AR64" s="143">
        <f t="shared" si="7"/>
        <v>3159912.2100000004</v>
      </c>
      <c r="AS64" s="125">
        <f t="shared" si="2"/>
        <v>-484208.20000000065</v>
      </c>
    </row>
    <row r="65" spans="1:45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2177</v>
      </c>
      <c r="F65">
        <v>1413838.32</v>
      </c>
      <c r="G65">
        <v>12660</v>
      </c>
      <c r="H65">
        <v>201428.85</v>
      </c>
      <c r="K65">
        <v>458463</v>
      </c>
      <c r="L65">
        <v>913687.16</v>
      </c>
      <c r="O65">
        <v>10000</v>
      </c>
      <c r="P65">
        <v>156835.76</v>
      </c>
      <c r="R65">
        <v>2242.12</v>
      </c>
      <c r="V65">
        <v>1514850.32</v>
      </c>
      <c r="W65">
        <v>1866864.16</v>
      </c>
      <c r="X65">
        <v>867640.64</v>
      </c>
      <c r="Y65">
        <v>174000</v>
      </c>
      <c r="Z65">
        <v>4063.67</v>
      </c>
      <c r="AB65">
        <v>1635793.5</v>
      </c>
      <c r="AC65">
        <v>122000</v>
      </c>
      <c r="AD65">
        <v>1863553.5</v>
      </c>
      <c r="AE65">
        <v>3300</v>
      </c>
      <c r="AG65">
        <v>1330774.0900000001</v>
      </c>
      <c r="AH65">
        <v>77768</v>
      </c>
      <c r="AJ65">
        <v>63817.25</v>
      </c>
      <c r="AL65">
        <v>15000</v>
      </c>
      <c r="AN65" s="123">
        <f t="shared" si="3"/>
        <v>1627927.1700000002</v>
      </c>
      <c r="AO65" s="129">
        <f t="shared" si="4"/>
        <v>169077.88</v>
      </c>
      <c r="AP65" s="142">
        <f t="shared" si="5"/>
        <v>1458849.29</v>
      </c>
      <c r="AQ65" s="143">
        <f t="shared" si="6"/>
        <v>2803497.81</v>
      </c>
      <c r="AR65" s="143">
        <f t="shared" si="7"/>
        <v>3354212.84</v>
      </c>
      <c r="AS65" s="125">
        <f t="shared" si="2"/>
        <v>-550715.0299999998</v>
      </c>
    </row>
    <row r="66" spans="1:45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2178</v>
      </c>
      <c r="F66">
        <v>431343.58</v>
      </c>
      <c r="G66">
        <v>17695.34</v>
      </c>
      <c r="H66">
        <v>197101.14</v>
      </c>
      <c r="K66">
        <v>1056171.01</v>
      </c>
      <c r="L66">
        <v>842979.02</v>
      </c>
      <c r="O66">
        <v>9080</v>
      </c>
      <c r="P66">
        <v>204194.83</v>
      </c>
      <c r="R66">
        <v>9299.0400000000009</v>
      </c>
      <c r="V66">
        <v>-300403.76</v>
      </c>
      <c r="W66">
        <v>3470807.24</v>
      </c>
      <c r="X66">
        <v>922358.6</v>
      </c>
      <c r="Z66">
        <v>2008.13</v>
      </c>
      <c r="AB66">
        <v>1368808</v>
      </c>
      <c r="AD66">
        <v>1790442</v>
      </c>
      <c r="AE66">
        <v>4600</v>
      </c>
      <c r="AG66">
        <v>1283774.79</v>
      </c>
      <c r="AH66">
        <v>46545.2</v>
      </c>
      <c r="AL66">
        <v>15500</v>
      </c>
      <c r="AN66" s="123">
        <f t="shared" si="3"/>
        <v>646140.06000000006</v>
      </c>
      <c r="AO66" s="129">
        <f t="shared" si="4"/>
        <v>222573.87</v>
      </c>
      <c r="AP66" s="142">
        <f t="shared" si="5"/>
        <v>423566.19000000006</v>
      </c>
      <c r="AQ66" s="143">
        <f t="shared" si="6"/>
        <v>2293174.73</v>
      </c>
      <c r="AR66" s="143">
        <f t="shared" si="7"/>
        <v>3140861.99</v>
      </c>
      <c r="AS66" s="125">
        <f t="shared" si="2"/>
        <v>-847687.26000000024</v>
      </c>
    </row>
    <row r="67" spans="1:45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2179</v>
      </c>
      <c r="F67">
        <v>392581.74</v>
      </c>
      <c r="G67">
        <v>1515989.15</v>
      </c>
      <c r="H67">
        <v>57750.74</v>
      </c>
      <c r="K67">
        <v>120973.68</v>
      </c>
      <c r="L67">
        <v>1380655.75</v>
      </c>
      <c r="O67">
        <v>7900</v>
      </c>
      <c r="P67">
        <v>101853.29</v>
      </c>
      <c r="R67">
        <v>3440.68</v>
      </c>
      <c r="U67">
        <v>1000</v>
      </c>
      <c r="V67">
        <v>1836925.98</v>
      </c>
      <c r="W67">
        <v>1201384.94</v>
      </c>
      <c r="X67">
        <v>1834031.34</v>
      </c>
      <c r="Y67">
        <v>148900</v>
      </c>
      <c r="Z67">
        <v>1656.03</v>
      </c>
      <c r="AB67">
        <v>1202620</v>
      </c>
      <c r="AD67">
        <v>1538020</v>
      </c>
      <c r="AE67">
        <v>22000</v>
      </c>
      <c r="AG67">
        <v>1098322.6100000001</v>
      </c>
      <c r="AH67">
        <v>187618.59</v>
      </c>
      <c r="AL67">
        <v>25800</v>
      </c>
      <c r="AN67" s="123">
        <f t="shared" si="3"/>
        <v>1966321.63</v>
      </c>
      <c r="AO67" s="129">
        <f t="shared" si="4"/>
        <v>113193.96999999999</v>
      </c>
      <c r="AP67" s="142">
        <f t="shared" si="5"/>
        <v>1853127.66</v>
      </c>
      <c r="AQ67" s="143">
        <f t="shared" si="6"/>
        <v>3187207.37</v>
      </c>
      <c r="AR67" s="143">
        <f t="shared" si="7"/>
        <v>2871761.2</v>
      </c>
      <c r="AS67" s="125">
        <f t="shared" ref="AS67:AS130" si="8">AQ67-AR67</f>
        <v>315446.16999999993</v>
      </c>
    </row>
    <row r="68" spans="1:45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2180</v>
      </c>
      <c r="F68">
        <v>1090096.08</v>
      </c>
      <c r="G68">
        <v>242610.03</v>
      </c>
      <c r="H68">
        <v>290660.78000000003</v>
      </c>
      <c r="K68">
        <v>596243.80000000005</v>
      </c>
      <c r="L68">
        <v>599306.02</v>
      </c>
      <c r="O68">
        <v>3400</v>
      </c>
      <c r="P68">
        <v>99842.19</v>
      </c>
      <c r="R68">
        <v>2219.0700000000002</v>
      </c>
      <c r="V68">
        <v>2110132.2999999998</v>
      </c>
      <c r="W68">
        <v>934454.85</v>
      </c>
      <c r="X68">
        <v>816073.7</v>
      </c>
      <c r="Y68">
        <v>190</v>
      </c>
      <c r="Z68">
        <v>1791.66</v>
      </c>
      <c r="AB68">
        <v>1894170.44</v>
      </c>
      <c r="AC68">
        <v>152650</v>
      </c>
      <c r="AD68">
        <v>2120091.44</v>
      </c>
      <c r="AE68">
        <v>3300</v>
      </c>
      <c r="AG68">
        <v>1049188.46</v>
      </c>
      <c r="AH68">
        <v>8427.6</v>
      </c>
      <c r="AL68">
        <v>15000</v>
      </c>
      <c r="AN68" s="123">
        <f t="shared" si="3"/>
        <v>1623366.8900000001</v>
      </c>
      <c r="AO68" s="129">
        <f t="shared" si="4"/>
        <v>105461.26000000001</v>
      </c>
      <c r="AP68" s="142">
        <f t="shared" si="5"/>
        <v>1517905.6300000001</v>
      </c>
      <c r="AQ68" s="143">
        <f t="shared" si="6"/>
        <v>2864875.8</v>
      </c>
      <c r="AR68" s="143">
        <f t="shared" si="7"/>
        <v>3196007.5</v>
      </c>
      <c r="AS68" s="125">
        <f t="shared" si="8"/>
        <v>-331131.70000000019</v>
      </c>
    </row>
    <row r="69" spans="1:45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2181</v>
      </c>
      <c r="F69">
        <v>1182021.01</v>
      </c>
      <c r="G69">
        <v>583561.18999999994</v>
      </c>
      <c r="H69">
        <v>115381.56</v>
      </c>
      <c r="K69">
        <v>20759.57</v>
      </c>
      <c r="L69">
        <v>1014742.45</v>
      </c>
      <c r="O69">
        <v>7000</v>
      </c>
      <c r="P69">
        <v>91080</v>
      </c>
      <c r="R69">
        <v>28</v>
      </c>
      <c r="V69">
        <v>1507917.86</v>
      </c>
      <c r="W69">
        <v>1881601.57</v>
      </c>
      <c r="X69">
        <v>1063639.8899999999</v>
      </c>
      <c r="Y69">
        <v>138000</v>
      </c>
      <c r="Z69">
        <v>4364.59</v>
      </c>
      <c r="AB69">
        <v>1075869</v>
      </c>
      <c r="AC69">
        <v>66900</v>
      </c>
      <c r="AD69">
        <v>1217479</v>
      </c>
      <c r="AG69">
        <v>1552168.75</v>
      </c>
      <c r="AH69">
        <v>135287.38</v>
      </c>
      <c r="AL69">
        <v>15000</v>
      </c>
      <c r="AN69" s="123">
        <f t="shared" si="3"/>
        <v>1880963.76</v>
      </c>
      <c r="AO69" s="129">
        <f t="shared" si="4"/>
        <v>98108</v>
      </c>
      <c r="AP69" s="142">
        <f t="shared" si="5"/>
        <v>1782855.76</v>
      </c>
      <c r="AQ69" s="143">
        <f t="shared" si="6"/>
        <v>2348773.48</v>
      </c>
      <c r="AR69" s="143">
        <f t="shared" si="7"/>
        <v>2919935.13</v>
      </c>
      <c r="AS69" s="125">
        <f t="shared" si="8"/>
        <v>-571161.64999999991</v>
      </c>
    </row>
    <row r="70" spans="1:45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2182</v>
      </c>
      <c r="F70">
        <v>1229562.8899999999</v>
      </c>
      <c r="G70">
        <v>392823.5</v>
      </c>
      <c r="H70">
        <v>49979.02</v>
      </c>
      <c r="K70">
        <v>68712.350000000006</v>
      </c>
      <c r="L70">
        <v>608242.32999999996</v>
      </c>
      <c r="O70">
        <v>5500</v>
      </c>
      <c r="P70">
        <v>39080.17</v>
      </c>
      <c r="R70">
        <v>1951.84</v>
      </c>
      <c r="V70">
        <v>-9633.18</v>
      </c>
      <c r="W70">
        <v>2618687.59</v>
      </c>
      <c r="X70">
        <v>558026.35</v>
      </c>
      <c r="Y70">
        <v>166000</v>
      </c>
      <c r="Z70">
        <v>3105.68</v>
      </c>
      <c r="AB70">
        <v>597520</v>
      </c>
      <c r="AC70">
        <v>104400</v>
      </c>
      <c r="AD70">
        <v>806079</v>
      </c>
      <c r="AG70">
        <v>754500.56</v>
      </c>
      <c r="AH70">
        <v>159738.79999999999</v>
      </c>
      <c r="AL70">
        <v>15000</v>
      </c>
      <c r="AN70" s="123">
        <f t="shared" si="3"/>
        <v>1672365.41</v>
      </c>
      <c r="AO70" s="129">
        <f t="shared" si="4"/>
        <v>46532.009999999995</v>
      </c>
      <c r="AP70" s="142">
        <f t="shared" si="5"/>
        <v>1625833.4</v>
      </c>
      <c r="AQ70" s="143">
        <f t="shared" si="6"/>
        <v>1429052.03</v>
      </c>
      <c r="AR70" s="143">
        <f t="shared" si="7"/>
        <v>1735318.36</v>
      </c>
      <c r="AS70" s="125">
        <f t="shared" si="8"/>
        <v>-306266.33000000007</v>
      </c>
    </row>
    <row r="71" spans="1:45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2183</v>
      </c>
      <c r="F71">
        <v>359369.23</v>
      </c>
      <c r="G71">
        <v>518559.8</v>
      </c>
      <c r="H71">
        <v>61293.37</v>
      </c>
      <c r="K71">
        <v>11308.3</v>
      </c>
      <c r="L71">
        <v>511245.2</v>
      </c>
      <c r="O71">
        <v>5500</v>
      </c>
      <c r="P71">
        <v>94932.43</v>
      </c>
      <c r="R71">
        <v>1310.98</v>
      </c>
      <c r="T71">
        <v>385800</v>
      </c>
      <c r="V71">
        <v>-1043517.21</v>
      </c>
      <c r="W71">
        <v>2255161.35</v>
      </c>
      <c r="X71">
        <v>747177.52</v>
      </c>
      <c r="Y71">
        <v>134200</v>
      </c>
      <c r="Z71">
        <v>984.06</v>
      </c>
      <c r="AB71">
        <v>1086932</v>
      </c>
      <c r="AC71">
        <v>457004</v>
      </c>
      <c r="AD71">
        <v>1315843</v>
      </c>
      <c r="AG71">
        <v>896012.23</v>
      </c>
      <c r="AH71">
        <v>158050</v>
      </c>
      <c r="AL71">
        <v>293804</v>
      </c>
      <c r="AN71" s="123">
        <f t="shared" si="3"/>
        <v>939222.4</v>
      </c>
      <c r="AO71" s="129">
        <f t="shared" si="4"/>
        <v>101743.40999999999</v>
      </c>
      <c r="AP71" s="142">
        <f t="shared" si="5"/>
        <v>837478.99</v>
      </c>
      <c r="AQ71" s="143">
        <f t="shared" si="6"/>
        <v>2426297.58</v>
      </c>
      <c r="AR71" s="143">
        <f t="shared" si="7"/>
        <v>2663709.23</v>
      </c>
      <c r="AS71" s="125">
        <f t="shared" si="8"/>
        <v>-237411.64999999991</v>
      </c>
    </row>
    <row r="72" spans="1:45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2184</v>
      </c>
      <c r="F72">
        <v>1087513.46</v>
      </c>
      <c r="G72">
        <v>1845983.94</v>
      </c>
      <c r="H72">
        <v>106858.81</v>
      </c>
      <c r="K72">
        <v>352723.49</v>
      </c>
      <c r="L72">
        <v>2524243.12</v>
      </c>
      <c r="O72">
        <v>3200</v>
      </c>
      <c r="P72">
        <v>106913.45</v>
      </c>
      <c r="R72">
        <v>7144.4</v>
      </c>
      <c r="T72">
        <v>220000</v>
      </c>
      <c r="V72">
        <v>4071932.23</v>
      </c>
      <c r="W72">
        <v>2065017.96</v>
      </c>
      <c r="X72">
        <v>1317740.57</v>
      </c>
      <c r="Z72">
        <v>3814.52</v>
      </c>
      <c r="AB72">
        <v>934416</v>
      </c>
      <c r="AC72">
        <v>2800</v>
      </c>
      <c r="AD72">
        <v>1663374.24</v>
      </c>
      <c r="AG72">
        <v>1046737.11</v>
      </c>
      <c r="AH72">
        <v>90544.960000000006</v>
      </c>
      <c r="AL72">
        <v>15000</v>
      </c>
      <c r="AN72" s="123">
        <f t="shared" si="3"/>
        <v>3040356.21</v>
      </c>
      <c r="AO72" s="129">
        <f t="shared" si="4"/>
        <v>117257.84999999999</v>
      </c>
      <c r="AP72" s="142">
        <f t="shared" si="5"/>
        <v>2923098.36</v>
      </c>
      <c r="AQ72" s="143">
        <f t="shared" si="6"/>
        <v>2258771.09</v>
      </c>
      <c r="AR72" s="143">
        <f t="shared" si="7"/>
        <v>2815656.31</v>
      </c>
      <c r="AS72" s="125">
        <f t="shared" si="8"/>
        <v>-556885.2200000002</v>
      </c>
    </row>
    <row r="73" spans="1:45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2185</v>
      </c>
      <c r="F73">
        <v>2096132.29</v>
      </c>
      <c r="G73">
        <v>535791.32999999996</v>
      </c>
      <c r="H73">
        <v>261922.94</v>
      </c>
      <c r="I73"/>
      <c r="J73"/>
      <c r="K73">
        <v>299328.12</v>
      </c>
      <c r="L73">
        <v>719279.47</v>
      </c>
      <c r="M73"/>
      <c r="N73"/>
      <c r="O73">
        <v>78497</v>
      </c>
      <c r="P73">
        <v>173631.91</v>
      </c>
      <c r="Q73"/>
      <c r="R73">
        <v>3540.14</v>
      </c>
      <c r="S73"/>
      <c r="T73"/>
      <c r="U73"/>
      <c r="V73">
        <v>2056474.32</v>
      </c>
      <c r="W73">
        <v>2127187.88</v>
      </c>
      <c r="X73">
        <v>1293688.57</v>
      </c>
      <c r="Y73"/>
      <c r="Z73">
        <v>5871.27</v>
      </c>
      <c r="AA73"/>
      <c r="AB73">
        <v>305051.40000000002</v>
      </c>
      <c r="AC73">
        <v>15400</v>
      </c>
      <c r="AD73">
        <v>926870.4</v>
      </c>
      <c r="AE73">
        <v>2000</v>
      </c>
      <c r="AF73"/>
      <c r="AG73">
        <v>1165400.98</v>
      </c>
      <c r="AH73">
        <v>32816.959999999999</v>
      </c>
      <c r="AI73"/>
      <c r="AJ73"/>
      <c r="AK73"/>
      <c r="AL73">
        <v>19800</v>
      </c>
      <c r="AM73"/>
      <c r="AN73" s="123">
        <f t="shared" si="3"/>
        <v>2893846.56</v>
      </c>
      <c r="AO73" s="129">
        <f t="shared" si="4"/>
        <v>255669.05000000002</v>
      </c>
      <c r="AP73" s="142">
        <f t="shared" si="5"/>
        <v>2638177.5100000002</v>
      </c>
      <c r="AQ73" s="143">
        <f t="shared" si="6"/>
        <v>1620011.2400000002</v>
      </c>
      <c r="AR73" s="143">
        <f t="shared" si="7"/>
        <v>2146888.34</v>
      </c>
      <c r="AS73" s="125">
        <f t="shared" si="8"/>
        <v>-526877.09999999963</v>
      </c>
    </row>
    <row r="74" spans="1:45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2186</v>
      </c>
      <c r="F74">
        <v>976268.98</v>
      </c>
      <c r="G74">
        <v>530751</v>
      </c>
      <c r="H74">
        <v>96981.91</v>
      </c>
      <c r="K74">
        <v>358698.49</v>
      </c>
      <c r="L74">
        <v>317466.76</v>
      </c>
      <c r="O74">
        <v>1500</v>
      </c>
      <c r="P74">
        <v>59289.65</v>
      </c>
      <c r="R74">
        <v>1512.54</v>
      </c>
      <c r="V74">
        <v>-774936.83</v>
      </c>
      <c r="W74">
        <v>3692657.78</v>
      </c>
      <c r="X74">
        <v>577566.07999999996</v>
      </c>
      <c r="Y74">
        <v>114960</v>
      </c>
      <c r="Z74">
        <v>3187.03</v>
      </c>
      <c r="AB74">
        <v>1505715.01</v>
      </c>
      <c r="AC74">
        <v>107200</v>
      </c>
      <c r="AD74">
        <v>1800491.01</v>
      </c>
      <c r="AF74">
        <v>5700</v>
      </c>
      <c r="AG74">
        <v>945155.01</v>
      </c>
      <c r="AH74">
        <v>242138.1</v>
      </c>
      <c r="AL74">
        <v>15000</v>
      </c>
      <c r="AN74" s="123">
        <f t="shared" si="3"/>
        <v>1604001.89</v>
      </c>
      <c r="AO74" s="129">
        <f t="shared" si="4"/>
        <v>62302.19</v>
      </c>
      <c r="AP74" s="142">
        <f t="shared" si="5"/>
        <v>1541699.7</v>
      </c>
      <c r="AQ74" s="143">
        <f t="shared" si="6"/>
        <v>2308628.12</v>
      </c>
      <c r="AR74" s="143">
        <f t="shared" si="7"/>
        <v>3008484.12</v>
      </c>
      <c r="AS74" s="125">
        <f t="shared" si="8"/>
        <v>-699856</v>
      </c>
    </row>
    <row r="75" spans="1:45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2187</v>
      </c>
      <c r="F75">
        <v>1112030.3600000001</v>
      </c>
      <c r="G75">
        <v>121809</v>
      </c>
      <c r="H75">
        <v>105931.42</v>
      </c>
      <c r="K75">
        <v>1646270.92</v>
      </c>
      <c r="L75">
        <v>220558.09</v>
      </c>
      <c r="O75">
        <v>0</v>
      </c>
      <c r="P75">
        <v>39286.300000000003</v>
      </c>
      <c r="R75">
        <v>125.9</v>
      </c>
      <c r="V75">
        <v>711736.89</v>
      </c>
      <c r="W75">
        <v>2241713.0099999998</v>
      </c>
      <c r="X75">
        <v>1501087.87</v>
      </c>
      <c r="Y75">
        <v>418000</v>
      </c>
      <c r="Z75">
        <v>3732.34</v>
      </c>
      <c r="AB75">
        <v>949508</v>
      </c>
      <c r="AC75">
        <v>140300</v>
      </c>
      <c r="AD75">
        <v>1590293</v>
      </c>
      <c r="AF75">
        <v>4780</v>
      </c>
      <c r="AG75">
        <v>900807.16</v>
      </c>
      <c r="AH75">
        <v>303010.36</v>
      </c>
      <c r="AN75" s="123">
        <f t="shared" ref="AN75:AN138" si="9">SUM(F75:I75)</f>
        <v>1339770.78</v>
      </c>
      <c r="AO75" s="129">
        <f t="shared" ref="AO75:AO138" si="10">SUM(O75:S75)</f>
        <v>39412.200000000004</v>
      </c>
      <c r="AP75" s="142">
        <f t="shared" ref="AP75:AP138" si="11">AN75-AO75</f>
        <v>1300358.58</v>
      </c>
      <c r="AQ75" s="143">
        <f t="shared" ref="AQ75:AQ138" si="12">SUM(X75:AC75)</f>
        <v>3012628.21</v>
      </c>
      <c r="AR75" s="143">
        <f t="shared" ref="AR75:AR138" si="13">SUM(AD75:AM75)</f>
        <v>2798890.52</v>
      </c>
      <c r="AS75" s="125">
        <f t="shared" si="8"/>
        <v>213737.68999999994</v>
      </c>
    </row>
    <row r="76" spans="1:45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2188</v>
      </c>
      <c r="F76">
        <v>1044373.09</v>
      </c>
      <c r="G76">
        <v>269404.5</v>
      </c>
      <c r="H76">
        <v>86579.41</v>
      </c>
      <c r="K76">
        <v>481287.67</v>
      </c>
      <c r="L76">
        <v>298771.63</v>
      </c>
      <c r="O76">
        <v>4500</v>
      </c>
      <c r="P76">
        <v>92006.6</v>
      </c>
      <c r="Q76">
        <v>175200</v>
      </c>
      <c r="R76">
        <v>31508.799999999999</v>
      </c>
      <c r="T76">
        <v>444</v>
      </c>
      <c r="V76">
        <v>184506.58</v>
      </c>
      <c r="W76">
        <v>1881918.88</v>
      </c>
      <c r="X76">
        <v>1439613.3</v>
      </c>
      <c r="Z76">
        <v>3238.86</v>
      </c>
      <c r="AB76">
        <v>808584</v>
      </c>
      <c r="AD76">
        <v>1128126</v>
      </c>
      <c r="AE76">
        <v>10391</v>
      </c>
      <c r="AG76">
        <v>1028166.25</v>
      </c>
      <c r="AH76">
        <v>86861.47</v>
      </c>
      <c r="AI76">
        <v>187560</v>
      </c>
      <c r="AN76" s="123">
        <f t="shared" si="9"/>
        <v>1400356.9999999998</v>
      </c>
      <c r="AO76" s="129">
        <f t="shared" si="10"/>
        <v>303215.39999999997</v>
      </c>
      <c r="AP76" s="142">
        <f t="shared" si="11"/>
        <v>1097141.5999999999</v>
      </c>
      <c r="AQ76" s="143">
        <f t="shared" si="12"/>
        <v>2251436.16</v>
      </c>
      <c r="AR76" s="143">
        <f t="shared" si="13"/>
        <v>2441104.7200000002</v>
      </c>
      <c r="AS76" s="125">
        <f t="shared" si="8"/>
        <v>-189668.56000000006</v>
      </c>
    </row>
    <row r="77" spans="1:45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2189</v>
      </c>
      <c r="F77">
        <v>118177.45</v>
      </c>
      <c r="G77">
        <v>182181.23</v>
      </c>
      <c r="H77">
        <v>429115.95</v>
      </c>
      <c r="K77">
        <v>1115974.56</v>
      </c>
      <c r="L77">
        <v>1466144.92</v>
      </c>
      <c r="O77">
        <v>212980</v>
      </c>
      <c r="P77">
        <v>129541.01</v>
      </c>
      <c r="Q77">
        <v>174089</v>
      </c>
      <c r="R77">
        <v>3261</v>
      </c>
      <c r="T77">
        <v>5000</v>
      </c>
      <c r="V77">
        <v>974868.45</v>
      </c>
      <c r="W77">
        <v>1941230.36</v>
      </c>
      <c r="X77">
        <v>1001681.75</v>
      </c>
      <c r="AB77">
        <v>307216</v>
      </c>
      <c r="AC77">
        <v>65200</v>
      </c>
      <c r="AD77">
        <v>897380</v>
      </c>
      <c r="AE77">
        <v>9637</v>
      </c>
      <c r="AG77">
        <v>588189.76</v>
      </c>
      <c r="AH77">
        <v>6918.58</v>
      </c>
      <c r="AL77">
        <v>1348.12</v>
      </c>
      <c r="AN77" s="123">
        <f t="shared" si="9"/>
        <v>729474.63</v>
      </c>
      <c r="AO77" s="129">
        <f t="shared" si="10"/>
        <v>519871.01</v>
      </c>
      <c r="AP77" s="142">
        <f t="shared" si="11"/>
        <v>209603.62</v>
      </c>
      <c r="AQ77" s="143">
        <f t="shared" si="12"/>
        <v>1374097.75</v>
      </c>
      <c r="AR77" s="143">
        <f t="shared" si="13"/>
        <v>1503473.4600000002</v>
      </c>
      <c r="AS77" s="125">
        <f t="shared" si="8"/>
        <v>-129375.7100000002</v>
      </c>
    </row>
    <row r="78" spans="1:45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2190</v>
      </c>
      <c r="F78">
        <v>843953.62</v>
      </c>
      <c r="G78">
        <v>409250.7</v>
      </c>
      <c r="H78">
        <v>208311.22</v>
      </c>
      <c r="K78">
        <v>260885.4</v>
      </c>
      <c r="L78">
        <v>745706.93</v>
      </c>
      <c r="O78">
        <v>329180</v>
      </c>
      <c r="P78">
        <v>71872.039999999994</v>
      </c>
      <c r="Q78">
        <v>902930</v>
      </c>
      <c r="R78">
        <v>30727.21</v>
      </c>
      <c r="T78">
        <v>5000</v>
      </c>
      <c r="V78">
        <v>246569.26</v>
      </c>
      <c r="W78">
        <v>1940061.77</v>
      </c>
      <c r="X78">
        <v>943949.79</v>
      </c>
      <c r="AB78">
        <v>955941</v>
      </c>
      <c r="AC78">
        <v>81400</v>
      </c>
      <c r="AD78">
        <v>1569746</v>
      </c>
      <c r="AE78">
        <v>6460</v>
      </c>
      <c r="AG78">
        <v>1413005.08</v>
      </c>
      <c r="AH78">
        <v>50312.12</v>
      </c>
      <c r="AN78" s="123">
        <f t="shared" si="9"/>
        <v>1461515.54</v>
      </c>
      <c r="AO78" s="129">
        <f t="shared" si="10"/>
        <v>1334709.25</v>
      </c>
      <c r="AP78" s="142">
        <f t="shared" si="11"/>
        <v>126806.29000000004</v>
      </c>
      <c r="AQ78" s="143">
        <f t="shared" si="12"/>
        <v>1981290.79</v>
      </c>
      <c r="AR78" s="143">
        <f t="shared" si="13"/>
        <v>3039523.2</v>
      </c>
      <c r="AS78" s="125">
        <f t="shared" si="8"/>
        <v>-1058232.4100000001</v>
      </c>
    </row>
    <row r="79" spans="1:45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2191</v>
      </c>
      <c r="F79">
        <v>651002.48</v>
      </c>
      <c r="G79">
        <v>1460497.79</v>
      </c>
      <c r="H79">
        <v>48268.17</v>
      </c>
      <c r="K79">
        <v>300004</v>
      </c>
      <c r="L79">
        <v>846557.84</v>
      </c>
      <c r="O79">
        <v>7680</v>
      </c>
      <c r="P79">
        <v>67144.539999999994</v>
      </c>
      <c r="R79">
        <v>6117</v>
      </c>
      <c r="V79">
        <v>303139.96999999997</v>
      </c>
      <c r="W79">
        <v>2076384.94</v>
      </c>
      <c r="X79">
        <v>1878156.58</v>
      </c>
      <c r="AB79">
        <v>663852</v>
      </c>
      <c r="AD79">
        <v>1208185</v>
      </c>
      <c r="AE79">
        <v>3784</v>
      </c>
      <c r="AG79">
        <v>476175.75</v>
      </c>
      <c r="AH79">
        <v>8000</v>
      </c>
      <c r="AN79" s="123">
        <f t="shared" si="9"/>
        <v>2159768.44</v>
      </c>
      <c r="AO79" s="129">
        <f t="shared" si="10"/>
        <v>80941.539999999994</v>
      </c>
      <c r="AP79" s="142">
        <f t="shared" si="11"/>
        <v>2078826.9</v>
      </c>
      <c r="AQ79" s="143">
        <f t="shared" si="12"/>
        <v>2542008.58</v>
      </c>
      <c r="AR79" s="143">
        <f t="shared" si="13"/>
        <v>1696144.75</v>
      </c>
      <c r="AS79" s="125">
        <f t="shared" si="8"/>
        <v>845863.83000000007</v>
      </c>
    </row>
    <row r="80" spans="1:45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2192</v>
      </c>
      <c r="F80">
        <v>633790.53</v>
      </c>
      <c r="G80">
        <v>0</v>
      </c>
      <c r="H80">
        <v>134413.43</v>
      </c>
      <c r="K80">
        <v>-865212.83</v>
      </c>
      <c r="L80">
        <v>-222716.61</v>
      </c>
      <c r="O80">
        <v>50980</v>
      </c>
      <c r="P80">
        <v>11150.6</v>
      </c>
      <c r="Q80">
        <v>283190</v>
      </c>
      <c r="R80">
        <v>2342</v>
      </c>
      <c r="T80">
        <v>10000</v>
      </c>
      <c r="V80">
        <v>-2661556.98</v>
      </c>
      <c r="W80">
        <v>1879892.65</v>
      </c>
      <c r="X80">
        <v>1187121.04</v>
      </c>
      <c r="Z80">
        <v>9291.52</v>
      </c>
      <c r="AB80">
        <v>813364</v>
      </c>
      <c r="AD80">
        <v>1213224</v>
      </c>
      <c r="AE80">
        <v>9837</v>
      </c>
      <c r="AG80">
        <v>599587.82999999996</v>
      </c>
      <c r="AH80">
        <v>82851.48</v>
      </c>
      <c r="AN80" s="123">
        <f t="shared" si="9"/>
        <v>768203.96</v>
      </c>
      <c r="AO80" s="129">
        <f t="shared" si="10"/>
        <v>347662.6</v>
      </c>
      <c r="AP80" s="142">
        <f t="shared" si="11"/>
        <v>420541.36</v>
      </c>
      <c r="AQ80" s="143">
        <f t="shared" si="12"/>
        <v>2009776.56</v>
      </c>
      <c r="AR80" s="143">
        <f t="shared" si="13"/>
        <v>1905500.31</v>
      </c>
      <c r="AS80" s="125">
        <f t="shared" si="8"/>
        <v>104276.25</v>
      </c>
    </row>
    <row r="81" spans="1:45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2193</v>
      </c>
      <c r="F81">
        <v>177820.62</v>
      </c>
      <c r="G81">
        <v>138755.29999999999</v>
      </c>
      <c r="H81">
        <v>71014.83</v>
      </c>
      <c r="K81">
        <v>-31242.93</v>
      </c>
      <c r="L81">
        <v>589268.31999999995</v>
      </c>
      <c r="O81">
        <v>2500</v>
      </c>
      <c r="P81">
        <v>155185.82999999999</v>
      </c>
      <c r="Q81">
        <v>183445</v>
      </c>
      <c r="R81">
        <v>60547.55</v>
      </c>
      <c r="V81">
        <v>-1088461.51</v>
      </c>
      <c r="W81">
        <v>1840507.51</v>
      </c>
      <c r="X81">
        <v>975544.97</v>
      </c>
      <c r="AB81">
        <v>743040</v>
      </c>
      <c r="AC81">
        <v>220552</v>
      </c>
      <c r="AD81">
        <v>1244286</v>
      </c>
      <c r="AE81">
        <v>9272</v>
      </c>
      <c r="AG81">
        <v>832695.85</v>
      </c>
      <c r="AH81">
        <v>60991.360000000001</v>
      </c>
      <c r="AN81" s="123">
        <f t="shared" si="9"/>
        <v>387590.75</v>
      </c>
      <c r="AO81" s="129">
        <f t="shared" si="10"/>
        <v>401678.37999999995</v>
      </c>
      <c r="AP81" s="142">
        <f t="shared" si="11"/>
        <v>-14087.629999999946</v>
      </c>
      <c r="AQ81" s="143">
        <f t="shared" si="12"/>
        <v>1939136.97</v>
      </c>
      <c r="AR81" s="143">
        <f t="shared" si="13"/>
        <v>2147245.21</v>
      </c>
      <c r="AS81" s="125">
        <f t="shared" si="8"/>
        <v>-208108.24</v>
      </c>
    </row>
    <row r="82" spans="1:45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2194</v>
      </c>
      <c r="F82">
        <v>189825.97</v>
      </c>
      <c r="G82">
        <v>183437.55</v>
      </c>
      <c r="H82">
        <v>6442.15</v>
      </c>
      <c r="K82">
        <v>1764299.01</v>
      </c>
      <c r="L82">
        <v>85844.41</v>
      </c>
      <c r="O82">
        <v>5500</v>
      </c>
      <c r="P82">
        <v>102820</v>
      </c>
      <c r="Q82">
        <v>138000</v>
      </c>
      <c r="R82">
        <v>1354.88</v>
      </c>
      <c r="V82">
        <v>198921.36</v>
      </c>
      <c r="W82">
        <v>2241713.0099999998</v>
      </c>
      <c r="X82">
        <v>558161.62</v>
      </c>
      <c r="Z82">
        <v>571.29</v>
      </c>
      <c r="AB82">
        <v>636663.69999999995</v>
      </c>
      <c r="AC82">
        <v>215500</v>
      </c>
      <c r="AD82">
        <v>1001268.7</v>
      </c>
      <c r="AE82">
        <v>2680</v>
      </c>
      <c r="AF82">
        <v>2444</v>
      </c>
      <c r="AG82">
        <v>377976.49</v>
      </c>
      <c r="AH82">
        <v>346387.58</v>
      </c>
      <c r="AL82">
        <v>138600</v>
      </c>
      <c r="AN82" s="123">
        <f t="shared" si="9"/>
        <v>379705.67000000004</v>
      </c>
      <c r="AO82" s="129">
        <f t="shared" si="10"/>
        <v>247674.88</v>
      </c>
      <c r="AP82" s="142">
        <f t="shared" si="11"/>
        <v>132030.79000000004</v>
      </c>
      <c r="AQ82" s="143">
        <f t="shared" si="12"/>
        <v>1410896.6099999999</v>
      </c>
      <c r="AR82" s="143">
        <f t="shared" si="13"/>
        <v>1869356.77</v>
      </c>
      <c r="AS82" s="125">
        <f t="shared" si="8"/>
        <v>-458460.16000000015</v>
      </c>
    </row>
    <row r="83" spans="1:45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2195</v>
      </c>
      <c r="F83">
        <v>270124.11</v>
      </c>
      <c r="G83">
        <v>51200.84</v>
      </c>
      <c r="H83">
        <v>49478.68</v>
      </c>
      <c r="K83">
        <v>130002</v>
      </c>
      <c r="L83">
        <v>74924.23</v>
      </c>
      <c r="O83">
        <v>44150</v>
      </c>
      <c r="P83">
        <v>113700.44</v>
      </c>
      <c r="Q83">
        <v>42500</v>
      </c>
      <c r="R83">
        <v>1336</v>
      </c>
      <c r="V83">
        <v>-2512042.86</v>
      </c>
      <c r="W83">
        <v>3200752.69</v>
      </c>
      <c r="X83">
        <v>740003.58</v>
      </c>
      <c r="Y83">
        <v>134850</v>
      </c>
      <c r="Z83">
        <v>1263.58</v>
      </c>
      <c r="AB83">
        <v>468279</v>
      </c>
      <c r="AC83">
        <v>53000</v>
      </c>
      <c r="AD83">
        <v>811159</v>
      </c>
      <c r="AF83">
        <v>90699.17</v>
      </c>
      <c r="AG83">
        <v>572882.06999999995</v>
      </c>
      <c r="AH83">
        <v>237322.33</v>
      </c>
      <c r="AN83" s="123">
        <f t="shared" si="9"/>
        <v>370803.62999999995</v>
      </c>
      <c r="AO83" s="129">
        <f t="shared" si="10"/>
        <v>201686.44</v>
      </c>
      <c r="AP83" s="142">
        <f t="shared" si="11"/>
        <v>169117.18999999994</v>
      </c>
      <c r="AQ83" s="143">
        <f t="shared" si="12"/>
        <v>1397396.16</v>
      </c>
      <c r="AR83" s="143">
        <f t="shared" si="13"/>
        <v>1712062.57</v>
      </c>
      <c r="AS83" s="125">
        <f t="shared" si="8"/>
        <v>-314666.41000000015</v>
      </c>
    </row>
    <row r="84" spans="1:45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2196</v>
      </c>
      <c r="F84">
        <v>992184.81</v>
      </c>
      <c r="G84">
        <v>109607.98</v>
      </c>
      <c r="H84">
        <v>50553.04</v>
      </c>
      <c r="K84">
        <v>-380241.44</v>
      </c>
      <c r="L84">
        <v>560089.48</v>
      </c>
      <c r="O84">
        <v>1890</v>
      </c>
      <c r="P84">
        <v>64376.3</v>
      </c>
      <c r="R84">
        <v>74.010000000000005</v>
      </c>
      <c r="T84">
        <v>320804</v>
      </c>
      <c r="V84">
        <v>365589.59</v>
      </c>
      <c r="W84">
        <v>1037408.38</v>
      </c>
      <c r="X84">
        <v>736667.1</v>
      </c>
      <c r="Y84">
        <v>93700</v>
      </c>
      <c r="Z84">
        <v>1695.97</v>
      </c>
      <c r="AB84">
        <v>773772</v>
      </c>
      <c r="AC84">
        <v>24550</v>
      </c>
      <c r="AD84">
        <v>1068035.3799999999</v>
      </c>
      <c r="AE84">
        <v>17645</v>
      </c>
      <c r="AG84">
        <v>718915.7</v>
      </c>
      <c r="AH84">
        <v>207258.84</v>
      </c>
      <c r="AL84">
        <v>76478.559999999998</v>
      </c>
      <c r="AN84" s="123">
        <f t="shared" si="9"/>
        <v>1152345.83</v>
      </c>
      <c r="AO84" s="129">
        <f t="shared" si="10"/>
        <v>66340.31</v>
      </c>
      <c r="AP84" s="142">
        <f t="shared" si="11"/>
        <v>1086005.52</v>
      </c>
      <c r="AQ84" s="143">
        <f t="shared" si="12"/>
        <v>1630385.0699999998</v>
      </c>
      <c r="AR84" s="143">
        <f t="shared" si="13"/>
        <v>2088333.48</v>
      </c>
      <c r="AS84" s="125">
        <f t="shared" si="8"/>
        <v>-457948.41000000015</v>
      </c>
    </row>
    <row r="85" spans="1:45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2197</v>
      </c>
      <c r="F85">
        <v>3133395.14</v>
      </c>
      <c r="G85">
        <v>52092.84</v>
      </c>
      <c r="H85">
        <v>137468.24</v>
      </c>
      <c r="K85">
        <v>1334548.3600000001</v>
      </c>
      <c r="L85">
        <v>958043.6</v>
      </c>
      <c r="O85">
        <v>7443</v>
      </c>
      <c r="P85">
        <v>94900</v>
      </c>
      <c r="R85">
        <v>423448.39</v>
      </c>
      <c r="V85">
        <v>2347558.7799999998</v>
      </c>
      <c r="W85">
        <v>3848145.72</v>
      </c>
      <c r="X85">
        <v>1785575.93</v>
      </c>
      <c r="Y85">
        <v>395880</v>
      </c>
      <c r="Z85">
        <v>7591.72</v>
      </c>
      <c r="AB85">
        <v>1259170.5</v>
      </c>
      <c r="AC85">
        <v>79386.5</v>
      </c>
      <c r="AD85">
        <v>2003592</v>
      </c>
      <c r="AE85">
        <v>4888.5</v>
      </c>
      <c r="AG85">
        <v>2033145.57</v>
      </c>
      <c r="AH85">
        <v>452419.15</v>
      </c>
      <c r="AK85">
        <v>130</v>
      </c>
      <c r="AL85">
        <v>139377.14000000001</v>
      </c>
      <c r="AN85" s="123">
        <f t="shared" si="9"/>
        <v>3322956.2199999997</v>
      </c>
      <c r="AO85" s="129">
        <f t="shared" si="10"/>
        <v>525791.39</v>
      </c>
      <c r="AP85" s="142">
        <f t="shared" si="11"/>
        <v>2797164.8299999996</v>
      </c>
      <c r="AQ85" s="143">
        <f t="shared" si="12"/>
        <v>3527604.65</v>
      </c>
      <c r="AR85" s="143">
        <f t="shared" si="13"/>
        <v>4633552.3600000003</v>
      </c>
      <c r="AS85" s="125">
        <f t="shared" si="8"/>
        <v>-1105947.7100000004</v>
      </c>
    </row>
    <row r="86" spans="1:45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2198</v>
      </c>
      <c r="F86">
        <v>5370237.8099999996</v>
      </c>
      <c r="G86">
        <v>110411.67</v>
      </c>
      <c r="H86">
        <v>151833.32</v>
      </c>
      <c r="K86">
        <v>929494.88</v>
      </c>
      <c r="L86">
        <v>759965.24</v>
      </c>
      <c r="O86">
        <v>21370.25</v>
      </c>
      <c r="P86">
        <v>26482.26</v>
      </c>
      <c r="R86">
        <v>601507.93000000005</v>
      </c>
      <c r="T86">
        <v>286690</v>
      </c>
      <c r="V86">
        <v>4411930.67</v>
      </c>
      <c r="W86">
        <v>2477300.52</v>
      </c>
      <c r="X86">
        <v>1508549.73</v>
      </c>
      <c r="Z86">
        <v>13012.82</v>
      </c>
      <c r="AB86">
        <v>1718549</v>
      </c>
      <c r="AC86">
        <v>85100</v>
      </c>
      <c r="AD86">
        <v>2170127</v>
      </c>
      <c r="AF86">
        <v>3668</v>
      </c>
      <c r="AG86">
        <v>1199950.72</v>
      </c>
      <c r="AH86">
        <v>222924.38</v>
      </c>
      <c r="AK86">
        <v>330</v>
      </c>
      <c r="AL86">
        <v>231550.16</v>
      </c>
      <c r="AN86" s="123">
        <f t="shared" si="9"/>
        <v>5632482.7999999998</v>
      </c>
      <c r="AO86" s="129">
        <f t="shared" si="10"/>
        <v>649360.44000000006</v>
      </c>
      <c r="AP86" s="142">
        <f t="shared" si="11"/>
        <v>4983122.3599999994</v>
      </c>
      <c r="AQ86" s="143">
        <f t="shared" si="12"/>
        <v>3325211.55</v>
      </c>
      <c r="AR86" s="143">
        <f t="shared" si="13"/>
        <v>3828550.26</v>
      </c>
      <c r="AS86" s="125">
        <f t="shared" si="8"/>
        <v>-503338.70999999996</v>
      </c>
    </row>
    <row r="87" spans="1:45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2199</v>
      </c>
      <c r="F87">
        <v>966517.95</v>
      </c>
      <c r="G87">
        <v>209536.48</v>
      </c>
      <c r="H87">
        <v>259798.06</v>
      </c>
      <c r="K87">
        <v>663769.94999999995</v>
      </c>
      <c r="L87">
        <v>854412.3</v>
      </c>
      <c r="O87">
        <v>2400</v>
      </c>
      <c r="P87">
        <v>109103.34</v>
      </c>
      <c r="R87">
        <v>8635.7900000000009</v>
      </c>
      <c r="T87">
        <v>1034759.8</v>
      </c>
      <c r="U87">
        <v>736.99</v>
      </c>
      <c r="V87">
        <v>1346384.74</v>
      </c>
      <c r="W87">
        <v>1537645.9</v>
      </c>
      <c r="X87">
        <v>1343045.08</v>
      </c>
      <c r="Y87">
        <v>156000</v>
      </c>
      <c r="Z87">
        <v>2543.0700000000002</v>
      </c>
      <c r="AB87">
        <v>1471484.5</v>
      </c>
      <c r="AC87">
        <v>34500</v>
      </c>
      <c r="AD87">
        <v>2080662.5</v>
      </c>
      <c r="AE87">
        <v>4430</v>
      </c>
      <c r="AF87">
        <v>20760</v>
      </c>
      <c r="AG87">
        <v>1678254.7</v>
      </c>
      <c r="AH87">
        <v>233749.92</v>
      </c>
      <c r="AK87">
        <v>90</v>
      </c>
      <c r="AL87">
        <v>75257.350000000006</v>
      </c>
      <c r="AN87" s="123">
        <f t="shared" si="9"/>
        <v>1435852.49</v>
      </c>
      <c r="AO87" s="129">
        <f t="shared" si="10"/>
        <v>120139.13</v>
      </c>
      <c r="AP87" s="142">
        <f t="shared" si="11"/>
        <v>1315713.3599999999</v>
      </c>
      <c r="AQ87" s="143">
        <f t="shared" si="12"/>
        <v>3007572.6500000004</v>
      </c>
      <c r="AR87" s="143">
        <f t="shared" si="13"/>
        <v>4093204.47</v>
      </c>
      <c r="AS87" s="125">
        <f t="shared" si="8"/>
        <v>-1085631.8199999998</v>
      </c>
    </row>
    <row r="88" spans="1:45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2200</v>
      </c>
      <c r="F88">
        <v>948091.11</v>
      </c>
      <c r="G88">
        <v>191004.1</v>
      </c>
      <c r="H88">
        <v>137736.18</v>
      </c>
      <c r="K88">
        <v>2074528.14</v>
      </c>
      <c r="L88">
        <v>916518.84</v>
      </c>
      <c r="O88">
        <v>4800</v>
      </c>
      <c r="P88">
        <v>77180</v>
      </c>
      <c r="R88">
        <v>154223.73000000001</v>
      </c>
      <c r="V88">
        <v>1625732.56</v>
      </c>
      <c r="W88">
        <v>1677376.63</v>
      </c>
      <c r="X88">
        <v>2310844.5</v>
      </c>
      <c r="Y88">
        <v>170000</v>
      </c>
      <c r="Z88">
        <v>2950.55</v>
      </c>
      <c r="AB88">
        <v>1347647</v>
      </c>
      <c r="AC88">
        <v>71897.25</v>
      </c>
      <c r="AD88">
        <v>1941008.25</v>
      </c>
      <c r="AF88">
        <v>19085</v>
      </c>
      <c r="AG88">
        <v>901417.31</v>
      </c>
      <c r="AH88">
        <v>271579.55</v>
      </c>
      <c r="AL88">
        <v>41683.74</v>
      </c>
      <c r="AN88" s="123">
        <f t="shared" si="9"/>
        <v>1276831.3899999999</v>
      </c>
      <c r="AO88" s="129">
        <f t="shared" si="10"/>
        <v>236203.73</v>
      </c>
      <c r="AP88" s="142">
        <f t="shared" si="11"/>
        <v>1040627.6599999999</v>
      </c>
      <c r="AQ88" s="143">
        <f t="shared" si="12"/>
        <v>3903339.3</v>
      </c>
      <c r="AR88" s="143">
        <f t="shared" si="13"/>
        <v>3174773.85</v>
      </c>
      <c r="AS88" s="125">
        <f t="shared" si="8"/>
        <v>728565.44999999972</v>
      </c>
    </row>
    <row r="89" spans="1:45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2201</v>
      </c>
      <c r="F89">
        <v>3015071.21</v>
      </c>
      <c r="G89">
        <v>342251.58</v>
      </c>
      <c r="H89">
        <v>169423.76</v>
      </c>
      <c r="K89">
        <v>482664.8</v>
      </c>
      <c r="L89">
        <v>643628.05000000005</v>
      </c>
      <c r="O89">
        <v>0</v>
      </c>
      <c r="P89">
        <v>84980</v>
      </c>
      <c r="R89">
        <v>923315.25</v>
      </c>
      <c r="V89">
        <v>1971345.53</v>
      </c>
      <c r="W89">
        <v>1937621.24</v>
      </c>
      <c r="X89">
        <v>1896240.74</v>
      </c>
      <c r="Y89">
        <v>136341</v>
      </c>
      <c r="Z89">
        <v>5470.71</v>
      </c>
      <c r="AB89">
        <v>911995</v>
      </c>
      <c r="AC89">
        <v>56600</v>
      </c>
      <c r="AD89">
        <v>1490678</v>
      </c>
      <c r="AE89">
        <v>56890</v>
      </c>
      <c r="AG89">
        <v>1391455.88</v>
      </c>
      <c r="AH89">
        <v>188131.56</v>
      </c>
      <c r="AK89">
        <v>350</v>
      </c>
      <c r="AL89">
        <v>143364.63</v>
      </c>
      <c r="AN89" s="123">
        <f t="shared" si="9"/>
        <v>3526746.55</v>
      </c>
      <c r="AO89" s="129">
        <f t="shared" si="10"/>
        <v>1008295.25</v>
      </c>
      <c r="AP89" s="142">
        <f t="shared" si="11"/>
        <v>2518451.2999999998</v>
      </c>
      <c r="AQ89" s="143">
        <f t="shared" si="12"/>
        <v>3006647.45</v>
      </c>
      <c r="AR89" s="143">
        <f t="shared" si="13"/>
        <v>3270870.07</v>
      </c>
      <c r="AS89" s="125">
        <f t="shared" si="8"/>
        <v>-264222.61999999965</v>
      </c>
    </row>
    <row r="90" spans="1:45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2202</v>
      </c>
      <c r="F90">
        <v>1064583.21</v>
      </c>
      <c r="G90">
        <v>12546.74</v>
      </c>
      <c r="H90">
        <v>127608.68</v>
      </c>
      <c r="K90">
        <v>441231.41</v>
      </c>
      <c r="L90">
        <v>860853.82</v>
      </c>
      <c r="O90">
        <v>7333</v>
      </c>
      <c r="P90">
        <v>80660</v>
      </c>
      <c r="Q90">
        <v>10946</v>
      </c>
      <c r="R90">
        <v>149132.37</v>
      </c>
      <c r="T90">
        <v>107947.33</v>
      </c>
      <c r="U90">
        <v>-267452.31</v>
      </c>
      <c r="V90">
        <v>-1369579</v>
      </c>
      <c r="W90">
        <v>4355323.6100000003</v>
      </c>
      <c r="X90">
        <v>917970.49</v>
      </c>
      <c r="Z90">
        <v>2870.55</v>
      </c>
      <c r="AB90">
        <v>1020258</v>
      </c>
      <c r="AC90">
        <v>9000</v>
      </c>
      <c r="AD90">
        <v>1330498</v>
      </c>
      <c r="AE90">
        <v>17006.5</v>
      </c>
      <c r="AG90">
        <v>915562.09</v>
      </c>
      <c r="AH90">
        <v>206025.19</v>
      </c>
      <c r="AL90">
        <v>48494.400000000001</v>
      </c>
      <c r="AN90" s="123">
        <f t="shared" si="9"/>
        <v>1204738.6299999999</v>
      </c>
      <c r="AO90" s="129">
        <f t="shared" si="10"/>
        <v>248071.37</v>
      </c>
      <c r="AP90" s="142">
        <f t="shared" si="11"/>
        <v>956667.25999999989</v>
      </c>
      <c r="AQ90" s="143">
        <f t="shared" si="12"/>
        <v>1950099.04</v>
      </c>
      <c r="AR90" s="143">
        <f t="shared" si="13"/>
        <v>2517586.1799999997</v>
      </c>
      <c r="AS90" s="125">
        <f t="shared" si="8"/>
        <v>-567487.13999999966</v>
      </c>
    </row>
    <row r="91" spans="1:45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2203</v>
      </c>
      <c r="F91">
        <v>2131174.46</v>
      </c>
      <c r="G91">
        <v>56782.76</v>
      </c>
      <c r="H91">
        <v>161481.93</v>
      </c>
      <c r="K91">
        <v>589846.41</v>
      </c>
      <c r="L91">
        <v>823115.31</v>
      </c>
      <c r="O91">
        <v>-14600</v>
      </c>
      <c r="P91">
        <v>104282.63</v>
      </c>
      <c r="R91">
        <v>71049.52</v>
      </c>
      <c r="V91">
        <v>1807355.92</v>
      </c>
      <c r="W91">
        <v>2312272.9300000002</v>
      </c>
      <c r="X91">
        <v>1757777.68</v>
      </c>
      <c r="Y91">
        <v>64350</v>
      </c>
      <c r="Z91">
        <v>6054.24</v>
      </c>
      <c r="AB91">
        <v>2430641</v>
      </c>
      <c r="AC91">
        <v>32350</v>
      </c>
      <c r="AD91">
        <v>2959630.44</v>
      </c>
      <c r="AE91">
        <v>4405</v>
      </c>
      <c r="AG91">
        <v>1413281.79</v>
      </c>
      <c r="AH91">
        <v>270843.86</v>
      </c>
      <c r="AI91">
        <v>6000</v>
      </c>
      <c r="AK91">
        <v>5410</v>
      </c>
      <c r="AL91">
        <v>149561.96</v>
      </c>
      <c r="AN91" s="123">
        <f t="shared" si="9"/>
        <v>2349439.15</v>
      </c>
      <c r="AO91" s="129">
        <f t="shared" si="10"/>
        <v>160732.15000000002</v>
      </c>
      <c r="AP91" s="142">
        <f t="shared" si="11"/>
        <v>2188707</v>
      </c>
      <c r="AQ91" s="143">
        <f t="shared" si="12"/>
        <v>4291172.92</v>
      </c>
      <c r="AR91" s="143">
        <f t="shared" si="13"/>
        <v>4809133.0500000007</v>
      </c>
      <c r="AS91" s="125">
        <f t="shared" si="8"/>
        <v>-517960.13000000082</v>
      </c>
    </row>
    <row r="92" spans="1:45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2204</v>
      </c>
      <c r="F92">
        <v>1893937.02</v>
      </c>
      <c r="G92">
        <v>110324.8</v>
      </c>
      <c r="H92">
        <v>55439.45</v>
      </c>
      <c r="K92">
        <v>669663.81000000006</v>
      </c>
      <c r="L92">
        <v>860398.04</v>
      </c>
      <c r="O92">
        <v>6000</v>
      </c>
      <c r="P92">
        <v>71557.17</v>
      </c>
      <c r="R92">
        <v>1429.51</v>
      </c>
      <c r="V92">
        <v>2297662.0099999998</v>
      </c>
      <c r="W92">
        <v>1586779.38</v>
      </c>
      <c r="X92">
        <v>1037190.71</v>
      </c>
      <c r="Y92">
        <v>190000</v>
      </c>
      <c r="Z92">
        <v>4842.12</v>
      </c>
      <c r="AB92">
        <v>1250568</v>
      </c>
      <c r="AC92">
        <v>51543</v>
      </c>
      <c r="AD92">
        <v>1604855</v>
      </c>
      <c r="AE92">
        <v>13435</v>
      </c>
      <c r="AG92">
        <v>964824.19</v>
      </c>
      <c r="AH92">
        <v>243340.31</v>
      </c>
      <c r="AL92">
        <v>81354.28</v>
      </c>
      <c r="AN92" s="123">
        <f t="shared" si="9"/>
        <v>2059701.27</v>
      </c>
      <c r="AO92" s="129">
        <f t="shared" si="10"/>
        <v>78986.679999999993</v>
      </c>
      <c r="AP92" s="142">
        <f t="shared" si="11"/>
        <v>1980714.59</v>
      </c>
      <c r="AQ92" s="143">
        <f t="shared" si="12"/>
        <v>2534143.83</v>
      </c>
      <c r="AR92" s="143">
        <f t="shared" si="13"/>
        <v>2907808.78</v>
      </c>
      <c r="AS92" s="125">
        <f t="shared" si="8"/>
        <v>-373664.94999999972</v>
      </c>
    </row>
    <row r="93" spans="1:45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2205</v>
      </c>
      <c r="F93">
        <v>2219611.7599999998</v>
      </c>
      <c r="G93">
        <v>174672.29</v>
      </c>
      <c r="H93">
        <v>162081.85</v>
      </c>
      <c r="K93">
        <v>1337759.52</v>
      </c>
      <c r="L93">
        <v>800046.65</v>
      </c>
      <c r="O93">
        <v>1330</v>
      </c>
      <c r="P93">
        <v>67519.929999999993</v>
      </c>
      <c r="R93">
        <v>5396.1</v>
      </c>
      <c r="V93">
        <v>427058.11</v>
      </c>
      <c r="W93">
        <v>4249528.84</v>
      </c>
      <c r="X93">
        <v>1472180.76</v>
      </c>
      <c r="Y93">
        <v>14400</v>
      </c>
      <c r="Z93">
        <v>6144.66</v>
      </c>
      <c r="AB93">
        <v>1370460</v>
      </c>
      <c r="AC93">
        <v>48550</v>
      </c>
      <c r="AD93">
        <v>1621640</v>
      </c>
      <c r="AE93">
        <v>14605</v>
      </c>
      <c r="AG93">
        <v>995854.7</v>
      </c>
      <c r="AH93">
        <v>275548.03000000003</v>
      </c>
      <c r="AL93">
        <v>60748.6</v>
      </c>
      <c r="AN93" s="123">
        <f t="shared" si="9"/>
        <v>2556365.9</v>
      </c>
      <c r="AO93" s="129">
        <f t="shared" si="10"/>
        <v>74246.03</v>
      </c>
      <c r="AP93" s="142">
        <f t="shared" si="11"/>
        <v>2482119.87</v>
      </c>
      <c r="AQ93" s="143">
        <f t="shared" si="12"/>
        <v>2911735.42</v>
      </c>
      <c r="AR93" s="143">
        <f t="shared" si="13"/>
        <v>2968396.3300000005</v>
      </c>
      <c r="AS93" s="125">
        <f t="shared" si="8"/>
        <v>-56660.910000000615</v>
      </c>
    </row>
    <row r="94" spans="1:45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2206</v>
      </c>
      <c r="F94">
        <v>1970050.16</v>
      </c>
      <c r="G94">
        <v>74624.39</v>
      </c>
      <c r="H94">
        <v>110923.29</v>
      </c>
      <c r="K94">
        <v>404350.58</v>
      </c>
      <c r="L94">
        <v>1242765.21</v>
      </c>
      <c r="O94">
        <v>27310</v>
      </c>
      <c r="P94">
        <v>76570</v>
      </c>
      <c r="R94">
        <v>165012.01999999999</v>
      </c>
      <c r="V94">
        <v>1964793.28</v>
      </c>
      <c r="W94">
        <v>1939533.85</v>
      </c>
      <c r="X94">
        <v>1149040.01</v>
      </c>
      <c r="Y94">
        <v>112251</v>
      </c>
      <c r="Z94">
        <v>4561.45</v>
      </c>
      <c r="AB94">
        <v>917529.55</v>
      </c>
      <c r="AC94">
        <v>54928.25</v>
      </c>
      <c r="AD94">
        <v>1418039.8</v>
      </c>
      <c r="AE94">
        <v>6310</v>
      </c>
      <c r="AG94">
        <v>749303.15</v>
      </c>
      <c r="AH94">
        <v>337430.36</v>
      </c>
      <c r="AK94">
        <v>421</v>
      </c>
      <c r="AL94">
        <v>97311.47</v>
      </c>
      <c r="AN94" s="123">
        <f t="shared" si="9"/>
        <v>2155597.84</v>
      </c>
      <c r="AO94" s="129">
        <f t="shared" si="10"/>
        <v>268892.02</v>
      </c>
      <c r="AP94" s="142">
        <f t="shared" si="11"/>
        <v>1886705.8199999998</v>
      </c>
      <c r="AQ94" s="143">
        <f t="shared" si="12"/>
        <v>2238310.2599999998</v>
      </c>
      <c r="AR94" s="143">
        <f t="shared" si="13"/>
        <v>2608815.7800000003</v>
      </c>
      <c r="AS94" s="125">
        <f t="shared" si="8"/>
        <v>-370505.52000000048</v>
      </c>
    </row>
    <row r="95" spans="1:45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2207</v>
      </c>
      <c r="F95">
        <v>823375.47</v>
      </c>
      <c r="G95">
        <v>107717.28</v>
      </c>
      <c r="H95">
        <v>119870.12</v>
      </c>
      <c r="K95">
        <v>1328911.23</v>
      </c>
      <c r="L95">
        <v>1223045.48</v>
      </c>
      <c r="O95">
        <v>7860</v>
      </c>
      <c r="P95">
        <v>68368.3</v>
      </c>
      <c r="R95">
        <v>312469.05</v>
      </c>
      <c r="V95">
        <v>1474126.72</v>
      </c>
      <c r="W95">
        <v>2506558.63</v>
      </c>
      <c r="X95">
        <v>1200515.6100000001</v>
      </c>
      <c r="Y95">
        <v>11000</v>
      </c>
      <c r="Z95">
        <v>1833.83</v>
      </c>
      <c r="AB95">
        <v>1092998.3</v>
      </c>
      <c r="AC95">
        <v>68900</v>
      </c>
      <c r="AD95">
        <v>1520166.3</v>
      </c>
      <c r="AF95">
        <v>6195</v>
      </c>
      <c r="AG95">
        <v>930123.29</v>
      </c>
      <c r="AH95">
        <v>631402.47</v>
      </c>
      <c r="AK95">
        <v>5550</v>
      </c>
      <c r="AL95">
        <v>48273.8</v>
      </c>
      <c r="AN95" s="123">
        <f t="shared" si="9"/>
        <v>1050962.8700000001</v>
      </c>
      <c r="AO95" s="129">
        <f t="shared" si="10"/>
        <v>388697.35</v>
      </c>
      <c r="AP95" s="142">
        <f t="shared" si="11"/>
        <v>662265.52000000014</v>
      </c>
      <c r="AQ95" s="143">
        <f t="shared" si="12"/>
        <v>2375247.7400000002</v>
      </c>
      <c r="AR95" s="143">
        <f t="shared" si="13"/>
        <v>3141710.8599999994</v>
      </c>
      <c r="AS95" s="125">
        <f t="shared" si="8"/>
        <v>-766463.11999999918</v>
      </c>
    </row>
    <row r="96" spans="1:45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2208</v>
      </c>
      <c r="F96">
        <v>2544030.09</v>
      </c>
      <c r="G96">
        <v>246949.15</v>
      </c>
      <c r="H96">
        <v>82631.509999999995</v>
      </c>
      <c r="K96">
        <v>2233391.5699999998</v>
      </c>
      <c r="L96">
        <v>1011297.67</v>
      </c>
      <c r="O96">
        <v>11548</v>
      </c>
      <c r="P96">
        <v>106020</v>
      </c>
      <c r="R96">
        <v>330.89</v>
      </c>
      <c r="V96">
        <v>5119787.87</v>
      </c>
      <c r="W96">
        <v>1606333.65</v>
      </c>
      <c r="X96">
        <v>1284462.58</v>
      </c>
      <c r="Y96">
        <v>100</v>
      </c>
      <c r="Z96">
        <v>6435.71</v>
      </c>
      <c r="AB96">
        <v>1712172</v>
      </c>
      <c r="AC96">
        <v>66957.75</v>
      </c>
      <c r="AD96">
        <v>2316909.75</v>
      </c>
      <c r="AE96">
        <v>7685</v>
      </c>
      <c r="AG96">
        <v>996901.34</v>
      </c>
      <c r="AH96">
        <v>346236.71</v>
      </c>
      <c r="AI96">
        <v>6000</v>
      </c>
      <c r="AL96">
        <v>122115.66</v>
      </c>
      <c r="AN96" s="123">
        <f t="shared" si="9"/>
        <v>2873610.7499999995</v>
      </c>
      <c r="AO96" s="129">
        <f t="shared" si="10"/>
        <v>117898.89</v>
      </c>
      <c r="AP96" s="142">
        <f t="shared" si="11"/>
        <v>2755711.8599999994</v>
      </c>
      <c r="AQ96" s="143">
        <f t="shared" si="12"/>
        <v>3070128.04</v>
      </c>
      <c r="AR96" s="143">
        <f t="shared" si="13"/>
        <v>3795848.46</v>
      </c>
      <c r="AS96" s="125">
        <f t="shared" si="8"/>
        <v>-725720.41999999993</v>
      </c>
    </row>
    <row r="97" spans="1:45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2209</v>
      </c>
      <c r="F97">
        <v>1836794.36</v>
      </c>
      <c r="G97">
        <v>125465.77</v>
      </c>
      <c r="H97">
        <v>87328.49</v>
      </c>
      <c r="K97">
        <v>818382.13</v>
      </c>
      <c r="L97">
        <v>894928.75</v>
      </c>
      <c r="O97">
        <v>33335</v>
      </c>
      <c r="P97">
        <v>69085.56</v>
      </c>
      <c r="R97">
        <v>146250.84</v>
      </c>
      <c r="V97">
        <v>1189316.1499999999</v>
      </c>
      <c r="W97">
        <v>2538238.23</v>
      </c>
      <c r="X97">
        <v>1308102.33</v>
      </c>
      <c r="Z97">
        <v>4104.53</v>
      </c>
      <c r="AB97">
        <v>586417.6</v>
      </c>
      <c r="AC97">
        <v>49200</v>
      </c>
      <c r="AD97">
        <v>1137901.6000000001</v>
      </c>
      <c r="AE97">
        <v>6100</v>
      </c>
      <c r="AF97">
        <v>7085</v>
      </c>
      <c r="AG97">
        <v>735404.06</v>
      </c>
      <c r="AH97">
        <v>222806.47</v>
      </c>
      <c r="AL97">
        <v>51853.61</v>
      </c>
      <c r="AN97" s="123">
        <f t="shared" si="9"/>
        <v>2049588.62</v>
      </c>
      <c r="AO97" s="129">
        <f t="shared" si="10"/>
        <v>248671.4</v>
      </c>
      <c r="AP97" s="142">
        <f t="shared" si="11"/>
        <v>1800917.2200000002</v>
      </c>
      <c r="AQ97" s="143">
        <f t="shared" si="12"/>
        <v>1947824.46</v>
      </c>
      <c r="AR97" s="143">
        <f t="shared" si="13"/>
        <v>2161150.7400000002</v>
      </c>
      <c r="AS97" s="125">
        <f t="shared" si="8"/>
        <v>-213326.28000000026</v>
      </c>
    </row>
    <row r="98" spans="1:45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2210</v>
      </c>
      <c r="F98">
        <v>779174.97</v>
      </c>
      <c r="G98">
        <v>32167.58</v>
      </c>
      <c r="H98">
        <v>156579.67000000001</v>
      </c>
      <c r="K98">
        <v>989730.84</v>
      </c>
      <c r="L98">
        <v>313436.61</v>
      </c>
      <c r="O98">
        <v>0</v>
      </c>
      <c r="P98">
        <v>50985</v>
      </c>
      <c r="R98">
        <v>9830</v>
      </c>
      <c r="T98">
        <v>22000</v>
      </c>
      <c r="V98">
        <v>489524.43</v>
      </c>
      <c r="W98">
        <v>1774553.91</v>
      </c>
      <c r="X98">
        <v>1090599.24</v>
      </c>
      <c r="Y98">
        <v>30872</v>
      </c>
      <c r="Z98">
        <v>2617.02</v>
      </c>
      <c r="AB98">
        <v>1002202.5</v>
      </c>
      <c r="AC98">
        <v>74400</v>
      </c>
      <c r="AD98">
        <v>1346563.5</v>
      </c>
      <c r="AE98">
        <v>4964</v>
      </c>
      <c r="AF98">
        <v>5143</v>
      </c>
      <c r="AG98">
        <v>738808.17</v>
      </c>
      <c r="AH98">
        <v>113348.63</v>
      </c>
      <c r="AL98">
        <v>67667.13</v>
      </c>
      <c r="AN98" s="123">
        <f t="shared" si="9"/>
        <v>967922.22</v>
      </c>
      <c r="AO98" s="129">
        <f t="shared" si="10"/>
        <v>60815</v>
      </c>
      <c r="AP98" s="142">
        <f t="shared" si="11"/>
        <v>907107.22</v>
      </c>
      <c r="AQ98" s="143">
        <f t="shared" si="12"/>
        <v>2200690.7599999998</v>
      </c>
      <c r="AR98" s="143">
        <f t="shared" si="13"/>
        <v>2276494.4299999997</v>
      </c>
      <c r="AS98" s="125">
        <f t="shared" si="8"/>
        <v>-75803.669999999925</v>
      </c>
    </row>
    <row r="99" spans="1:45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2211</v>
      </c>
      <c r="F99">
        <v>1985464.7</v>
      </c>
      <c r="G99">
        <v>198841.26</v>
      </c>
      <c r="H99">
        <v>83003.53</v>
      </c>
      <c r="K99">
        <v>45027.5</v>
      </c>
      <c r="L99">
        <v>603103.5</v>
      </c>
      <c r="O99">
        <v>4000</v>
      </c>
      <c r="P99">
        <v>67750</v>
      </c>
      <c r="R99">
        <v>142.99</v>
      </c>
      <c r="V99">
        <v>1436138.58</v>
      </c>
      <c r="W99">
        <v>1563007.5</v>
      </c>
      <c r="X99">
        <v>1734475.6</v>
      </c>
      <c r="Y99">
        <v>513890</v>
      </c>
      <c r="Z99">
        <v>6371.31</v>
      </c>
      <c r="AB99">
        <v>1617714</v>
      </c>
      <c r="AC99">
        <v>103000</v>
      </c>
      <c r="AD99">
        <v>2062030</v>
      </c>
      <c r="AE99">
        <v>11080</v>
      </c>
      <c r="AG99">
        <v>1808330.27</v>
      </c>
      <c r="AH99">
        <v>177048.53</v>
      </c>
      <c r="AL99">
        <v>72560.69</v>
      </c>
      <c r="AN99" s="123">
        <f t="shared" si="9"/>
        <v>2267309.4899999998</v>
      </c>
      <c r="AO99" s="129">
        <f t="shared" si="10"/>
        <v>71892.990000000005</v>
      </c>
      <c r="AP99" s="142">
        <f t="shared" si="11"/>
        <v>2195416.4999999995</v>
      </c>
      <c r="AQ99" s="143">
        <f t="shared" si="12"/>
        <v>3975450.91</v>
      </c>
      <c r="AR99" s="143">
        <f t="shared" si="13"/>
        <v>4131049.4899999998</v>
      </c>
      <c r="AS99" s="125">
        <f t="shared" si="8"/>
        <v>-155598.57999999961</v>
      </c>
    </row>
    <row r="100" spans="1:45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2212</v>
      </c>
      <c r="F100">
        <v>2092969.07</v>
      </c>
      <c r="G100">
        <v>140405.46</v>
      </c>
      <c r="H100">
        <v>44082.34</v>
      </c>
      <c r="K100">
        <v>460448.58</v>
      </c>
      <c r="L100">
        <v>335621.54</v>
      </c>
      <c r="O100">
        <v>0</v>
      </c>
      <c r="P100">
        <v>48175</v>
      </c>
      <c r="R100">
        <v>55419.5</v>
      </c>
      <c r="V100">
        <v>1265611.26</v>
      </c>
      <c r="W100">
        <v>2046781.46</v>
      </c>
      <c r="X100">
        <v>817476.29</v>
      </c>
      <c r="Y100">
        <v>271900</v>
      </c>
      <c r="Z100">
        <v>2302</v>
      </c>
      <c r="AB100">
        <v>1079891.7</v>
      </c>
      <c r="AC100">
        <v>1000</v>
      </c>
      <c r="AD100">
        <v>1391443.7</v>
      </c>
      <c r="AE100">
        <v>8173.12</v>
      </c>
      <c r="AG100">
        <v>936024.03</v>
      </c>
      <c r="AH100">
        <v>171588.72</v>
      </c>
      <c r="AL100">
        <v>7800.65</v>
      </c>
      <c r="AN100" s="123">
        <f t="shared" si="9"/>
        <v>2277456.87</v>
      </c>
      <c r="AO100" s="129">
        <f t="shared" si="10"/>
        <v>103594.5</v>
      </c>
      <c r="AP100" s="142">
        <f t="shared" si="11"/>
        <v>2173862.37</v>
      </c>
      <c r="AQ100" s="143">
        <f t="shared" si="12"/>
        <v>2172569.9900000002</v>
      </c>
      <c r="AR100" s="143">
        <f t="shared" si="13"/>
        <v>2515030.2200000002</v>
      </c>
      <c r="AS100" s="125">
        <f t="shared" si="8"/>
        <v>-342460.23</v>
      </c>
    </row>
    <row r="101" spans="1:45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2213</v>
      </c>
      <c r="F101">
        <v>864213.3</v>
      </c>
      <c r="G101">
        <v>118959.88</v>
      </c>
      <c r="H101">
        <v>113680.89</v>
      </c>
      <c r="K101">
        <v>365335.63</v>
      </c>
      <c r="L101">
        <v>281473.40000000002</v>
      </c>
      <c r="O101">
        <v>0</v>
      </c>
      <c r="P101">
        <v>108189.5</v>
      </c>
      <c r="R101">
        <v>16394</v>
      </c>
      <c r="V101">
        <v>-1264598.3600000001</v>
      </c>
      <c r="W101">
        <v>3243756.17</v>
      </c>
      <c r="X101">
        <v>793408.5</v>
      </c>
      <c r="Y101">
        <v>168030</v>
      </c>
      <c r="Z101">
        <v>2997.58</v>
      </c>
      <c r="AB101">
        <v>833392</v>
      </c>
      <c r="AC101">
        <v>38600</v>
      </c>
      <c r="AD101">
        <v>1112592</v>
      </c>
      <c r="AE101">
        <v>12102</v>
      </c>
      <c r="AG101">
        <v>844931.87</v>
      </c>
      <c r="AH101">
        <v>197922.38</v>
      </c>
      <c r="AL101">
        <v>28958.04</v>
      </c>
      <c r="AN101" s="123">
        <f t="shared" si="9"/>
        <v>1096854.07</v>
      </c>
      <c r="AO101" s="129">
        <f t="shared" si="10"/>
        <v>124583.5</v>
      </c>
      <c r="AP101" s="142">
        <f t="shared" si="11"/>
        <v>972270.57000000007</v>
      </c>
      <c r="AQ101" s="143">
        <f t="shared" si="12"/>
        <v>1836428.08</v>
      </c>
      <c r="AR101" s="143">
        <f t="shared" si="13"/>
        <v>2196506.29</v>
      </c>
      <c r="AS101" s="125">
        <f t="shared" si="8"/>
        <v>-360078.20999999996</v>
      </c>
    </row>
    <row r="102" spans="1:45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2214</v>
      </c>
      <c r="F102">
        <v>549188.53</v>
      </c>
      <c r="G102">
        <v>138647.96</v>
      </c>
      <c r="H102">
        <v>49199.14</v>
      </c>
      <c r="K102">
        <v>336600.33</v>
      </c>
      <c r="L102">
        <v>245680.17</v>
      </c>
      <c r="O102">
        <v>3000</v>
      </c>
      <c r="P102">
        <v>44137.5</v>
      </c>
      <c r="Q102">
        <v>91190</v>
      </c>
      <c r="R102">
        <v>9830</v>
      </c>
      <c r="V102">
        <v>137567.22</v>
      </c>
      <c r="W102">
        <v>1107597.06</v>
      </c>
      <c r="X102">
        <v>731896.19</v>
      </c>
      <c r="Y102">
        <v>200810</v>
      </c>
      <c r="Z102">
        <v>1683.76</v>
      </c>
      <c r="AB102">
        <v>748499.5</v>
      </c>
      <c r="AC102">
        <v>72000</v>
      </c>
      <c r="AD102">
        <v>929193.5</v>
      </c>
      <c r="AG102">
        <v>758859.76</v>
      </c>
      <c r="AH102">
        <v>140841.84</v>
      </c>
      <c r="AN102" s="123">
        <f t="shared" si="9"/>
        <v>737035.63</v>
      </c>
      <c r="AO102" s="129">
        <f t="shared" si="10"/>
        <v>148157.5</v>
      </c>
      <c r="AP102" s="142">
        <f t="shared" si="11"/>
        <v>588878.13</v>
      </c>
      <c r="AQ102" s="143">
        <f t="shared" si="12"/>
        <v>1754889.45</v>
      </c>
      <c r="AR102" s="143">
        <f t="shared" si="13"/>
        <v>1828895.1</v>
      </c>
      <c r="AS102" s="125">
        <f t="shared" si="8"/>
        <v>-74005.65000000014</v>
      </c>
    </row>
    <row r="103" spans="1:45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2215</v>
      </c>
      <c r="F103">
        <v>444269.54</v>
      </c>
      <c r="G103">
        <v>55603.73</v>
      </c>
      <c r="H103">
        <v>42462.98</v>
      </c>
      <c r="K103">
        <v>738359.49</v>
      </c>
      <c r="L103">
        <v>166161.20000000001</v>
      </c>
      <c r="O103">
        <v>2000</v>
      </c>
      <c r="P103">
        <v>27734.639999999999</v>
      </c>
      <c r="Q103">
        <v>225448</v>
      </c>
      <c r="R103">
        <v>1795.68</v>
      </c>
      <c r="V103">
        <v>-686960.33</v>
      </c>
      <c r="W103">
        <v>1695120.4</v>
      </c>
      <c r="X103">
        <v>854817.89</v>
      </c>
      <c r="Y103">
        <v>307203.88</v>
      </c>
      <c r="Z103">
        <v>1378.25</v>
      </c>
      <c r="AB103">
        <v>727123.5</v>
      </c>
      <c r="AC103">
        <v>18400</v>
      </c>
      <c r="AD103">
        <v>914943.5</v>
      </c>
      <c r="AE103">
        <v>3300</v>
      </c>
      <c r="AG103">
        <v>678799.3</v>
      </c>
      <c r="AH103">
        <v>128848.51</v>
      </c>
      <c r="AL103">
        <v>1313.66</v>
      </c>
      <c r="AN103" s="123">
        <f t="shared" si="9"/>
        <v>542336.25</v>
      </c>
      <c r="AO103" s="129">
        <f t="shared" si="10"/>
        <v>256978.32</v>
      </c>
      <c r="AP103" s="142">
        <f t="shared" si="11"/>
        <v>285357.93</v>
      </c>
      <c r="AQ103" s="143">
        <f t="shared" si="12"/>
        <v>1908923.52</v>
      </c>
      <c r="AR103" s="143">
        <f t="shared" si="13"/>
        <v>1727204.97</v>
      </c>
      <c r="AS103" s="125">
        <f t="shared" si="8"/>
        <v>181718.55000000005</v>
      </c>
    </row>
    <row r="104" spans="1:45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2216</v>
      </c>
      <c r="F104">
        <v>453683.55</v>
      </c>
      <c r="G104">
        <v>8152</v>
      </c>
      <c r="H104">
        <v>67713.899999999994</v>
      </c>
      <c r="K104">
        <v>781469.65</v>
      </c>
      <c r="L104">
        <v>392985.05</v>
      </c>
      <c r="O104">
        <v>3500</v>
      </c>
      <c r="P104">
        <v>47575</v>
      </c>
      <c r="Q104">
        <v>72430</v>
      </c>
      <c r="R104">
        <v>201.99</v>
      </c>
      <c r="T104">
        <v>45480</v>
      </c>
      <c r="V104">
        <v>46298.15</v>
      </c>
      <c r="W104">
        <v>1187793.3799999999</v>
      </c>
      <c r="X104">
        <v>1161295.17</v>
      </c>
      <c r="Z104">
        <v>1334.34</v>
      </c>
      <c r="AB104">
        <v>942160</v>
      </c>
      <c r="AC104">
        <v>418740</v>
      </c>
      <c r="AD104">
        <v>1330574</v>
      </c>
      <c r="AE104">
        <v>480</v>
      </c>
      <c r="AG104">
        <v>694167.57</v>
      </c>
      <c r="AH104">
        <v>126650.31</v>
      </c>
      <c r="AL104">
        <v>70932</v>
      </c>
      <c r="AN104" s="123">
        <f t="shared" si="9"/>
        <v>529549.44999999995</v>
      </c>
      <c r="AO104" s="129">
        <f t="shared" si="10"/>
        <v>123706.99</v>
      </c>
      <c r="AP104" s="142">
        <f t="shared" si="11"/>
        <v>405842.45999999996</v>
      </c>
      <c r="AQ104" s="143">
        <f t="shared" si="12"/>
        <v>2523529.5099999998</v>
      </c>
      <c r="AR104" s="143">
        <f t="shared" si="13"/>
        <v>2222803.88</v>
      </c>
      <c r="AS104" s="125">
        <f t="shared" si="8"/>
        <v>300725.62999999989</v>
      </c>
    </row>
    <row r="105" spans="1:45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2217</v>
      </c>
      <c r="F105">
        <v>772895.06</v>
      </c>
      <c r="G105">
        <v>173669.75</v>
      </c>
      <c r="H105">
        <v>157522.73000000001</v>
      </c>
      <c r="K105">
        <v>-12532629.07</v>
      </c>
      <c r="L105">
        <v>754318.88</v>
      </c>
      <c r="O105">
        <v>9000</v>
      </c>
      <c r="P105">
        <v>52536.1</v>
      </c>
      <c r="R105">
        <v>979.6</v>
      </c>
      <c r="T105">
        <v>177081</v>
      </c>
      <c r="V105">
        <v>-14768311.25</v>
      </c>
      <c r="W105">
        <v>4005245.62</v>
      </c>
      <c r="X105">
        <v>1901188.14</v>
      </c>
      <c r="Y105">
        <v>50000</v>
      </c>
      <c r="Z105">
        <v>3020.16</v>
      </c>
      <c r="AB105">
        <v>1791720</v>
      </c>
      <c r="AC105">
        <v>177300</v>
      </c>
      <c r="AD105">
        <v>2436379</v>
      </c>
      <c r="AE105">
        <v>24045</v>
      </c>
      <c r="AG105">
        <v>1329549.4099999999</v>
      </c>
      <c r="AH105">
        <v>76013.91</v>
      </c>
      <c r="AK105">
        <v>187994.7</v>
      </c>
      <c r="AM105">
        <v>20000</v>
      </c>
      <c r="AN105" s="123">
        <f t="shared" si="9"/>
        <v>1104087.54</v>
      </c>
      <c r="AO105" s="129">
        <f t="shared" si="10"/>
        <v>62515.7</v>
      </c>
      <c r="AP105" s="142">
        <f t="shared" si="11"/>
        <v>1041571.8400000001</v>
      </c>
      <c r="AQ105" s="143">
        <f t="shared" si="12"/>
        <v>3923228.3</v>
      </c>
      <c r="AR105" s="143">
        <f t="shared" si="13"/>
        <v>4073982.0200000005</v>
      </c>
      <c r="AS105" s="125">
        <f t="shared" si="8"/>
        <v>-150753.72000000067</v>
      </c>
    </row>
    <row r="106" spans="1:45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2218</v>
      </c>
      <c r="F106">
        <v>36738.31</v>
      </c>
      <c r="G106">
        <v>106603.96</v>
      </c>
      <c r="H106">
        <v>21914.58</v>
      </c>
      <c r="K106">
        <v>1250058.6599999999</v>
      </c>
      <c r="L106">
        <v>442010.18</v>
      </c>
      <c r="O106">
        <v>0</v>
      </c>
      <c r="P106">
        <v>54886.7</v>
      </c>
      <c r="Q106">
        <v>48000</v>
      </c>
      <c r="R106">
        <v>1892.45</v>
      </c>
      <c r="V106">
        <v>-463731.65</v>
      </c>
      <c r="W106">
        <v>2324775.44</v>
      </c>
      <c r="X106">
        <v>1180815.42</v>
      </c>
      <c r="Y106">
        <v>19000</v>
      </c>
      <c r="Z106">
        <v>413.37</v>
      </c>
      <c r="AB106">
        <v>2037940</v>
      </c>
      <c r="AC106">
        <v>309200</v>
      </c>
      <c r="AD106">
        <v>2287543</v>
      </c>
      <c r="AG106">
        <v>1039373.53</v>
      </c>
      <c r="AH106">
        <v>270881.76</v>
      </c>
      <c r="AK106">
        <v>58067.75</v>
      </c>
      <c r="AN106" s="123">
        <f t="shared" si="9"/>
        <v>165256.85000000003</v>
      </c>
      <c r="AO106" s="129">
        <f t="shared" si="10"/>
        <v>104779.15</v>
      </c>
      <c r="AP106" s="142">
        <f t="shared" si="11"/>
        <v>60477.700000000041</v>
      </c>
      <c r="AQ106" s="143">
        <f t="shared" si="12"/>
        <v>3547368.79</v>
      </c>
      <c r="AR106" s="143">
        <f t="shared" si="13"/>
        <v>3655866.04</v>
      </c>
      <c r="AS106" s="125">
        <f t="shared" si="8"/>
        <v>-108497.25</v>
      </c>
    </row>
    <row r="107" spans="1:45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2219</v>
      </c>
      <c r="F107">
        <v>120621.2</v>
      </c>
      <c r="G107">
        <v>107950.05</v>
      </c>
      <c r="H107">
        <v>114895.02</v>
      </c>
      <c r="K107">
        <v>648759.71</v>
      </c>
      <c r="L107">
        <v>683096.56</v>
      </c>
      <c r="O107">
        <v>21500</v>
      </c>
      <c r="P107">
        <v>57755.19</v>
      </c>
      <c r="Q107">
        <v>200</v>
      </c>
      <c r="R107">
        <v>24.1</v>
      </c>
      <c r="V107">
        <v>-612641.48</v>
      </c>
      <c r="W107">
        <v>2620032.73</v>
      </c>
      <c r="X107">
        <v>659812.13</v>
      </c>
      <c r="Y107">
        <v>173900</v>
      </c>
      <c r="Z107">
        <v>1045.8800000000001</v>
      </c>
      <c r="AB107">
        <v>723320</v>
      </c>
      <c r="AC107">
        <v>1182270.19</v>
      </c>
      <c r="AD107">
        <v>1535596</v>
      </c>
      <c r="AE107">
        <v>44640</v>
      </c>
      <c r="AG107">
        <v>1134357.6599999999</v>
      </c>
      <c r="AH107">
        <v>244768.09</v>
      </c>
      <c r="AL107">
        <v>192534.45</v>
      </c>
      <c r="AN107" s="123">
        <f t="shared" si="9"/>
        <v>343466.27</v>
      </c>
      <c r="AO107" s="129">
        <f t="shared" si="10"/>
        <v>79479.290000000008</v>
      </c>
      <c r="AP107" s="142">
        <f t="shared" si="11"/>
        <v>263986.98</v>
      </c>
      <c r="AQ107" s="143">
        <f t="shared" si="12"/>
        <v>2740348.2</v>
      </c>
      <c r="AR107" s="143">
        <f t="shared" si="13"/>
        <v>3151896.2</v>
      </c>
      <c r="AS107" s="125">
        <f t="shared" si="8"/>
        <v>-411548</v>
      </c>
    </row>
    <row r="108" spans="1:45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2220</v>
      </c>
      <c r="F108">
        <v>372801.15</v>
      </c>
      <c r="G108">
        <v>2082.4699999999998</v>
      </c>
      <c r="H108">
        <v>348855.08</v>
      </c>
      <c r="K108">
        <v>2</v>
      </c>
      <c r="L108">
        <v>110389.77</v>
      </c>
      <c r="O108">
        <v>8000</v>
      </c>
      <c r="P108">
        <v>108100.36</v>
      </c>
      <c r="R108">
        <v>2721.37</v>
      </c>
      <c r="T108">
        <v>212400</v>
      </c>
      <c r="V108">
        <v>-146537.70000000001</v>
      </c>
      <c r="W108">
        <v>961037.76</v>
      </c>
      <c r="X108">
        <v>1254810.8799999999</v>
      </c>
      <c r="Y108">
        <v>245460</v>
      </c>
      <c r="Z108">
        <v>1380.13</v>
      </c>
      <c r="AB108">
        <v>1031156</v>
      </c>
      <c r="AC108">
        <v>85559.38</v>
      </c>
      <c r="AD108">
        <v>1413812</v>
      </c>
      <c r="AE108">
        <v>2000</v>
      </c>
      <c r="AG108">
        <v>1346291</v>
      </c>
      <c r="AH108">
        <v>61020.25</v>
      </c>
      <c r="AL108">
        <v>106834.46</v>
      </c>
      <c r="AN108" s="123">
        <f t="shared" si="9"/>
        <v>723738.7</v>
      </c>
      <c r="AO108" s="129">
        <f t="shared" si="10"/>
        <v>118821.73</v>
      </c>
      <c r="AP108" s="142">
        <f t="shared" si="11"/>
        <v>604916.97</v>
      </c>
      <c r="AQ108" s="143">
        <f t="shared" si="12"/>
        <v>2618366.3899999997</v>
      </c>
      <c r="AR108" s="143">
        <f t="shared" si="13"/>
        <v>2929957.71</v>
      </c>
      <c r="AS108" s="125">
        <f t="shared" si="8"/>
        <v>-311591.3200000003</v>
      </c>
    </row>
    <row r="109" spans="1:45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2221</v>
      </c>
      <c r="F109">
        <v>1349970.99</v>
      </c>
      <c r="G109">
        <v>27905</v>
      </c>
      <c r="H109">
        <v>159175.79999999999</v>
      </c>
      <c r="K109">
        <v>2</v>
      </c>
      <c r="L109">
        <v>428517.12</v>
      </c>
      <c r="O109">
        <v>4000</v>
      </c>
      <c r="P109">
        <v>73732.639999999999</v>
      </c>
      <c r="R109">
        <v>1712.61</v>
      </c>
      <c r="T109">
        <v>1018795</v>
      </c>
      <c r="V109">
        <v>1158007.92</v>
      </c>
      <c r="W109">
        <v>852668.5</v>
      </c>
      <c r="X109">
        <v>722023.81</v>
      </c>
      <c r="Y109">
        <v>245125</v>
      </c>
      <c r="Z109">
        <v>3791.4</v>
      </c>
      <c r="AB109">
        <v>1232672</v>
      </c>
      <c r="AC109">
        <v>264359.38</v>
      </c>
      <c r="AD109">
        <v>1515734</v>
      </c>
      <c r="AE109">
        <v>52740</v>
      </c>
      <c r="AG109">
        <v>1661491.48</v>
      </c>
      <c r="AH109">
        <v>67492.87</v>
      </c>
      <c r="AL109">
        <v>313859</v>
      </c>
      <c r="AN109" s="123">
        <f t="shared" si="9"/>
        <v>1537051.79</v>
      </c>
      <c r="AO109" s="129">
        <f t="shared" si="10"/>
        <v>79445.25</v>
      </c>
      <c r="AP109" s="142">
        <f t="shared" si="11"/>
        <v>1457606.54</v>
      </c>
      <c r="AQ109" s="143">
        <f t="shared" si="12"/>
        <v>2467971.59</v>
      </c>
      <c r="AR109" s="143">
        <f t="shared" si="13"/>
        <v>3611317.35</v>
      </c>
      <c r="AS109" s="125">
        <f t="shared" si="8"/>
        <v>-1143345.7600000002</v>
      </c>
    </row>
    <row r="110" spans="1:45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2222</v>
      </c>
      <c r="F110">
        <v>633456.12</v>
      </c>
      <c r="G110">
        <v>807.9</v>
      </c>
      <c r="H110">
        <v>180904.56</v>
      </c>
      <c r="K110">
        <v>282719.34000000003</v>
      </c>
      <c r="L110">
        <v>117328.92</v>
      </c>
      <c r="O110">
        <v>4000</v>
      </c>
      <c r="P110">
        <v>50745.9</v>
      </c>
      <c r="R110">
        <v>249.07</v>
      </c>
      <c r="T110">
        <v>336025</v>
      </c>
      <c r="V110">
        <v>-660874.72</v>
      </c>
      <c r="W110">
        <v>1993338.97</v>
      </c>
      <c r="X110">
        <v>599725.43999999994</v>
      </c>
      <c r="Y110">
        <v>50000</v>
      </c>
      <c r="Z110">
        <v>1713.77</v>
      </c>
      <c r="AB110">
        <v>747484.5</v>
      </c>
      <c r="AC110">
        <v>43535</v>
      </c>
      <c r="AD110">
        <v>1004260.5</v>
      </c>
      <c r="AE110">
        <v>18136</v>
      </c>
      <c r="AG110">
        <v>774423.57</v>
      </c>
      <c r="AH110">
        <v>80505.37</v>
      </c>
      <c r="AL110">
        <v>73400.649999999994</v>
      </c>
      <c r="AN110" s="123">
        <f t="shared" si="9"/>
        <v>815168.58000000007</v>
      </c>
      <c r="AO110" s="129">
        <f t="shared" si="10"/>
        <v>54994.97</v>
      </c>
      <c r="AP110" s="142">
        <f t="shared" si="11"/>
        <v>760173.6100000001</v>
      </c>
      <c r="AQ110" s="143">
        <f t="shared" si="12"/>
        <v>1442458.71</v>
      </c>
      <c r="AR110" s="143">
        <f t="shared" si="13"/>
        <v>1950726.0899999999</v>
      </c>
      <c r="AS110" s="125">
        <f t="shared" si="8"/>
        <v>-508267.37999999989</v>
      </c>
    </row>
    <row r="111" spans="1:45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2223</v>
      </c>
      <c r="F111">
        <v>889166.81</v>
      </c>
      <c r="G111">
        <v>135858.46</v>
      </c>
      <c r="H111">
        <v>299382.32</v>
      </c>
      <c r="K111">
        <v>5</v>
      </c>
      <c r="L111">
        <v>181414.8</v>
      </c>
      <c r="O111">
        <v>0</v>
      </c>
      <c r="P111">
        <v>71941.600000000006</v>
      </c>
      <c r="R111">
        <v>0</v>
      </c>
      <c r="T111">
        <v>322389</v>
      </c>
      <c r="V111">
        <v>-1676407.91</v>
      </c>
      <c r="W111">
        <v>3276385.87</v>
      </c>
      <c r="X111">
        <v>615347.67000000004</v>
      </c>
      <c r="Y111">
        <v>86980</v>
      </c>
      <c r="Z111">
        <v>2704.27</v>
      </c>
      <c r="AB111">
        <v>942096</v>
      </c>
      <c r="AC111">
        <v>271647.13</v>
      </c>
      <c r="AD111">
        <v>1277463</v>
      </c>
      <c r="AE111">
        <v>4752</v>
      </c>
      <c r="AG111">
        <v>1056683.33</v>
      </c>
      <c r="AH111">
        <v>21970.639999999999</v>
      </c>
      <c r="AL111">
        <v>46387.27</v>
      </c>
      <c r="AN111" s="123">
        <f t="shared" si="9"/>
        <v>1324407.5900000001</v>
      </c>
      <c r="AO111" s="129">
        <f t="shared" si="10"/>
        <v>71941.600000000006</v>
      </c>
      <c r="AP111" s="142">
        <f t="shared" si="11"/>
        <v>1252465.99</v>
      </c>
      <c r="AQ111" s="143">
        <f t="shared" si="12"/>
        <v>1918775.0699999998</v>
      </c>
      <c r="AR111" s="143">
        <f t="shared" si="13"/>
        <v>2407256.2400000002</v>
      </c>
      <c r="AS111" s="125">
        <f t="shared" si="8"/>
        <v>-488481.17000000039</v>
      </c>
    </row>
    <row r="112" spans="1:45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2224</v>
      </c>
      <c r="F112">
        <v>993325.18</v>
      </c>
      <c r="G112">
        <v>29600</v>
      </c>
      <c r="H112">
        <v>119174.15</v>
      </c>
      <c r="K112">
        <v>189563.63</v>
      </c>
      <c r="L112">
        <v>289956.77</v>
      </c>
      <c r="O112">
        <v>13780</v>
      </c>
      <c r="P112">
        <v>78142.740000000005</v>
      </c>
      <c r="R112">
        <v>25.53</v>
      </c>
      <c r="T112">
        <v>245760</v>
      </c>
      <c r="V112">
        <v>-2065359.05</v>
      </c>
      <c r="W112">
        <v>3690825.96</v>
      </c>
      <c r="X112">
        <v>728666.7</v>
      </c>
      <c r="Y112">
        <v>144090</v>
      </c>
      <c r="Z112">
        <v>2440.88</v>
      </c>
      <c r="AB112">
        <v>1323280</v>
      </c>
      <c r="AC112">
        <v>166420.88</v>
      </c>
      <c r="AD112">
        <v>1539854</v>
      </c>
      <c r="AE112">
        <v>8346</v>
      </c>
      <c r="AG112">
        <v>1029452.36</v>
      </c>
      <c r="AH112">
        <v>116652.79</v>
      </c>
      <c r="AL112">
        <v>12148.76</v>
      </c>
      <c r="AN112" s="123">
        <f t="shared" si="9"/>
        <v>1142099.33</v>
      </c>
      <c r="AO112" s="129">
        <f t="shared" si="10"/>
        <v>91948.27</v>
      </c>
      <c r="AP112" s="142">
        <f t="shared" si="11"/>
        <v>1050151.06</v>
      </c>
      <c r="AQ112" s="143">
        <f t="shared" si="12"/>
        <v>2364898.46</v>
      </c>
      <c r="AR112" s="143">
        <f t="shared" si="13"/>
        <v>2706453.9099999997</v>
      </c>
      <c r="AS112" s="125">
        <f t="shared" si="8"/>
        <v>-341555.44999999972</v>
      </c>
    </row>
    <row r="113" spans="1:45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2225</v>
      </c>
      <c r="F113">
        <v>298208.14</v>
      </c>
      <c r="G113">
        <v>12827.35</v>
      </c>
      <c r="H113">
        <v>58157.93</v>
      </c>
      <c r="K113">
        <v>111807.75</v>
      </c>
      <c r="L113">
        <v>133015.42000000001</v>
      </c>
      <c r="O113">
        <v>4000</v>
      </c>
      <c r="P113">
        <v>64900.6</v>
      </c>
      <c r="R113">
        <v>2182.9499999999998</v>
      </c>
      <c r="T113">
        <v>384050</v>
      </c>
      <c r="V113">
        <v>-528105.02</v>
      </c>
      <c r="W113">
        <v>1854865.59</v>
      </c>
      <c r="X113">
        <v>1164257.9099999999</v>
      </c>
      <c r="Y113">
        <v>40500</v>
      </c>
      <c r="Z113">
        <v>1931.62</v>
      </c>
      <c r="AB113">
        <v>545496</v>
      </c>
      <c r="AC113">
        <v>54922.42</v>
      </c>
      <c r="AD113">
        <v>896598</v>
      </c>
      <c r="AE113">
        <v>2000</v>
      </c>
      <c r="AG113">
        <v>1122332.44</v>
      </c>
      <c r="AH113">
        <v>55728.59</v>
      </c>
      <c r="AL113">
        <v>898326.45</v>
      </c>
      <c r="AN113" s="123">
        <f t="shared" si="9"/>
        <v>369193.42</v>
      </c>
      <c r="AO113" s="129">
        <f t="shared" si="10"/>
        <v>71083.55</v>
      </c>
      <c r="AP113" s="142">
        <f t="shared" si="11"/>
        <v>298109.87</v>
      </c>
      <c r="AQ113" s="143">
        <f t="shared" si="12"/>
        <v>1807107.95</v>
      </c>
      <c r="AR113" s="143">
        <f t="shared" si="13"/>
        <v>2974985.48</v>
      </c>
      <c r="AS113" s="125">
        <f t="shared" si="8"/>
        <v>-1167877.53</v>
      </c>
    </row>
    <row r="114" spans="1:45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2226</v>
      </c>
      <c r="F114">
        <v>363683.75</v>
      </c>
      <c r="G114">
        <v>5521.07</v>
      </c>
      <c r="H114">
        <v>575469.11</v>
      </c>
      <c r="K114">
        <v>61186.79</v>
      </c>
      <c r="L114">
        <v>654416.12</v>
      </c>
      <c r="O114">
        <v>4000</v>
      </c>
      <c r="P114">
        <v>68854.850000000006</v>
      </c>
      <c r="R114">
        <v>46.73</v>
      </c>
      <c r="T114">
        <v>142444.79999999999</v>
      </c>
      <c r="V114">
        <v>566322.53</v>
      </c>
      <c r="W114">
        <v>1808375.97</v>
      </c>
      <c r="X114">
        <v>715965.67</v>
      </c>
      <c r="Y114">
        <v>505020</v>
      </c>
      <c r="Z114">
        <v>3032.43</v>
      </c>
      <c r="AB114">
        <v>1187550</v>
      </c>
      <c r="AC114">
        <v>62479.33</v>
      </c>
      <c r="AD114">
        <v>1548247</v>
      </c>
      <c r="AG114">
        <v>1666311.46</v>
      </c>
      <c r="AH114">
        <v>118705.96</v>
      </c>
      <c r="AL114">
        <v>70551.05</v>
      </c>
      <c r="AN114" s="123">
        <f t="shared" si="9"/>
        <v>944673.92999999993</v>
      </c>
      <c r="AO114" s="129">
        <f t="shared" si="10"/>
        <v>72901.58</v>
      </c>
      <c r="AP114" s="142">
        <f t="shared" si="11"/>
        <v>871772.35</v>
      </c>
      <c r="AQ114" s="143">
        <f t="shared" si="12"/>
        <v>2474047.4299999997</v>
      </c>
      <c r="AR114" s="143">
        <f t="shared" si="13"/>
        <v>3403815.4699999997</v>
      </c>
      <c r="AS114" s="125">
        <f t="shared" si="8"/>
        <v>-929768.04</v>
      </c>
    </row>
    <row r="115" spans="1:45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2227</v>
      </c>
      <c r="F115">
        <v>2015677.43</v>
      </c>
      <c r="G115">
        <v>25848</v>
      </c>
      <c r="H115">
        <v>215746.38</v>
      </c>
      <c r="K115">
        <v>233829.23</v>
      </c>
      <c r="L115">
        <v>283431.90000000002</v>
      </c>
      <c r="O115">
        <v>48700</v>
      </c>
      <c r="P115">
        <v>124719.03999999999</v>
      </c>
      <c r="R115">
        <v>1970</v>
      </c>
      <c r="T115">
        <v>317578.5</v>
      </c>
      <c r="V115">
        <v>309633.53000000003</v>
      </c>
      <c r="W115">
        <v>2329931.42</v>
      </c>
      <c r="X115">
        <v>1060946.03</v>
      </c>
      <c r="Y115">
        <v>238150</v>
      </c>
      <c r="Z115">
        <v>4942.38</v>
      </c>
      <c r="AB115">
        <v>1141395.5</v>
      </c>
      <c r="AC115">
        <v>106962.21</v>
      </c>
      <c r="AD115">
        <v>1436285.5</v>
      </c>
      <c r="AE115">
        <v>3160</v>
      </c>
      <c r="AG115">
        <v>1218943.5900000001</v>
      </c>
      <c r="AH115">
        <v>127650.18</v>
      </c>
      <c r="AL115">
        <v>124356.4</v>
      </c>
      <c r="AN115" s="123">
        <f t="shared" si="9"/>
        <v>2257271.81</v>
      </c>
      <c r="AO115" s="129">
        <f t="shared" si="10"/>
        <v>175389.03999999998</v>
      </c>
      <c r="AP115" s="142">
        <f t="shared" si="11"/>
        <v>2081882.77</v>
      </c>
      <c r="AQ115" s="143">
        <f t="shared" si="12"/>
        <v>2552396.12</v>
      </c>
      <c r="AR115" s="143">
        <f t="shared" si="13"/>
        <v>2910395.67</v>
      </c>
      <c r="AS115" s="125">
        <f t="shared" si="8"/>
        <v>-357999.54999999981</v>
      </c>
    </row>
    <row r="116" spans="1:45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2228</v>
      </c>
      <c r="F116">
        <v>193105.34</v>
      </c>
      <c r="G116">
        <v>15045</v>
      </c>
      <c r="H116">
        <v>35480.89</v>
      </c>
      <c r="K116">
        <v>957773.66</v>
      </c>
      <c r="L116">
        <v>200291.07</v>
      </c>
      <c r="O116">
        <v>4000</v>
      </c>
      <c r="P116">
        <v>58105.46</v>
      </c>
      <c r="R116">
        <v>5198</v>
      </c>
      <c r="V116">
        <v>772583.12</v>
      </c>
      <c r="W116">
        <v>857017.52</v>
      </c>
      <c r="X116">
        <v>741407.18</v>
      </c>
      <c r="Z116">
        <v>802.17</v>
      </c>
      <c r="AB116">
        <v>703101</v>
      </c>
      <c r="AC116">
        <v>60748.18</v>
      </c>
      <c r="AD116">
        <v>1035045</v>
      </c>
      <c r="AE116">
        <v>2000</v>
      </c>
      <c r="AG116">
        <v>592770.92000000004</v>
      </c>
      <c r="AH116">
        <v>141447.35999999999</v>
      </c>
      <c r="AK116">
        <v>14666.64</v>
      </c>
      <c r="AL116">
        <v>15336.75</v>
      </c>
      <c r="AN116" s="123">
        <f t="shared" si="9"/>
        <v>243631.22999999998</v>
      </c>
      <c r="AO116" s="129">
        <f t="shared" si="10"/>
        <v>67303.459999999992</v>
      </c>
      <c r="AP116" s="142">
        <f t="shared" si="11"/>
        <v>176327.77</v>
      </c>
      <c r="AQ116" s="143">
        <f t="shared" si="12"/>
        <v>1506058.53</v>
      </c>
      <c r="AR116" s="143">
        <f t="shared" si="13"/>
        <v>1801266.6699999997</v>
      </c>
      <c r="AS116" s="125">
        <f t="shared" si="8"/>
        <v>-295208.13999999966</v>
      </c>
    </row>
    <row r="117" spans="1:45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2229</v>
      </c>
      <c r="F117">
        <v>243935.54</v>
      </c>
      <c r="G117">
        <v>2061.37</v>
      </c>
      <c r="H117">
        <v>147112.95999999999</v>
      </c>
      <c r="K117">
        <v>2055576.61</v>
      </c>
      <c r="L117">
        <v>37899.699999999997</v>
      </c>
      <c r="O117">
        <v>140920</v>
      </c>
      <c r="P117">
        <v>58684.17</v>
      </c>
      <c r="R117">
        <v>2230</v>
      </c>
      <c r="T117">
        <v>113785</v>
      </c>
      <c r="V117">
        <v>-128876.46</v>
      </c>
      <c r="W117">
        <v>2768353.45</v>
      </c>
      <c r="X117">
        <v>565510.44999999995</v>
      </c>
      <c r="Y117">
        <v>252000</v>
      </c>
      <c r="Z117">
        <v>853.03</v>
      </c>
      <c r="AB117">
        <v>499537.5</v>
      </c>
      <c r="AC117">
        <v>299051.28000000003</v>
      </c>
      <c r="AD117">
        <v>755104.5</v>
      </c>
      <c r="AE117">
        <v>5980</v>
      </c>
      <c r="AG117">
        <v>1211648.6100000001</v>
      </c>
      <c r="AH117">
        <v>94929.46</v>
      </c>
      <c r="AL117">
        <v>17799.669999999998</v>
      </c>
      <c r="AN117" s="123">
        <f t="shared" si="9"/>
        <v>393109.87</v>
      </c>
      <c r="AO117" s="129">
        <f t="shared" si="10"/>
        <v>201834.16999999998</v>
      </c>
      <c r="AP117" s="142">
        <f t="shared" si="11"/>
        <v>191275.7</v>
      </c>
      <c r="AQ117" s="143">
        <f t="shared" si="12"/>
        <v>1616952.26</v>
      </c>
      <c r="AR117" s="143">
        <f t="shared" si="13"/>
        <v>2085462.24</v>
      </c>
      <c r="AS117" s="125">
        <f t="shared" si="8"/>
        <v>-468509.98</v>
      </c>
    </row>
    <row r="118" spans="1:45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2230</v>
      </c>
      <c r="F118">
        <v>576914</v>
      </c>
      <c r="G118">
        <v>6111.44</v>
      </c>
      <c r="H118">
        <v>16251.81</v>
      </c>
      <c r="K118">
        <v>170939.41</v>
      </c>
      <c r="L118">
        <v>201757.69</v>
      </c>
      <c r="O118">
        <v>8000</v>
      </c>
      <c r="P118">
        <v>96855.95</v>
      </c>
      <c r="R118">
        <v>301.88</v>
      </c>
      <c r="T118">
        <v>292</v>
      </c>
      <c r="V118">
        <v>-1815100.76</v>
      </c>
      <c r="W118">
        <v>3313708.59</v>
      </c>
      <c r="X118">
        <v>817058.35</v>
      </c>
      <c r="Y118">
        <v>224358</v>
      </c>
      <c r="Z118">
        <v>2165.02</v>
      </c>
      <c r="AB118">
        <v>1391101</v>
      </c>
      <c r="AC118">
        <v>79007.12</v>
      </c>
      <c r="AD118">
        <v>1648057</v>
      </c>
      <c r="AE118">
        <v>2520</v>
      </c>
      <c r="AG118">
        <v>1384344.43</v>
      </c>
      <c r="AH118">
        <v>50713.760000000002</v>
      </c>
      <c r="AK118">
        <v>6828.91</v>
      </c>
      <c r="AL118">
        <v>53308.7</v>
      </c>
      <c r="AN118" s="123">
        <f t="shared" si="9"/>
        <v>599277.25</v>
      </c>
      <c r="AO118" s="129">
        <f t="shared" si="10"/>
        <v>105157.83</v>
      </c>
      <c r="AP118" s="142">
        <f t="shared" si="11"/>
        <v>494119.42</v>
      </c>
      <c r="AQ118" s="143">
        <f t="shared" si="12"/>
        <v>2513689.4900000002</v>
      </c>
      <c r="AR118" s="143">
        <f t="shared" si="13"/>
        <v>3145772.8</v>
      </c>
      <c r="AS118" s="125">
        <f t="shared" si="8"/>
        <v>-632083.30999999959</v>
      </c>
    </row>
    <row r="119" spans="1:45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2231</v>
      </c>
      <c r="F119">
        <v>551103.25</v>
      </c>
      <c r="G119">
        <v>10400</v>
      </c>
      <c r="H119">
        <v>134018.99</v>
      </c>
      <c r="K119">
        <v>134170.94</v>
      </c>
      <c r="L119">
        <v>339850.63</v>
      </c>
      <c r="O119">
        <v>4900</v>
      </c>
      <c r="P119">
        <v>67781.3</v>
      </c>
      <c r="R119">
        <v>2860.11</v>
      </c>
      <c r="T119">
        <v>18000</v>
      </c>
      <c r="V119">
        <v>-1775228.23</v>
      </c>
      <c r="W119">
        <v>3532326.06</v>
      </c>
      <c r="X119">
        <v>921949.7</v>
      </c>
      <c r="Y119">
        <v>192000</v>
      </c>
      <c r="Z119">
        <v>2307.37</v>
      </c>
      <c r="AB119">
        <v>384076</v>
      </c>
      <c r="AC119">
        <v>226824.48</v>
      </c>
      <c r="AD119">
        <v>755952</v>
      </c>
      <c r="AE119">
        <v>27396</v>
      </c>
      <c r="AG119">
        <v>1475275.35</v>
      </c>
      <c r="AH119">
        <v>118639.88</v>
      </c>
      <c r="AL119">
        <v>30989.75</v>
      </c>
      <c r="AN119" s="123">
        <f t="shared" si="9"/>
        <v>695522.24</v>
      </c>
      <c r="AO119" s="129">
        <f t="shared" si="10"/>
        <v>75541.41</v>
      </c>
      <c r="AP119" s="142">
        <f t="shared" si="11"/>
        <v>619980.82999999996</v>
      </c>
      <c r="AQ119" s="143">
        <f t="shared" si="12"/>
        <v>1727157.55</v>
      </c>
      <c r="AR119" s="143">
        <f t="shared" si="13"/>
        <v>2408252.98</v>
      </c>
      <c r="AS119" s="125">
        <f t="shared" si="8"/>
        <v>-681095.42999999993</v>
      </c>
    </row>
    <row r="120" spans="1:45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2232</v>
      </c>
      <c r="F120">
        <v>1451373.58</v>
      </c>
      <c r="G120">
        <v>0</v>
      </c>
      <c r="H120">
        <v>150691.59</v>
      </c>
      <c r="K120">
        <v>2</v>
      </c>
      <c r="L120">
        <v>7308.23</v>
      </c>
      <c r="O120">
        <v>0</v>
      </c>
      <c r="P120">
        <v>221970</v>
      </c>
      <c r="R120">
        <v>0</v>
      </c>
      <c r="U120">
        <v>-887251.49</v>
      </c>
      <c r="V120">
        <v>589262.75</v>
      </c>
      <c r="W120">
        <v>1454124.22</v>
      </c>
      <c r="X120">
        <v>1561689.36</v>
      </c>
      <c r="Z120">
        <v>2929.82</v>
      </c>
      <c r="AB120">
        <v>1239315</v>
      </c>
      <c r="AC120">
        <v>109200</v>
      </c>
      <c r="AD120">
        <v>1662274</v>
      </c>
      <c r="AF120">
        <v>4200</v>
      </c>
      <c r="AG120">
        <v>983998.27</v>
      </c>
      <c r="AH120">
        <v>13571.99</v>
      </c>
      <c r="AL120">
        <v>17820</v>
      </c>
      <c r="AN120" s="123">
        <f t="shared" si="9"/>
        <v>1602065.1700000002</v>
      </c>
      <c r="AO120" s="129">
        <f t="shared" si="10"/>
        <v>221970</v>
      </c>
      <c r="AP120" s="142">
        <f t="shared" si="11"/>
        <v>1380095.1700000002</v>
      </c>
      <c r="AQ120" s="143">
        <f t="shared" si="12"/>
        <v>2913134.18</v>
      </c>
      <c r="AR120" s="143">
        <f t="shared" si="13"/>
        <v>2681864.2600000002</v>
      </c>
      <c r="AS120" s="125">
        <f t="shared" si="8"/>
        <v>231269.91999999993</v>
      </c>
    </row>
    <row r="121" spans="1:45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2233</v>
      </c>
      <c r="F121">
        <v>743565.6</v>
      </c>
      <c r="G121">
        <v>0</v>
      </c>
      <c r="H121">
        <v>148893.41</v>
      </c>
      <c r="K121">
        <v>180193.94</v>
      </c>
      <c r="L121">
        <v>75823.520000000004</v>
      </c>
      <c r="O121">
        <v>2300</v>
      </c>
      <c r="P121">
        <v>82897.919999999998</v>
      </c>
      <c r="R121">
        <v>3480.2</v>
      </c>
      <c r="U121">
        <v>344369.91999999998</v>
      </c>
      <c r="V121">
        <v>-4232265.5</v>
      </c>
      <c r="W121">
        <v>5145573.0199999996</v>
      </c>
      <c r="X121">
        <v>1054825.6499999999</v>
      </c>
      <c r="Z121">
        <v>2319.9499999999998</v>
      </c>
      <c r="AB121">
        <v>1595806.47</v>
      </c>
      <c r="AC121">
        <v>64540</v>
      </c>
      <c r="AD121">
        <v>1961096.47</v>
      </c>
      <c r="AF121">
        <v>11100</v>
      </c>
      <c r="AG121">
        <v>801912.91</v>
      </c>
      <c r="AH121">
        <v>54030.98</v>
      </c>
      <c r="AL121">
        <v>87230.8</v>
      </c>
      <c r="AN121" s="123">
        <f t="shared" si="9"/>
        <v>892459.01</v>
      </c>
      <c r="AO121" s="129">
        <f t="shared" si="10"/>
        <v>88678.12</v>
      </c>
      <c r="AP121" s="142">
        <f t="shared" si="11"/>
        <v>803780.89</v>
      </c>
      <c r="AQ121" s="143">
        <f t="shared" si="12"/>
        <v>2717492.07</v>
      </c>
      <c r="AR121" s="143">
        <f t="shared" si="13"/>
        <v>2915371.1599999997</v>
      </c>
      <c r="AS121" s="125">
        <f t="shared" si="8"/>
        <v>-197879.08999999985</v>
      </c>
    </row>
    <row r="122" spans="1:45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2234</v>
      </c>
      <c r="F122">
        <v>319542.71999999997</v>
      </c>
      <c r="G122">
        <v>0</v>
      </c>
      <c r="H122">
        <v>92488.46</v>
      </c>
      <c r="K122">
        <v>1</v>
      </c>
      <c r="L122">
        <v>60463.88</v>
      </c>
      <c r="P122">
        <v>48855</v>
      </c>
      <c r="R122">
        <v>78500</v>
      </c>
      <c r="U122">
        <v>2649119.54</v>
      </c>
      <c r="V122">
        <v>-5267851.72</v>
      </c>
      <c r="W122">
        <v>2682356.15</v>
      </c>
      <c r="X122">
        <v>783922.56</v>
      </c>
      <c r="Y122">
        <v>164000</v>
      </c>
      <c r="Z122">
        <v>374.41</v>
      </c>
      <c r="AB122">
        <v>566730</v>
      </c>
      <c r="AC122">
        <v>46000</v>
      </c>
      <c r="AD122">
        <v>734818</v>
      </c>
      <c r="AE122">
        <v>2900</v>
      </c>
      <c r="AG122">
        <v>409088.6</v>
      </c>
      <c r="AH122">
        <v>3333.28</v>
      </c>
      <c r="AL122">
        <v>129370</v>
      </c>
      <c r="AN122" s="123">
        <f t="shared" si="9"/>
        <v>412031.18</v>
      </c>
      <c r="AO122" s="129">
        <f t="shared" si="10"/>
        <v>127355</v>
      </c>
      <c r="AP122" s="142">
        <f t="shared" si="11"/>
        <v>284676.18</v>
      </c>
      <c r="AQ122" s="143">
        <f t="shared" si="12"/>
        <v>1561026.9700000002</v>
      </c>
      <c r="AR122" s="143">
        <f t="shared" si="13"/>
        <v>1279509.8800000001</v>
      </c>
      <c r="AS122" s="125">
        <f t="shared" si="8"/>
        <v>281517.09000000008</v>
      </c>
    </row>
    <row r="123" spans="1:45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2235</v>
      </c>
      <c r="F123">
        <v>1523722.5</v>
      </c>
      <c r="G123">
        <v>0</v>
      </c>
      <c r="H123">
        <v>113552.44</v>
      </c>
      <c r="K123">
        <v>3.37</v>
      </c>
      <c r="L123">
        <v>124708.15</v>
      </c>
      <c r="O123">
        <v>11500</v>
      </c>
      <c r="P123">
        <v>137874.82</v>
      </c>
      <c r="R123">
        <v>1231.9000000000001</v>
      </c>
      <c r="U123">
        <v>1094066.98</v>
      </c>
      <c r="V123">
        <v>-1846260.12</v>
      </c>
      <c r="W123">
        <v>2132666.9300000002</v>
      </c>
      <c r="X123">
        <v>1106339.3400000001</v>
      </c>
      <c r="Z123">
        <v>3274.65</v>
      </c>
      <c r="AB123">
        <v>325767.2</v>
      </c>
      <c r="AC123">
        <v>49833</v>
      </c>
      <c r="AD123">
        <v>639202.19999999995</v>
      </c>
      <c r="AF123">
        <v>6200</v>
      </c>
      <c r="AG123">
        <v>584612.04</v>
      </c>
      <c r="AH123">
        <v>18624</v>
      </c>
      <c r="AL123">
        <v>5670</v>
      </c>
      <c r="AN123" s="123">
        <f t="shared" si="9"/>
        <v>1637274.94</v>
      </c>
      <c r="AO123" s="129">
        <f t="shared" si="10"/>
        <v>150606.72</v>
      </c>
      <c r="AP123" s="142">
        <f t="shared" si="11"/>
        <v>1486668.22</v>
      </c>
      <c r="AQ123" s="143">
        <f t="shared" si="12"/>
        <v>1485214.19</v>
      </c>
      <c r="AR123" s="143">
        <f t="shared" si="13"/>
        <v>1254308.24</v>
      </c>
      <c r="AS123" s="125">
        <f t="shared" si="8"/>
        <v>230905.94999999995</v>
      </c>
    </row>
    <row r="124" spans="1:45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2236</v>
      </c>
      <c r="F124">
        <v>1005226.58</v>
      </c>
      <c r="G124">
        <v>0</v>
      </c>
      <c r="H124">
        <v>105483.19</v>
      </c>
      <c r="K124">
        <v>753539.87</v>
      </c>
      <c r="L124">
        <v>102760.48</v>
      </c>
      <c r="O124">
        <v>0</v>
      </c>
      <c r="P124">
        <v>74563.45</v>
      </c>
      <c r="R124">
        <v>0</v>
      </c>
      <c r="V124">
        <v>-1096056.77</v>
      </c>
      <c r="W124">
        <v>2748053.22</v>
      </c>
      <c r="X124">
        <v>1447875.49</v>
      </c>
      <c r="Z124">
        <v>1833.45</v>
      </c>
      <c r="AB124">
        <v>783788</v>
      </c>
      <c r="AC124">
        <v>60400</v>
      </c>
      <c r="AD124">
        <v>1191291</v>
      </c>
      <c r="AE124">
        <v>2980</v>
      </c>
      <c r="AF124">
        <v>9680</v>
      </c>
      <c r="AG124">
        <v>688670.24</v>
      </c>
      <c r="AH124">
        <v>32614.880000000001</v>
      </c>
      <c r="AL124">
        <v>128210.6</v>
      </c>
      <c r="AN124" s="123">
        <f t="shared" si="9"/>
        <v>1110709.77</v>
      </c>
      <c r="AO124" s="129">
        <f t="shared" si="10"/>
        <v>74563.45</v>
      </c>
      <c r="AP124" s="142">
        <f t="shared" si="11"/>
        <v>1036146.3200000001</v>
      </c>
      <c r="AQ124" s="143">
        <f t="shared" si="12"/>
        <v>2293896.94</v>
      </c>
      <c r="AR124" s="143">
        <f t="shared" si="13"/>
        <v>2053446.72</v>
      </c>
      <c r="AS124" s="125">
        <f t="shared" si="8"/>
        <v>240450.21999999997</v>
      </c>
    </row>
    <row r="125" spans="1:45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2237</v>
      </c>
      <c r="F125">
        <v>802663.52</v>
      </c>
      <c r="G125">
        <v>0</v>
      </c>
      <c r="H125">
        <v>194403.79</v>
      </c>
      <c r="K125">
        <v>259196.88</v>
      </c>
      <c r="L125">
        <v>446427.45</v>
      </c>
      <c r="P125">
        <v>89845</v>
      </c>
      <c r="R125">
        <v>0</v>
      </c>
      <c r="U125">
        <v>596494.93999999994</v>
      </c>
      <c r="V125">
        <v>-1414321.91</v>
      </c>
      <c r="W125">
        <v>2407634.36</v>
      </c>
      <c r="X125">
        <v>1052935.0900000001</v>
      </c>
      <c r="Z125">
        <v>1595.2</v>
      </c>
      <c r="AB125">
        <v>540771</v>
      </c>
      <c r="AC125">
        <v>92450</v>
      </c>
      <c r="AD125">
        <v>846181</v>
      </c>
      <c r="AE125">
        <v>160</v>
      </c>
      <c r="AF125">
        <v>3960</v>
      </c>
      <c r="AG125">
        <v>724330.92</v>
      </c>
      <c r="AH125">
        <v>23702.87</v>
      </c>
      <c r="AL125">
        <v>66377.25</v>
      </c>
      <c r="AN125" s="123">
        <f t="shared" si="9"/>
        <v>997067.31</v>
      </c>
      <c r="AO125" s="129">
        <f t="shared" si="10"/>
        <v>89845</v>
      </c>
      <c r="AP125" s="142">
        <f t="shared" si="11"/>
        <v>907222.31</v>
      </c>
      <c r="AQ125" s="143">
        <f t="shared" si="12"/>
        <v>1687751.29</v>
      </c>
      <c r="AR125" s="143">
        <f t="shared" si="13"/>
        <v>1664712.04</v>
      </c>
      <c r="AS125" s="125">
        <f t="shared" si="8"/>
        <v>23039.25</v>
      </c>
    </row>
    <row r="126" spans="1:45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2238</v>
      </c>
      <c r="F126">
        <v>624739.22</v>
      </c>
      <c r="G126">
        <v>0</v>
      </c>
      <c r="H126">
        <v>91316.13</v>
      </c>
      <c r="K126">
        <v>2028210.69</v>
      </c>
      <c r="L126">
        <v>60396.959999999999</v>
      </c>
      <c r="O126">
        <v>15750</v>
      </c>
      <c r="P126">
        <v>92871</v>
      </c>
      <c r="R126">
        <v>459.58</v>
      </c>
      <c r="V126">
        <v>-1008831.64</v>
      </c>
      <c r="W126">
        <v>3580405.02</v>
      </c>
      <c r="X126">
        <v>977211.37</v>
      </c>
      <c r="Y126">
        <v>222000</v>
      </c>
      <c r="Z126">
        <v>1192.79</v>
      </c>
      <c r="AB126">
        <v>1019658.5</v>
      </c>
      <c r="AC126">
        <v>90780</v>
      </c>
      <c r="AD126">
        <v>1304600.5</v>
      </c>
      <c r="AG126">
        <v>754381.01</v>
      </c>
      <c r="AH126">
        <v>64405.18</v>
      </c>
      <c r="AL126">
        <v>63446.93</v>
      </c>
      <c r="AN126" s="123">
        <f t="shared" si="9"/>
        <v>716055.35</v>
      </c>
      <c r="AO126" s="129">
        <f t="shared" si="10"/>
        <v>109080.58</v>
      </c>
      <c r="AP126" s="142">
        <f t="shared" si="11"/>
        <v>606974.77</v>
      </c>
      <c r="AQ126" s="143">
        <f t="shared" si="12"/>
        <v>2310842.66</v>
      </c>
      <c r="AR126" s="143">
        <f t="shared" si="13"/>
        <v>2186833.62</v>
      </c>
      <c r="AS126" s="125">
        <f t="shared" si="8"/>
        <v>124009.04000000004</v>
      </c>
    </row>
    <row r="127" spans="1:45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2239</v>
      </c>
      <c r="F127">
        <v>1596116.52</v>
      </c>
      <c r="G127">
        <v>102129.27</v>
      </c>
      <c r="H127">
        <v>135424.54</v>
      </c>
      <c r="K127">
        <v>20125.080000000002</v>
      </c>
      <c r="L127">
        <v>34776.519999999997</v>
      </c>
      <c r="P127">
        <v>48025</v>
      </c>
      <c r="R127">
        <v>1700</v>
      </c>
      <c r="U127">
        <v>1388545.52</v>
      </c>
      <c r="V127">
        <v>-2041809.05</v>
      </c>
      <c r="W127">
        <v>2242898.44</v>
      </c>
      <c r="X127">
        <v>918831.79</v>
      </c>
      <c r="Z127">
        <v>3544.98</v>
      </c>
      <c r="AB127">
        <v>875920</v>
      </c>
      <c r="AC127">
        <v>46000</v>
      </c>
      <c r="AD127">
        <v>974200</v>
      </c>
      <c r="AE127">
        <v>6900</v>
      </c>
      <c r="AG127">
        <v>549316.75</v>
      </c>
      <c r="AH127">
        <v>64668</v>
      </c>
      <c r="AN127" s="123">
        <f t="shared" si="9"/>
        <v>1833670.33</v>
      </c>
      <c r="AO127" s="129">
        <f t="shared" si="10"/>
        <v>49725</v>
      </c>
      <c r="AP127" s="142">
        <f t="shared" si="11"/>
        <v>1783945.33</v>
      </c>
      <c r="AQ127" s="143">
        <f t="shared" si="12"/>
        <v>1844296.77</v>
      </c>
      <c r="AR127" s="143">
        <f t="shared" si="13"/>
        <v>1595084.75</v>
      </c>
      <c r="AS127" s="125">
        <f t="shared" si="8"/>
        <v>249212.02000000002</v>
      </c>
    </row>
    <row r="128" spans="1:45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2240</v>
      </c>
      <c r="F128">
        <v>1011689.57</v>
      </c>
      <c r="G128">
        <v>0</v>
      </c>
      <c r="H128">
        <v>81432.66</v>
      </c>
      <c r="K128">
        <v>-7200</v>
      </c>
      <c r="L128">
        <v>588894.22</v>
      </c>
      <c r="O128">
        <v>0</v>
      </c>
      <c r="P128">
        <v>41100</v>
      </c>
      <c r="R128">
        <v>0</v>
      </c>
      <c r="U128">
        <v>-4201086.74</v>
      </c>
      <c r="V128">
        <v>1543307.91</v>
      </c>
      <c r="W128">
        <v>3888577.4</v>
      </c>
      <c r="X128">
        <v>672644.17</v>
      </c>
      <c r="Y128">
        <v>28000</v>
      </c>
      <c r="Z128">
        <v>1832.46</v>
      </c>
      <c r="AB128">
        <v>1142531.7</v>
      </c>
      <c r="AC128">
        <v>358450</v>
      </c>
      <c r="AD128">
        <v>1219899.7</v>
      </c>
      <c r="AE128">
        <v>3300</v>
      </c>
      <c r="AG128">
        <v>564421.9</v>
      </c>
      <c r="AH128">
        <v>6051</v>
      </c>
      <c r="AL128">
        <v>6867.85</v>
      </c>
      <c r="AN128" s="123">
        <f t="shared" si="9"/>
        <v>1093122.23</v>
      </c>
      <c r="AO128" s="129">
        <f t="shared" si="10"/>
        <v>41100</v>
      </c>
      <c r="AP128" s="142">
        <f t="shared" si="11"/>
        <v>1052022.23</v>
      </c>
      <c r="AQ128" s="143">
        <f t="shared" si="12"/>
        <v>2203458.33</v>
      </c>
      <c r="AR128" s="143">
        <f t="shared" si="13"/>
        <v>1800540.4500000002</v>
      </c>
      <c r="AS128" s="125">
        <f t="shared" si="8"/>
        <v>402917.87999999989</v>
      </c>
    </row>
    <row r="129" spans="1:45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2241</v>
      </c>
      <c r="F129">
        <v>451046.73</v>
      </c>
      <c r="G129">
        <v>0</v>
      </c>
      <c r="H129">
        <v>132968.45000000001</v>
      </c>
      <c r="K129">
        <v>2866915.49</v>
      </c>
      <c r="L129">
        <v>44020.91</v>
      </c>
      <c r="P129">
        <v>34305</v>
      </c>
      <c r="R129">
        <v>0</v>
      </c>
      <c r="U129">
        <v>-3685446.22</v>
      </c>
      <c r="V129">
        <v>1498274.15</v>
      </c>
      <c r="W129">
        <v>6097995.7300000004</v>
      </c>
      <c r="X129">
        <v>973513.09</v>
      </c>
      <c r="Z129">
        <v>1169.43</v>
      </c>
      <c r="AB129">
        <v>638431.4</v>
      </c>
      <c r="AC129">
        <v>46400</v>
      </c>
      <c r="AD129">
        <v>967887.4</v>
      </c>
      <c r="AF129">
        <v>2670</v>
      </c>
      <c r="AG129">
        <v>480787.23</v>
      </c>
      <c r="AH129">
        <v>257625.2</v>
      </c>
      <c r="AI129">
        <v>300000</v>
      </c>
      <c r="AL129">
        <v>100721.17</v>
      </c>
      <c r="AN129" s="123">
        <f t="shared" si="9"/>
        <v>584015.17999999993</v>
      </c>
      <c r="AO129" s="129">
        <f t="shared" si="10"/>
        <v>34305</v>
      </c>
      <c r="AP129" s="142">
        <f t="shared" si="11"/>
        <v>549710.17999999993</v>
      </c>
      <c r="AQ129" s="143">
        <f t="shared" si="12"/>
        <v>1659513.92</v>
      </c>
      <c r="AR129" s="143">
        <f t="shared" si="13"/>
        <v>2109691</v>
      </c>
      <c r="AS129" s="125">
        <f t="shared" si="8"/>
        <v>-450177.08000000007</v>
      </c>
    </row>
    <row r="130" spans="1:45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2242</v>
      </c>
      <c r="F130">
        <v>1150887.81</v>
      </c>
      <c r="G130">
        <v>119044</v>
      </c>
      <c r="H130">
        <v>512573.02</v>
      </c>
      <c r="K130">
        <v>339970.65</v>
      </c>
      <c r="L130">
        <v>44935.519999999997</v>
      </c>
      <c r="O130">
        <v>0</v>
      </c>
      <c r="P130">
        <v>99676.39</v>
      </c>
      <c r="R130">
        <v>10180</v>
      </c>
      <c r="V130">
        <v>-1094482.99</v>
      </c>
      <c r="W130">
        <v>3801437.29</v>
      </c>
      <c r="X130">
        <v>1875275.06</v>
      </c>
      <c r="Z130">
        <v>3925.83</v>
      </c>
      <c r="AB130">
        <v>1601740</v>
      </c>
      <c r="AC130">
        <v>78937.06</v>
      </c>
      <c r="AD130">
        <v>2206198.71</v>
      </c>
      <c r="AF130">
        <v>980</v>
      </c>
      <c r="AG130">
        <v>1693274.24</v>
      </c>
      <c r="AH130">
        <v>35326.69</v>
      </c>
      <c r="AL130">
        <v>273498</v>
      </c>
      <c r="AN130" s="123">
        <f t="shared" si="9"/>
        <v>1782504.83</v>
      </c>
      <c r="AO130" s="129">
        <f t="shared" si="10"/>
        <v>109856.39</v>
      </c>
      <c r="AP130" s="142">
        <f t="shared" si="11"/>
        <v>1672648.4400000002</v>
      </c>
      <c r="AQ130" s="143">
        <f t="shared" si="12"/>
        <v>3559877.95</v>
      </c>
      <c r="AR130" s="143">
        <f t="shared" si="13"/>
        <v>4209277.6400000006</v>
      </c>
      <c r="AS130" s="125">
        <f t="shared" si="8"/>
        <v>-649399.69000000041</v>
      </c>
    </row>
    <row r="131" spans="1:45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2243</v>
      </c>
      <c r="F131">
        <v>768724.12</v>
      </c>
      <c r="G131">
        <v>41852.160000000003</v>
      </c>
      <c r="H131">
        <v>222585.46</v>
      </c>
      <c r="K131">
        <v>293589.8</v>
      </c>
      <c r="L131">
        <v>90706.03</v>
      </c>
      <c r="O131">
        <v>3800</v>
      </c>
      <c r="P131">
        <v>73023.56</v>
      </c>
      <c r="R131">
        <v>6550</v>
      </c>
      <c r="T131">
        <v>145200</v>
      </c>
      <c r="V131">
        <v>-717792</v>
      </c>
      <c r="W131">
        <v>2453088.7400000002</v>
      </c>
      <c r="X131">
        <v>1180028.95</v>
      </c>
      <c r="Y131">
        <v>7000</v>
      </c>
      <c r="Z131">
        <v>2224.36</v>
      </c>
      <c r="AB131">
        <v>928638.1</v>
      </c>
      <c r="AC131">
        <v>97000</v>
      </c>
      <c r="AD131">
        <v>1512645.88</v>
      </c>
      <c r="AE131">
        <v>16480</v>
      </c>
      <c r="AG131">
        <v>964417.55</v>
      </c>
      <c r="AH131">
        <v>52603.3</v>
      </c>
      <c r="AL131">
        <v>215157.41</v>
      </c>
      <c r="AN131" s="123">
        <f t="shared" si="9"/>
        <v>1033161.74</v>
      </c>
      <c r="AO131" s="129">
        <f t="shared" si="10"/>
        <v>83373.56</v>
      </c>
      <c r="AP131" s="142">
        <f t="shared" si="11"/>
        <v>949788.17999999993</v>
      </c>
      <c r="AQ131" s="143">
        <f t="shared" si="12"/>
        <v>2214891.41</v>
      </c>
      <c r="AR131" s="143">
        <f t="shared" si="13"/>
        <v>2761304.1399999997</v>
      </c>
      <c r="AS131" s="125">
        <f t="shared" ref="AS131:AS193" si="14">AQ131-AR131</f>
        <v>-546412.72999999952</v>
      </c>
    </row>
    <row r="132" spans="1:45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2244</v>
      </c>
      <c r="F132">
        <v>1538135.17</v>
      </c>
      <c r="G132">
        <v>173851.82</v>
      </c>
      <c r="H132">
        <v>711711.48</v>
      </c>
      <c r="K132">
        <v>214960.6</v>
      </c>
      <c r="L132">
        <v>556804.03</v>
      </c>
      <c r="O132">
        <v>0</v>
      </c>
      <c r="P132">
        <v>94065.17</v>
      </c>
      <c r="R132">
        <v>6998</v>
      </c>
      <c r="T132">
        <v>698200</v>
      </c>
      <c r="V132">
        <v>463285.17</v>
      </c>
      <c r="W132">
        <v>3154881.69</v>
      </c>
      <c r="X132">
        <v>1764400.93</v>
      </c>
      <c r="Y132">
        <v>110</v>
      </c>
      <c r="AB132">
        <v>1883051.6</v>
      </c>
      <c r="AC132">
        <v>222275</v>
      </c>
      <c r="AD132">
        <v>2257047.6</v>
      </c>
      <c r="AE132">
        <v>7800</v>
      </c>
      <c r="AG132">
        <v>2425933.38</v>
      </c>
      <c r="AH132">
        <v>136636.28</v>
      </c>
      <c r="AL132">
        <v>264387.20000000001</v>
      </c>
      <c r="AN132" s="123">
        <f t="shared" si="9"/>
        <v>2423698.4699999997</v>
      </c>
      <c r="AO132" s="129">
        <f t="shared" si="10"/>
        <v>101063.17</v>
      </c>
      <c r="AP132" s="142">
        <f t="shared" si="11"/>
        <v>2322635.2999999998</v>
      </c>
      <c r="AQ132" s="143">
        <f t="shared" si="12"/>
        <v>3869837.5300000003</v>
      </c>
      <c r="AR132" s="143">
        <f t="shared" si="13"/>
        <v>5091804.4600000009</v>
      </c>
      <c r="AS132" s="125">
        <f t="shared" si="14"/>
        <v>-1221966.9300000006</v>
      </c>
    </row>
    <row r="133" spans="1:45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2245</v>
      </c>
      <c r="F133">
        <v>1533593.17</v>
      </c>
      <c r="G133">
        <v>132574.5</v>
      </c>
      <c r="H133">
        <v>105529.11</v>
      </c>
      <c r="K133">
        <v>71826.38</v>
      </c>
      <c r="L133">
        <v>633736.46</v>
      </c>
      <c r="O133">
        <v>0</v>
      </c>
      <c r="P133">
        <v>87000.639999999999</v>
      </c>
      <c r="R133">
        <v>6456</v>
      </c>
      <c r="T133">
        <v>334344</v>
      </c>
      <c r="U133">
        <v>-132601.09</v>
      </c>
      <c r="V133">
        <v>2278312.38</v>
      </c>
      <c r="W133">
        <v>1192306.58</v>
      </c>
      <c r="X133">
        <v>1438943.26</v>
      </c>
      <c r="Y133">
        <v>48000</v>
      </c>
      <c r="Z133">
        <v>4118.01</v>
      </c>
      <c r="AB133">
        <v>1678187.8</v>
      </c>
      <c r="AC133">
        <v>185200</v>
      </c>
      <c r="AD133">
        <v>2308097.7999999998</v>
      </c>
      <c r="AE133">
        <v>11420</v>
      </c>
      <c r="AG133">
        <v>2016745.69</v>
      </c>
      <c r="AH133">
        <v>105585.02</v>
      </c>
      <c r="AL133">
        <v>201159.45</v>
      </c>
      <c r="AN133" s="123">
        <f t="shared" si="9"/>
        <v>1771696.78</v>
      </c>
      <c r="AO133" s="129">
        <f t="shared" si="10"/>
        <v>93456.639999999999</v>
      </c>
      <c r="AP133" s="142">
        <f t="shared" si="11"/>
        <v>1678240.1400000001</v>
      </c>
      <c r="AQ133" s="143">
        <f t="shared" si="12"/>
        <v>3354449.0700000003</v>
      </c>
      <c r="AR133" s="143">
        <f t="shared" si="13"/>
        <v>4643007.96</v>
      </c>
      <c r="AS133" s="125">
        <f t="shared" si="14"/>
        <v>-1288558.8899999997</v>
      </c>
    </row>
    <row r="134" spans="1:45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2246</v>
      </c>
      <c r="F134">
        <v>1380541.24</v>
      </c>
      <c r="G134">
        <v>110259</v>
      </c>
      <c r="H134">
        <v>120000</v>
      </c>
      <c r="K134">
        <v>319636.14</v>
      </c>
      <c r="L134">
        <v>216873.12</v>
      </c>
      <c r="O134">
        <v>0</v>
      </c>
      <c r="P134">
        <v>74376.710000000006</v>
      </c>
      <c r="R134">
        <v>3147.06</v>
      </c>
      <c r="T134">
        <v>96710</v>
      </c>
      <c r="V134">
        <v>590178.59</v>
      </c>
      <c r="W134">
        <v>2072080.16</v>
      </c>
      <c r="X134">
        <v>925824.3</v>
      </c>
      <c r="Z134">
        <v>3782.23</v>
      </c>
      <c r="AB134">
        <v>1199969.5</v>
      </c>
      <c r="AC134">
        <v>70200</v>
      </c>
      <c r="AD134">
        <v>1478264.5</v>
      </c>
      <c r="AG134">
        <v>1162150.7</v>
      </c>
      <c r="AH134">
        <v>92263.6</v>
      </c>
      <c r="AL134">
        <v>156280.25</v>
      </c>
      <c r="AN134" s="123">
        <f t="shared" si="9"/>
        <v>1610800.24</v>
      </c>
      <c r="AO134" s="129">
        <f t="shared" si="10"/>
        <v>77523.77</v>
      </c>
      <c r="AP134" s="142">
        <f t="shared" si="11"/>
        <v>1533276.47</v>
      </c>
      <c r="AQ134" s="143">
        <f t="shared" si="12"/>
        <v>2199776.0300000003</v>
      </c>
      <c r="AR134" s="143">
        <f t="shared" si="13"/>
        <v>2888959.0500000003</v>
      </c>
      <c r="AS134" s="125">
        <f t="shared" si="14"/>
        <v>-689183.02</v>
      </c>
    </row>
    <row r="135" spans="1:45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2247</v>
      </c>
      <c r="F135">
        <v>1326064.08</v>
      </c>
      <c r="G135">
        <v>46436.2</v>
      </c>
      <c r="H135">
        <v>659521.82999999996</v>
      </c>
      <c r="K135">
        <v>309005.81</v>
      </c>
      <c r="L135">
        <v>166228.46</v>
      </c>
      <c r="O135">
        <v>30527</v>
      </c>
      <c r="P135">
        <v>194255.21</v>
      </c>
      <c r="R135">
        <v>4853.83</v>
      </c>
      <c r="T135">
        <v>101859</v>
      </c>
      <c r="V135">
        <v>-737058.69</v>
      </c>
      <c r="W135">
        <v>3517785.78</v>
      </c>
      <c r="X135">
        <v>3480132.18</v>
      </c>
      <c r="Y135">
        <v>90921</v>
      </c>
      <c r="Z135">
        <v>3437.88</v>
      </c>
      <c r="AB135">
        <v>1317021.5</v>
      </c>
      <c r="AC135">
        <v>76350</v>
      </c>
      <c r="AD135">
        <v>1768458.5</v>
      </c>
      <c r="AE135">
        <v>6100</v>
      </c>
      <c r="AG135">
        <v>1619960.63</v>
      </c>
      <c r="AH135">
        <v>41088.239999999998</v>
      </c>
      <c r="AL135">
        <v>2137220.94</v>
      </c>
      <c r="AN135" s="123">
        <f t="shared" si="9"/>
        <v>2032022.1099999999</v>
      </c>
      <c r="AO135" s="129">
        <f t="shared" si="10"/>
        <v>229636.03999999998</v>
      </c>
      <c r="AP135" s="142">
        <f t="shared" si="11"/>
        <v>1802386.0699999998</v>
      </c>
      <c r="AQ135" s="143">
        <f t="shared" si="12"/>
        <v>4967862.5600000005</v>
      </c>
      <c r="AR135" s="143">
        <f t="shared" si="13"/>
        <v>5572828.3100000005</v>
      </c>
      <c r="AS135" s="125">
        <f t="shared" si="14"/>
        <v>-604965.75</v>
      </c>
    </row>
    <row r="136" spans="1:45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2248</v>
      </c>
      <c r="F136">
        <v>745659.64</v>
      </c>
      <c r="G136">
        <v>70513.77</v>
      </c>
      <c r="H136">
        <v>9542.8799999999992</v>
      </c>
      <c r="K136">
        <v>270610.67</v>
      </c>
      <c r="L136">
        <v>112634.73</v>
      </c>
      <c r="O136">
        <v>0</v>
      </c>
      <c r="P136">
        <v>70092.350000000006</v>
      </c>
      <c r="R136">
        <v>5861</v>
      </c>
      <c r="T136">
        <v>17815</v>
      </c>
      <c r="V136">
        <v>-888999.9</v>
      </c>
      <c r="W136">
        <v>2461639.23</v>
      </c>
      <c r="X136">
        <v>727384.98</v>
      </c>
      <c r="Y136">
        <v>198735</v>
      </c>
      <c r="AB136">
        <v>1584261.16</v>
      </c>
      <c r="AC136">
        <v>35600</v>
      </c>
      <c r="AD136">
        <v>1879559.42</v>
      </c>
      <c r="AE136">
        <v>5040</v>
      </c>
      <c r="AG136">
        <v>968702.64</v>
      </c>
      <c r="AH136">
        <v>79813.62</v>
      </c>
      <c r="AL136">
        <v>70311.45</v>
      </c>
      <c r="AN136" s="123">
        <f t="shared" si="9"/>
        <v>825716.29</v>
      </c>
      <c r="AO136" s="129">
        <f t="shared" si="10"/>
        <v>75953.350000000006</v>
      </c>
      <c r="AP136" s="142">
        <f t="shared" si="11"/>
        <v>749762.94000000006</v>
      </c>
      <c r="AQ136" s="143">
        <f t="shared" si="12"/>
        <v>2545981.1399999997</v>
      </c>
      <c r="AR136" s="143">
        <f t="shared" si="13"/>
        <v>3003427.1300000004</v>
      </c>
      <c r="AS136" s="125">
        <f t="shared" si="14"/>
        <v>-457445.99000000069</v>
      </c>
    </row>
    <row r="137" spans="1:45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2249</v>
      </c>
      <c r="F137">
        <v>475021.16</v>
      </c>
      <c r="G137">
        <v>64491.72</v>
      </c>
      <c r="H137">
        <v>149551.20000000001</v>
      </c>
      <c r="K137">
        <v>1378776.75</v>
      </c>
      <c r="L137">
        <v>192473.82</v>
      </c>
      <c r="O137">
        <v>8450</v>
      </c>
      <c r="P137">
        <v>59714.53</v>
      </c>
      <c r="R137">
        <v>4742.5</v>
      </c>
      <c r="T137">
        <v>151419.5</v>
      </c>
      <c r="V137">
        <v>726082.23</v>
      </c>
      <c r="W137">
        <v>1490475.39</v>
      </c>
      <c r="X137">
        <v>1026141.04</v>
      </c>
      <c r="Y137">
        <v>126900</v>
      </c>
      <c r="Z137">
        <v>1535.9</v>
      </c>
      <c r="AB137">
        <v>1303940</v>
      </c>
      <c r="AC137">
        <v>125043</v>
      </c>
      <c r="AD137">
        <v>1673534</v>
      </c>
      <c r="AE137">
        <v>4000</v>
      </c>
      <c r="AG137">
        <v>727524.73</v>
      </c>
      <c r="AH137">
        <v>139077.94</v>
      </c>
      <c r="AL137">
        <v>219992.77</v>
      </c>
      <c r="AN137" s="123">
        <f t="shared" si="9"/>
        <v>689064.08000000007</v>
      </c>
      <c r="AO137" s="129">
        <f t="shared" si="10"/>
        <v>72907.03</v>
      </c>
      <c r="AP137" s="142">
        <f t="shared" si="11"/>
        <v>616157.05000000005</v>
      </c>
      <c r="AQ137" s="143">
        <f t="shared" si="12"/>
        <v>2583559.94</v>
      </c>
      <c r="AR137" s="143">
        <f t="shared" si="13"/>
        <v>2764129.44</v>
      </c>
      <c r="AS137" s="125">
        <f t="shared" si="14"/>
        <v>-180569.5</v>
      </c>
    </row>
    <row r="138" spans="1:45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2250</v>
      </c>
      <c r="F138">
        <v>848533.47</v>
      </c>
      <c r="G138">
        <v>86484.25</v>
      </c>
      <c r="H138">
        <v>359806</v>
      </c>
      <c r="K138">
        <v>975114.6</v>
      </c>
      <c r="L138">
        <v>623071.15</v>
      </c>
      <c r="O138">
        <v>0</v>
      </c>
      <c r="P138">
        <v>79209.14</v>
      </c>
      <c r="R138">
        <v>9412.19</v>
      </c>
      <c r="T138">
        <v>128700</v>
      </c>
      <c r="V138">
        <v>-16811.509999999998</v>
      </c>
      <c r="W138">
        <v>3529981.97</v>
      </c>
      <c r="X138">
        <v>2088616.43</v>
      </c>
      <c r="Y138">
        <v>232700</v>
      </c>
      <c r="Z138">
        <v>3392.74</v>
      </c>
      <c r="AB138">
        <v>1899663</v>
      </c>
      <c r="AC138">
        <v>132562.15</v>
      </c>
      <c r="AD138">
        <v>2600962</v>
      </c>
      <c r="AE138">
        <v>10000</v>
      </c>
      <c r="AG138">
        <v>2132152.08</v>
      </c>
      <c r="AH138">
        <v>135486.68</v>
      </c>
      <c r="AL138">
        <v>315815.88</v>
      </c>
      <c r="AN138" s="123">
        <f t="shared" si="9"/>
        <v>1294823.72</v>
      </c>
      <c r="AO138" s="129">
        <f t="shared" si="10"/>
        <v>88621.33</v>
      </c>
      <c r="AP138" s="142">
        <f t="shared" si="11"/>
        <v>1206202.3899999999</v>
      </c>
      <c r="AQ138" s="143">
        <f t="shared" si="12"/>
        <v>4356934.32</v>
      </c>
      <c r="AR138" s="143">
        <f t="shared" si="13"/>
        <v>5194416.6399999997</v>
      </c>
      <c r="AS138" s="125">
        <f t="shared" si="14"/>
        <v>-837482.31999999937</v>
      </c>
    </row>
    <row r="139" spans="1:45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2251</v>
      </c>
      <c r="F139">
        <v>999540.11</v>
      </c>
      <c r="G139">
        <v>284333.5</v>
      </c>
      <c r="H139">
        <v>234989.67</v>
      </c>
      <c r="K139">
        <v>267017.59000000003</v>
      </c>
      <c r="L139">
        <v>268026.33</v>
      </c>
      <c r="O139">
        <v>0</v>
      </c>
      <c r="P139">
        <v>85515</v>
      </c>
      <c r="R139">
        <v>2166.9899999999998</v>
      </c>
      <c r="T139">
        <v>181500</v>
      </c>
      <c r="V139">
        <v>618616.18999999994</v>
      </c>
      <c r="W139">
        <v>1467910.57</v>
      </c>
      <c r="X139">
        <v>2589584.9</v>
      </c>
      <c r="Y139">
        <v>36000</v>
      </c>
      <c r="Z139">
        <v>2806.2</v>
      </c>
      <c r="AB139">
        <v>1076924</v>
      </c>
      <c r="AC139">
        <v>49800</v>
      </c>
      <c r="AD139">
        <v>1369820</v>
      </c>
      <c r="AF139">
        <v>12030</v>
      </c>
      <c r="AG139">
        <v>1097763.31</v>
      </c>
      <c r="AH139">
        <v>51399.360000000001</v>
      </c>
      <c r="AL139">
        <v>1525903.98</v>
      </c>
      <c r="AN139" s="123">
        <f t="shared" ref="AN139:AN202" si="15">SUM(F139:I139)</f>
        <v>1518863.2799999998</v>
      </c>
      <c r="AO139" s="129">
        <f t="shared" ref="AO139:AO202" si="16">SUM(O139:S139)</f>
        <v>87681.99</v>
      </c>
      <c r="AP139" s="142">
        <f t="shared" ref="AP139:AP202" si="17">AN139-AO139</f>
        <v>1431181.2899999998</v>
      </c>
      <c r="AQ139" s="143">
        <f t="shared" ref="AQ139:AQ202" si="18">SUM(X139:AC139)</f>
        <v>3755115.1</v>
      </c>
      <c r="AR139" s="143">
        <f t="shared" ref="AR139:AR202" si="19">SUM(AD139:AM139)</f>
        <v>4056916.65</v>
      </c>
      <c r="AS139" s="125">
        <f t="shared" si="14"/>
        <v>-301801.54999999981</v>
      </c>
    </row>
    <row r="140" spans="1:45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2252</v>
      </c>
      <c r="F140">
        <v>774579.04</v>
      </c>
      <c r="G140">
        <v>86039.25</v>
      </c>
      <c r="H140">
        <v>30380.34</v>
      </c>
      <c r="K140">
        <v>187760.56</v>
      </c>
      <c r="L140">
        <v>190796.78</v>
      </c>
      <c r="O140">
        <v>16180</v>
      </c>
      <c r="P140">
        <v>53317.77</v>
      </c>
      <c r="R140">
        <v>3963.04</v>
      </c>
      <c r="T140">
        <v>40000</v>
      </c>
      <c r="V140">
        <v>962118.23</v>
      </c>
      <c r="W140">
        <v>431311.75</v>
      </c>
      <c r="X140">
        <v>2155170.02</v>
      </c>
      <c r="Y140">
        <v>196000</v>
      </c>
      <c r="Z140">
        <v>2331.6999999999998</v>
      </c>
      <c r="AB140">
        <v>957852</v>
      </c>
      <c r="AC140">
        <v>28400</v>
      </c>
      <c r="AD140">
        <v>1335781</v>
      </c>
      <c r="AG140">
        <v>1121241.6399999999</v>
      </c>
      <c r="AH140">
        <v>49978.400000000001</v>
      </c>
      <c r="AL140">
        <v>1070087.5</v>
      </c>
      <c r="AN140" s="123">
        <f t="shared" si="15"/>
        <v>890998.63</v>
      </c>
      <c r="AO140" s="129">
        <f t="shared" si="16"/>
        <v>73460.809999999983</v>
      </c>
      <c r="AP140" s="142">
        <f t="shared" si="17"/>
        <v>817537.82000000007</v>
      </c>
      <c r="AQ140" s="143">
        <f t="shared" si="18"/>
        <v>3339753.72</v>
      </c>
      <c r="AR140" s="143">
        <f t="shared" si="19"/>
        <v>3577088.5399999996</v>
      </c>
      <c r="AS140" s="125">
        <f t="shared" si="14"/>
        <v>-237334.81999999937</v>
      </c>
    </row>
    <row r="141" spans="1:45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2253</v>
      </c>
      <c r="F141">
        <v>874865.95</v>
      </c>
      <c r="G141">
        <v>99014.1</v>
      </c>
      <c r="H141">
        <v>301533.71000000002</v>
      </c>
      <c r="K141">
        <v>350004.27</v>
      </c>
      <c r="L141">
        <v>392480.16</v>
      </c>
      <c r="O141">
        <v>5000</v>
      </c>
      <c r="P141">
        <v>82522.2</v>
      </c>
      <c r="R141">
        <v>2896</v>
      </c>
      <c r="T141">
        <v>120300</v>
      </c>
      <c r="V141">
        <v>-70997.13</v>
      </c>
      <c r="W141">
        <v>2115546</v>
      </c>
      <c r="X141">
        <v>1154865.21</v>
      </c>
      <c r="Y141">
        <v>67700</v>
      </c>
      <c r="Z141">
        <v>2224.71</v>
      </c>
      <c r="AB141">
        <v>1181782</v>
      </c>
      <c r="AC141">
        <v>35300</v>
      </c>
      <c r="AD141">
        <v>1434952.99</v>
      </c>
      <c r="AE141">
        <v>10120</v>
      </c>
      <c r="AG141">
        <v>972696.95</v>
      </c>
      <c r="AH141">
        <v>100566.05</v>
      </c>
      <c r="AL141">
        <v>160904.81</v>
      </c>
      <c r="AN141" s="123">
        <f t="shared" si="15"/>
        <v>1275413.76</v>
      </c>
      <c r="AO141" s="129">
        <f t="shared" si="16"/>
        <v>90418.2</v>
      </c>
      <c r="AP141" s="142">
        <f t="shared" si="17"/>
        <v>1184995.56</v>
      </c>
      <c r="AQ141" s="143">
        <f t="shared" si="18"/>
        <v>2441871.92</v>
      </c>
      <c r="AR141" s="143">
        <f t="shared" si="19"/>
        <v>2679240.7999999998</v>
      </c>
      <c r="AS141" s="125">
        <f t="shared" si="14"/>
        <v>-237368.87999999989</v>
      </c>
    </row>
    <row r="142" spans="1:45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2254</v>
      </c>
      <c r="F142">
        <v>22150.93</v>
      </c>
      <c r="G142">
        <v>45204.34</v>
      </c>
      <c r="H142">
        <v>219311.34</v>
      </c>
      <c r="K142">
        <v>666145.41</v>
      </c>
      <c r="L142">
        <v>154628.38</v>
      </c>
      <c r="O142">
        <v>0</v>
      </c>
      <c r="P142">
        <v>95852.27</v>
      </c>
      <c r="R142">
        <v>4336</v>
      </c>
      <c r="V142">
        <v>-1076697.46</v>
      </c>
      <c r="W142">
        <v>2263113.85</v>
      </c>
      <c r="X142">
        <v>964954.78</v>
      </c>
      <c r="Y142">
        <v>400</v>
      </c>
      <c r="Z142">
        <v>221.48</v>
      </c>
      <c r="AB142">
        <v>908296.5</v>
      </c>
      <c r="AC142">
        <v>164900</v>
      </c>
      <c r="AD142">
        <v>1270234.17</v>
      </c>
      <c r="AG142">
        <v>665777.96</v>
      </c>
      <c r="AH142">
        <v>63468.88</v>
      </c>
      <c r="AL142">
        <v>218456.01</v>
      </c>
      <c r="AN142" s="123">
        <f t="shared" si="15"/>
        <v>286666.61</v>
      </c>
      <c r="AO142" s="129">
        <f t="shared" si="16"/>
        <v>100188.27</v>
      </c>
      <c r="AP142" s="142">
        <f t="shared" si="17"/>
        <v>186478.33999999997</v>
      </c>
      <c r="AQ142" s="143">
        <f t="shared" si="18"/>
        <v>2038772.76</v>
      </c>
      <c r="AR142" s="143">
        <f t="shared" si="19"/>
        <v>2217937.0199999996</v>
      </c>
      <c r="AS142" s="125">
        <f t="shared" si="14"/>
        <v>-179164.25999999954</v>
      </c>
    </row>
    <row r="143" spans="1:45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2255</v>
      </c>
      <c r="F143">
        <v>556165.51</v>
      </c>
      <c r="G143">
        <v>209676.03</v>
      </c>
      <c r="H143">
        <v>580021.92000000004</v>
      </c>
      <c r="K143">
        <v>507370.78</v>
      </c>
      <c r="L143">
        <v>150055.69</v>
      </c>
      <c r="O143">
        <v>3000</v>
      </c>
      <c r="P143">
        <v>82773.490000000005</v>
      </c>
      <c r="Q143">
        <v>291240.90000000002</v>
      </c>
      <c r="R143">
        <v>7653.69</v>
      </c>
      <c r="T143">
        <v>119590</v>
      </c>
      <c r="V143">
        <v>-840258.72</v>
      </c>
      <c r="W143">
        <v>2512572.4500000002</v>
      </c>
      <c r="X143">
        <v>1466755.46</v>
      </c>
      <c r="Y143">
        <v>99259.1</v>
      </c>
      <c r="Z143">
        <v>1987.54</v>
      </c>
      <c r="AB143">
        <v>1541053.5</v>
      </c>
      <c r="AC143">
        <v>82200</v>
      </c>
      <c r="AD143">
        <v>2048910.5</v>
      </c>
      <c r="AE143">
        <v>720</v>
      </c>
      <c r="AG143">
        <v>885421.18</v>
      </c>
      <c r="AH143">
        <v>68274.95</v>
      </c>
      <c r="AL143">
        <v>361210.85</v>
      </c>
      <c r="AN143" s="123">
        <f t="shared" si="15"/>
        <v>1345863.46</v>
      </c>
      <c r="AO143" s="129">
        <f t="shared" si="16"/>
        <v>384668.08</v>
      </c>
      <c r="AP143" s="142">
        <f t="shared" si="17"/>
        <v>961195.37999999989</v>
      </c>
      <c r="AQ143" s="143">
        <f t="shared" si="18"/>
        <v>3191255.6</v>
      </c>
      <c r="AR143" s="143">
        <f t="shared" si="19"/>
        <v>3364537.4800000004</v>
      </c>
      <c r="AS143" s="125">
        <f t="shared" si="14"/>
        <v>-173281.88000000035</v>
      </c>
    </row>
    <row r="144" spans="1:45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2256</v>
      </c>
      <c r="F144">
        <v>2210700.64</v>
      </c>
      <c r="G144">
        <v>206631.43</v>
      </c>
      <c r="H144">
        <v>174956</v>
      </c>
      <c r="K144">
        <v>1373081.66</v>
      </c>
      <c r="L144">
        <v>327717.13</v>
      </c>
      <c r="O144">
        <v>66000</v>
      </c>
      <c r="P144">
        <v>99730.41</v>
      </c>
      <c r="R144">
        <v>5736</v>
      </c>
      <c r="T144">
        <v>284670</v>
      </c>
      <c r="V144">
        <v>3046448.95</v>
      </c>
      <c r="W144">
        <v>1298036.29</v>
      </c>
      <c r="X144">
        <v>1552720.17</v>
      </c>
      <c r="Y144">
        <v>98869</v>
      </c>
      <c r="Z144">
        <v>5309.19</v>
      </c>
      <c r="AB144">
        <v>1100061.7</v>
      </c>
      <c r="AC144">
        <v>62100</v>
      </c>
      <c r="AD144">
        <v>1565936.7</v>
      </c>
      <c r="AE144">
        <v>18560</v>
      </c>
      <c r="AG144">
        <v>1362590.37</v>
      </c>
      <c r="AH144">
        <v>186490.71</v>
      </c>
      <c r="AL144">
        <v>193017.07</v>
      </c>
      <c r="AN144" s="123">
        <f t="shared" si="15"/>
        <v>2592288.0700000003</v>
      </c>
      <c r="AO144" s="129">
        <f t="shared" si="16"/>
        <v>171466.41</v>
      </c>
      <c r="AP144" s="142">
        <f t="shared" si="17"/>
        <v>2420821.66</v>
      </c>
      <c r="AQ144" s="143">
        <f t="shared" si="18"/>
        <v>2819060.0599999996</v>
      </c>
      <c r="AR144" s="143">
        <f t="shared" si="19"/>
        <v>3326594.85</v>
      </c>
      <c r="AS144" s="125">
        <f t="shared" si="14"/>
        <v>-507534.7900000005</v>
      </c>
    </row>
    <row r="145" spans="1:45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2257</v>
      </c>
      <c r="F145">
        <v>308850.02</v>
      </c>
      <c r="G145">
        <v>57564.29</v>
      </c>
      <c r="H145">
        <v>327198.37</v>
      </c>
      <c r="K145">
        <v>504310.84</v>
      </c>
      <c r="L145">
        <v>85965.2</v>
      </c>
      <c r="O145">
        <v>4300</v>
      </c>
      <c r="P145">
        <v>69006.3</v>
      </c>
      <c r="R145">
        <v>0</v>
      </c>
      <c r="V145">
        <v>-238835.19</v>
      </c>
      <c r="W145">
        <v>1854562.35</v>
      </c>
      <c r="X145">
        <v>846269</v>
      </c>
      <c r="Z145">
        <v>902.07</v>
      </c>
      <c r="AB145">
        <v>703720.5</v>
      </c>
      <c r="AC145">
        <v>85500.800000000003</v>
      </c>
      <c r="AD145">
        <v>938276.5</v>
      </c>
      <c r="AE145">
        <v>7392</v>
      </c>
      <c r="AG145">
        <v>852627.41</v>
      </c>
      <c r="AH145">
        <v>179618.15</v>
      </c>
      <c r="AL145">
        <v>63623.05</v>
      </c>
      <c r="AN145" s="123">
        <f t="shared" si="15"/>
        <v>693612.67999999993</v>
      </c>
      <c r="AO145" s="129">
        <f t="shared" si="16"/>
        <v>73306.3</v>
      </c>
      <c r="AP145" s="142">
        <f t="shared" si="17"/>
        <v>620306.37999999989</v>
      </c>
      <c r="AQ145" s="143">
        <f t="shared" si="18"/>
        <v>1636392.3699999999</v>
      </c>
      <c r="AR145" s="143">
        <f t="shared" si="19"/>
        <v>2041537.11</v>
      </c>
      <c r="AS145" s="125">
        <f t="shared" si="14"/>
        <v>-405144.74000000022</v>
      </c>
    </row>
    <row r="146" spans="1:45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2258</v>
      </c>
      <c r="F146">
        <v>1632899.24</v>
      </c>
      <c r="G146">
        <v>98677.74</v>
      </c>
      <c r="H146">
        <v>354394.14</v>
      </c>
      <c r="K146">
        <v>310462.90999999997</v>
      </c>
      <c r="L146">
        <v>550004.31999999995</v>
      </c>
      <c r="O146">
        <v>2000</v>
      </c>
      <c r="P146">
        <v>77693.84</v>
      </c>
      <c r="R146">
        <v>2862</v>
      </c>
      <c r="V146">
        <v>-680171.55</v>
      </c>
      <c r="W146">
        <v>3974625.34</v>
      </c>
      <c r="X146">
        <v>1769200.27</v>
      </c>
      <c r="Z146">
        <v>4757.1499999999996</v>
      </c>
      <c r="AB146">
        <v>1447603.5</v>
      </c>
      <c r="AC146">
        <v>200899.04</v>
      </c>
      <c r="AD146">
        <v>1972239.07</v>
      </c>
      <c r="AE146">
        <v>16340</v>
      </c>
      <c r="AG146">
        <v>1572547.74</v>
      </c>
      <c r="AH146">
        <v>172486.85</v>
      </c>
      <c r="AL146">
        <v>119417.58</v>
      </c>
      <c r="AN146" s="123">
        <f t="shared" si="15"/>
        <v>2085971.12</v>
      </c>
      <c r="AO146" s="129">
        <f t="shared" si="16"/>
        <v>82555.839999999997</v>
      </c>
      <c r="AP146" s="142">
        <f t="shared" si="17"/>
        <v>2003415.28</v>
      </c>
      <c r="AQ146" s="143">
        <f t="shared" si="18"/>
        <v>3422459.96</v>
      </c>
      <c r="AR146" s="143">
        <f t="shared" si="19"/>
        <v>3853031.24</v>
      </c>
      <c r="AS146" s="125">
        <f t="shared" si="14"/>
        <v>-430571.28000000026</v>
      </c>
    </row>
    <row r="147" spans="1:45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2259</v>
      </c>
      <c r="F147">
        <v>397493.93</v>
      </c>
      <c r="G147">
        <v>89821.7</v>
      </c>
      <c r="H147">
        <v>44960.58</v>
      </c>
      <c r="K147">
        <v>807719.63</v>
      </c>
      <c r="L147">
        <v>313253.99</v>
      </c>
      <c r="O147">
        <v>6000</v>
      </c>
      <c r="P147">
        <v>65033.599999999999</v>
      </c>
      <c r="R147">
        <v>1117</v>
      </c>
      <c r="V147">
        <v>1909958.03</v>
      </c>
      <c r="X147">
        <v>731887.83</v>
      </c>
      <c r="Y147">
        <v>137700</v>
      </c>
      <c r="Z147">
        <v>1056.56</v>
      </c>
      <c r="AB147">
        <v>673365</v>
      </c>
      <c r="AC147">
        <v>110168.4</v>
      </c>
      <c r="AD147">
        <v>879307</v>
      </c>
      <c r="AE147">
        <v>3570</v>
      </c>
      <c r="AF147">
        <v>7702</v>
      </c>
      <c r="AG147">
        <v>865819.95</v>
      </c>
      <c r="AH147">
        <v>162859.64000000001</v>
      </c>
      <c r="AI147">
        <v>25000</v>
      </c>
      <c r="AL147">
        <v>38778</v>
      </c>
      <c r="AN147" s="123">
        <f t="shared" si="15"/>
        <v>532276.21</v>
      </c>
      <c r="AO147" s="129">
        <f t="shared" si="16"/>
        <v>72150.600000000006</v>
      </c>
      <c r="AP147" s="142">
        <f t="shared" si="17"/>
        <v>460125.61</v>
      </c>
      <c r="AQ147" s="143">
        <f t="shared" si="18"/>
        <v>1654177.79</v>
      </c>
      <c r="AR147" s="143">
        <f t="shared" si="19"/>
        <v>1983036.5899999999</v>
      </c>
      <c r="AS147" s="125">
        <f t="shared" si="14"/>
        <v>-328858.79999999981</v>
      </c>
    </row>
    <row r="148" spans="1:45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2260</v>
      </c>
      <c r="F148">
        <v>1615463.09</v>
      </c>
      <c r="G148">
        <v>16638</v>
      </c>
      <c r="H148">
        <v>60302.92</v>
      </c>
      <c r="K148">
        <v>414630.15</v>
      </c>
      <c r="L148">
        <v>429999.48</v>
      </c>
      <c r="O148">
        <v>11100</v>
      </c>
      <c r="P148">
        <v>66645</v>
      </c>
      <c r="R148">
        <v>7822</v>
      </c>
      <c r="V148">
        <v>-36482.85</v>
      </c>
      <c r="W148">
        <v>2538450.7999999998</v>
      </c>
      <c r="X148">
        <v>1307880.57</v>
      </c>
      <c r="Y148">
        <v>212200</v>
      </c>
      <c r="AB148">
        <v>1390188.04</v>
      </c>
      <c r="AC148">
        <v>49929.2</v>
      </c>
      <c r="AD148">
        <v>1809951.04</v>
      </c>
      <c r="AG148">
        <v>1016030.68</v>
      </c>
      <c r="AH148">
        <v>95751.18</v>
      </c>
      <c r="AL148">
        <v>88966.22</v>
      </c>
      <c r="AN148" s="123">
        <f t="shared" si="15"/>
        <v>1692404.01</v>
      </c>
      <c r="AO148" s="129">
        <f t="shared" si="16"/>
        <v>85567</v>
      </c>
      <c r="AP148" s="142">
        <f t="shared" si="17"/>
        <v>1606837.01</v>
      </c>
      <c r="AQ148" s="143">
        <f t="shared" si="18"/>
        <v>2960197.8100000005</v>
      </c>
      <c r="AR148" s="143">
        <f t="shared" si="19"/>
        <v>3010699.1200000006</v>
      </c>
      <c r="AS148" s="125">
        <f t="shared" si="14"/>
        <v>-50501.310000000056</v>
      </c>
    </row>
    <row r="149" spans="1:45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2261</v>
      </c>
      <c r="F149">
        <v>1527383.24</v>
      </c>
      <c r="G149">
        <v>231175.8</v>
      </c>
      <c r="H149">
        <v>383501.48</v>
      </c>
      <c r="K149">
        <v>670847.92000000004</v>
      </c>
      <c r="L149">
        <v>115827.32</v>
      </c>
      <c r="O149">
        <v>5500</v>
      </c>
      <c r="P149">
        <v>108614.23</v>
      </c>
      <c r="R149">
        <v>0</v>
      </c>
      <c r="V149">
        <v>100725.05</v>
      </c>
      <c r="W149">
        <v>3053279.47</v>
      </c>
      <c r="X149">
        <v>1316658.98</v>
      </c>
      <c r="Y149">
        <v>213190</v>
      </c>
      <c r="Z149">
        <v>3784.35</v>
      </c>
      <c r="AB149">
        <v>1505387.68</v>
      </c>
      <c r="AC149">
        <v>145894</v>
      </c>
      <c r="AD149">
        <v>1941071.68</v>
      </c>
      <c r="AE149">
        <v>15380</v>
      </c>
      <c r="AG149">
        <v>1255757.43</v>
      </c>
      <c r="AH149">
        <v>95290.98</v>
      </c>
      <c r="AL149">
        <v>216797.91</v>
      </c>
      <c r="AN149" s="123">
        <f t="shared" si="15"/>
        <v>2142060.52</v>
      </c>
      <c r="AO149" s="129">
        <f t="shared" si="16"/>
        <v>114114.23</v>
      </c>
      <c r="AP149" s="142">
        <f t="shared" si="17"/>
        <v>2027946.29</v>
      </c>
      <c r="AQ149" s="143">
        <f t="shared" si="18"/>
        <v>3184915.01</v>
      </c>
      <c r="AR149" s="143">
        <f t="shared" si="19"/>
        <v>3524298</v>
      </c>
      <c r="AS149" s="125">
        <f t="shared" si="14"/>
        <v>-339382.99000000022</v>
      </c>
    </row>
    <row r="150" spans="1:45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2262</v>
      </c>
      <c r="F150">
        <v>1761912.43</v>
      </c>
      <c r="G150">
        <v>54955.32</v>
      </c>
      <c r="H150">
        <v>118219.93</v>
      </c>
      <c r="K150">
        <v>176072.88</v>
      </c>
      <c r="L150">
        <v>217354.98</v>
      </c>
      <c r="O150">
        <v>4900</v>
      </c>
      <c r="P150">
        <v>93695</v>
      </c>
      <c r="V150">
        <v>707754.65</v>
      </c>
      <c r="W150">
        <v>1819262.69</v>
      </c>
      <c r="X150">
        <v>908505.45</v>
      </c>
      <c r="Y150">
        <v>217450</v>
      </c>
      <c r="Z150">
        <v>4127.58</v>
      </c>
      <c r="AB150">
        <v>954712.5</v>
      </c>
      <c r="AC150">
        <v>45247.6</v>
      </c>
      <c r="AD150">
        <v>1437795.46</v>
      </c>
      <c r="AE150">
        <v>9560</v>
      </c>
      <c r="AG150">
        <v>809429.88</v>
      </c>
      <c r="AH150">
        <v>42700.09</v>
      </c>
      <c r="AL150">
        <v>127654.5</v>
      </c>
      <c r="AN150" s="123">
        <f t="shared" si="15"/>
        <v>1935087.68</v>
      </c>
      <c r="AO150" s="129">
        <f t="shared" si="16"/>
        <v>98595</v>
      </c>
      <c r="AP150" s="142">
        <f t="shared" si="17"/>
        <v>1836492.68</v>
      </c>
      <c r="AQ150" s="143">
        <f t="shared" si="18"/>
        <v>2130043.13</v>
      </c>
      <c r="AR150" s="143">
        <f t="shared" si="19"/>
        <v>2427139.9299999997</v>
      </c>
      <c r="AS150" s="125">
        <f t="shared" si="14"/>
        <v>-297096.79999999981</v>
      </c>
    </row>
    <row r="151" spans="1:45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2263</v>
      </c>
      <c r="F151">
        <v>492595.41</v>
      </c>
      <c r="G151">
        <v>78438.52</v>
      </c>
      <c r="H151">
        <v>775930.55</v>
      </c>
      <c r="K151">
        <v>462135.48</v>
      </c>
      <c r="L151">
        <v>356304.31</v>
      </c>
      <c r="O151">
        <v>5870</v>
      </c>
      <c r="P151">
        <v>59833.35</v>
      </c>
      <c r="R151">
        <v>0</v>
      </c>
      <c r="V151">
        <v>-86097.58</v>
      </c>
      <c r="W151">
        <v>2522678.58</v>
      </c>
      <c r="X151">
        <v>1581014.86</v>
      </c>
      <c r="Y151">
        <v>201800</v>
      </c>
      <c r="Z151">
        <v>1665.7</v>
      </c>
      <c r="AB151">
        <v>1414374.5</v>
      </c>
      <c r="AC151">
        <v>79558</v>
      </c>
      <c r="AD151">
        <v>1878618.5</v>
      </c>
      <c r="AE151">
        <v>27734</v>
      </c>
      <c r="AG151">
        <v>1542147.78</v>
      </c>
      <c r="AH151">
        <v>112450.64</v>
      </c>
      <c r="AL151">
        <v>54342.22</v>
      </c>
      <c r="AN151" s="123">
        <f t="shared" si="15"/>
        <v>1346964.48</v>
      </c>
      <c r="AO151" s="129">
        <f t="shared" si="16"/>
        <v>65703.350000000006</v>
      </c>
      <c r="AP151" s="142">
        <f t="shared" si="17"/>
        <v>1281261.1299999999</v>
      </c>
      <c r="AQ151" s="143">
        <f t="shared" si="18"/>
        <v>3278413.06</v>
      </c>
      <c r="AR151" s="143">
        <f t="shared" si="19"/>
        <v>3615293.1400000006</v>
      </c>
      <c r="AS151" s="125">
        <f t="shared" si="14"/>
        <v>-336880.08000000054</v>
      </c>
    </row>
    <row r="152" spans="1:45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2264</v>
      </c>
      <c r="F152">
        <v>188165.48</v>
      </c>
      <c r="G152">
        <v>2477</v>
      </c>
      <c r="H152">
        <v>112997.73</v>
      </c>
      <c r="K152">
        <v>437932.77</v>
      </c>
      <c r="L152">
        <v>242536.29</v>
      </c>
      <c r="O152">
        <v>17500</v>
      </c>
      <c r="P152">
        <v>76272.73</v>
      </c>
      <c r="R152">
        <v>0</v>
      </c>
      <c r="V152">
        <v>-3537363.71</v>
      </c>
      <c r="W152">
        <v>4801199.47</v>
      </c>
      <c r="X152">
        <v>944935.65</v>
      </c>
      <c r="Y152">
        <v>144000</v>
      </c>
      <c r="Z152">
        <v>807.97</v>
      </c>
      <c r="AB152">
        <v>984767.23</v>
      </c>
      <c r="AC152">
        <v>169059.20000000001</v>
      </c>
      <c r="AD152">
        <v>1358747.23</v>
      </c>
      <c r="AE152">
        <v>700</v>
      </c>
      <c r="AG152">
        <v>1077785.5900000001</v>
      </c>
      <c r="AH152">
        <v>115111.2</v>
      </c>
      <c r="AL152">
        <v>64725.25</v>
      </c>
      <c r="AN152" s="123">
        <f t="shared" si="15"/>
        <v>303640.21000000002</v>
      </c>
      <c r="AO152" s="129">
        <f t="shared" si="16"/>
        <v>93772.73</v>
      </c>
      <c r="AP152" s="142">
        <f t="shared" si="17"/>
        <v>209867.48000000004</v>
      </c>
      <c r="AQ152" s="143">
        <f t="shared" si="18"/>
        <v>2243570.0499999998</v>
      </c>
      <c r="AR152" s="143">
        <f t="shared" si="19"/>
        <v>2617069.2700000005</v>
      </c>
      <c r="AS152" s="125">
        <f t="shared" si="14"/>
        <v>-373499.22000000067</v>
      </c>
    </row>
    <row r="153" spans="1:45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2265</v>
      </c>
      <c r="F153">
        <v>520610.11</v>
      </c>
      <c r="G153">
        <v>48690.55</v>
      </c>
      <c r="H153">
        <v>126381.56</v>
      </c>
      <c r="K153">
        <v>570171.61</v>
      </c>
      <c r="L153">
        <v>197214</v>
      </c>
      <c r="O153">
        <v>3000</v>
      </c>
      <c r="P153">
        <v>106094.2</v>
      </c>
      <c r="R153">
        <v>5622.81</v>
      </c>
      <c r="V153">
        <v>-3866054.2</v>
      </c>
      <c r="W153">
        <v>5209136.26</v>
      </c>
      <c r="X153">
        <v>1180783.8700000001</v>
      </c>
      <c r="Y153">
        <v>337898</v>
      </c>
      <c r="Z153">
        <v>1245.44</v>
      </c>
      <c r="AB153">
        <v>1373165.5</v>
      </c>
      <c r="AC153">
        <v>164519.20000000001</v>
      </c>
      <c r="AD153">
        <v>1747524.5</v>
      </c>
      <c r="AE153">
        <v>40558</v>
      </c>
      <c r="AG153">
        <v>1077012.56</v>
      </c>
      <c r="AH153">
        <v>129227.39</v>
      </c>
      <c r="AL153">
        <v>58020.800000000003</v>
      </c>
      <c r="AN153" s="123">
        <f t="shared" si="15"/>
        <v>695682.22</v>
      </c>
      <c r="AO153" s="129">
        <f t="shared" si="16"/>
        <v>114717.01</v>
      </c>
      <c r="AP153" s="142">
        <f t="shared" si="17"/>
        <v>580965.21</v>
      </c>
      <c r="AQ153" s="143">
        <f t="shared" si="18"/>
        <v>3057612.0100000002</v>
      </c>
      <c r="AR153" s="143">
        <f t="shared" si="19"/>
        <v>3052343.25</v>
      </c>
      <c r="AS153" s="125">
        <f t="shared" si="14"/>
        <v>5268.7600000002421</v>
      </c>
    </row>
    <row r="154" spans="1:45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2266</v>
      </c>
      <c r="F154">
        <v>940167.99</v>
      </c>
      <c r="G154">
        <v>83696.7</v>
      </c>
      <c r="H154">
        <v>493228.6</v>
      </c>
      <c r="K154">
        <v>296648.14</v>
      </c>
      <c r="L154">
        <v>325891.67</v>
      </c>
      <c r="O154">
        <v>4500</v>
      </c>
      <c r="P154">
        <v>60900</v>
      </c>
      <c r="R154">
        <v>0</v>
      </c>
      <c r="V154">
        <v>-370618.61</v>
      </c>
      <c r="W154">
        <v>2453318.4700000002</v>
      </c>
      <c r="X154">
        <v>903111.58</v>
      </c>
      <c r="Y154">
        <v>409000</v>
      </c>
      <c r="Z154">
        <v>1907.66</v>
      </c>
      <c r="AB154">
        <v>924934.5</v>
      </c>
      <c r="AC154">
        <v>95541.85</v>
      </c>
      <c r="AD154">
        <v>1237470.75</v>
      </c>
      <c r="AE154">
        <v>8620</v>
      </c>
      <c r="AG154">
        <v>903480.11</v>
      </c>
      <c r="AH154">
        <v>118754.5</v>
      </c>
      <c r="AL154">
        <v>74636.990000000005</v>
      </c>
      <c r="AN154" s="123">
        <f t="shared" si="15"/>
        <v>1517093.29</v>
      </c>
      <c r="AO154" s="129">
        <f t="shared" si="16"/>
        <v>65400</v>
      </c>
      <c r="AP154" s="142">
        <f t="shared" si="17"/>
        <v>1451693.29</v>
      </c>
      <c r="AQ154" s="143">
        <f t="shared" si="18"/>
        <v>2334495.5900000003</v>
      </c>
      <c r="AR154" s="143">
        <f t="shared" si="19"/>
        <v>2342962.35</v>
      </c>
      <c r="AS154" s="125">
        <f t="shared" si="14"/>
        <v>-8466.7599999997765</v>
      </c>
    </row>
    <row r="155" spans="1:45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2267</v>
      </c>
      <c r="F155">
        <v>5046220.16</v>
      </c>
      <c r="G155">
        <v>141930.68</v>
      </c>
      <c r="H155">
        <v>200696.37</v>
      </c>
      <c r="K155">
        <v>389985.9</v>
      </c>
      <c r="L155">
        <v>1178235.8500000001</v>
      </c>
      <c r="O155">
        <v>6000</v>
      </c>
      <c r="P155">
        <v>164090.76</v>
      </c>
      <c r="R155">
        <v>0</v>
      </c>
      <c r="V155">
        <v>1788033.98</v>
      </c>
      <c r="W155">
        <v>4517827.99</v>
      </c>
      <c r="X155">
        <v>2770837.53</v>
      </c>
      <c r="Y155">
        <v>630000</v>
      </c>
      <c r="Z155">
        <v>12064.39</v>
      </c>
      <c r="AB155">
        <v>1850803.5</v>
      </c>
      <c r="AC155">
        <v>276246</v>
      </c>
      <c r="AD155">
        <v>2740083.5</v>
      </c>
      <c r="AE155">
        <v>46748</v>
      </c>
      <c r="AG155">
        <v>1781658.68</v>
      </c>
      <c r="AH155">
        <v>280970.48</v>
      </c>
      <c r="AL155">
        <v>209374.53</v>
      </c>
      <c r="AN155" s="123">
        <f t="shared" si="15"/>
        <v>5388847.21</v>
      </c>
      <c r="AO155" s="129">
        <f t="shared" si="16"/>
        <v>170090.76</v>
      </c>
      <c r="AP155" s="142">
        <f t="shared" si="17"/>
        <v>5218756.45</v>
      </c>
      <c r="AQ155" s="143">
        <f t="shared" si="18"/>
        <v>5539951.4199999999</v>
      </c>
      <c r="AR155" s="143">
        <f t="shared" si="19"/>
        <v>5058835.1900000004</v>
      </c>
      <c r="AS155" s="125">
        <f t="shared" si="14"/>
        <v>481116.22999999952</v>
      </c>
    </row>
    <row r="156" spans="1:45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2268</v>
      </c>
      <c r="F156">
        <v>221045.31</v>
      </c>
      <c r="G156">
        <v>203717</v>
      </c>
      <c r="H156">
        <v>210402.64</v>
      </c>
      <c r="K156">
        <v>347644.96</v>
      </c>
      <c r="L156">
        <v>60431.65</v>
      </c>
      <c r="O156">
        <v>5500</v>
      </c>
      <c r="P156">
        <v>298666</v>
      </c>
      <c r="R156">
        <v>-22523</v>
      </c>
      <c r="V156">
        <v>-1853131.04</v>
      </c>
      <c r="W156">
        <v>3061336.79</v>
      </c>
      <c r="X156">
        <v>1282585.2</v>
      </c>
      <c r="Y156">
        <v>546000</v>
      </c>
      <c r="AB156">
        <v>741699</v>
      </c>
      <c r="AC156">
        <v>75071.199999999997</v>
      </c>
      <c r="AD156">
        <v>1012603.66</v>
      </c>
      <c r="AE156">
        <v>10620</v>
      </c>
      <c r="AG156">
        <v>1834673.01</v>
      </c>
      <c r="AH156">
        <v>187161.92</v>
      </c>
      <c r="AI156">
        <v>10000</v>
      </c>
      <c r="AK156">
        <v>-8052</v>
      </c>
      <c r="AL156">
        <v>44956</v>
      </c>
      <c r="AN156" s="123">
        <f t="shared" si="15"/>
        <v>635164.94999999995</v>
      </c>
      <c r="AO156" s="129">
        <f t="shared" si="16"/>
        <v>281643</v>
      </c>
      <c r="AP156" s="142">
        <f t="shared" si="17"/>
        <v>353521.94999999995</v>
      </c>
      <c r="AQ156" s="143">
        <f t="shared" si="18"/>
        <v>2645355.4000000004</v>
      </c>
      <c r="AR156" s="143">
        <f t="shared" si="19"/>
        <v>3091962.59</v>
      </c>
      <c r="AS156" s="125">
        <f t="shared" si="14"/>
        <v>-446607.18999999948</v>
      </c>
    </row>
    <row r="157" spans="1:45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2269</v>
      </c>
      <c r="F157">
        <v>903409.19</v>
      </c>
      <c r="G157">
        <v>83261.149999999994</v>
      </c>
      <c r="H157">
        <v>67569.710000000006</v>
      </c>
      <c r="K157">
        <v>1707994.57</v>
      </c>
      <c r="L157">
        <v>416883.91</v>
      </c>
      <c r="P157">
        <v>66814.899999999994</v>
      </c>
      <c r="R157">
        <v>2475.6799999999998</v>
      </c>
      <c r="V157">
        <v>679337.58</v>
      </c>
      <c r="W157">
        <v>2227904.62</v>
      </c>
      <c r="X157">
        <v>834003.86</v>
      </c>
      <c r="Y157">
        <v>294000</v>
      </c>
      <c r="Z157">
        <v>340.87</v>
      </c>
      <c r="AB157">
        <v>440527.5</v>
      </c>
      <c r="AC157">
        <v>67079.600000000006</v>
      </c>
      <c r="AD157">
        <v>729343.82</v>
      </c>
      <c r="AE157">
        <v>752</v>
      </c>
      <c r="AG157">
        <v>529360.61</v>
      </c>
      <c r="AH157">
        <v>142949.79999999999</v>
      </c>
      <c r="AL157">
        <v>30959.85</v>
      </c>
      <c r="AN157" s="123">
        <f t="shared" si="15"/>
        <v>1054240.05</v>
      </c>
      <c r="AO157" s="129">
        <f t="shared" si="16"/>
        <v>69290.579999999987</v>
      </c>
      <c r="AP157" s="142">
        <f t="shared" si="17"/>
        <v>984949.47000000009</v>
      </c>
      <c r="AQ157" s="143">
        <f t="shared" si="18"/>
        <v>1635951.83</v>
      </c>
      <c r="AR157" s="143">
        <f t="shared" si="19"/>
        <v>1433366.08</v>
      </c>
      <c r="AS157" s="125">
        <f t="shared" si="14"/>
        <v>202585.75</v>
      </c>
    </row>
    <row r="158" spans="1:45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2270</v>
      </c>
      <c r="F158">
        <v>613453.51</v>
      </c>
      <c r="G158">
        <v>400</v>
      </c>
      <c r="H158">
        <v>579761.17000000004</v>
      </c>
      <c r="K158">
        <v>1208349.8400000001</v>
      </c>
      <c r="L158">
        <v>530663.18000000005</v>
      </c>
      <c r="O158">
        <v>0</v>
      </c>
      <c r="P158">
        <v>132451.35</v>
      </c>
      <c r="R158">
        <v>1680</v>
      </c>
      <c r="V158">
        <v>1281145.25</v>
      </c>
      <c r="W158">
        <v>1652500.79</v>
      </c>
      <c r="X158">
        <v>832914.43</v>
      </c>
      <c r="Y158">
        <v>247935</v>
      </c>
      <c r="Z158">
        <v>1380</v>
      </c>
      <c r="AB158">
        <v>581401</v>
      </c>
      <c r="AC158">
        <v>57161.599999999999</v>
      </c>
      <c r="AD158">
        <v>862401</v>
      </c>
      <c r="AE158">
        <v>13700</v>
      </c>
      <c r="AG158">
        <v>864664.08</v>
      </c>
      <c r="AH158">
        <v>93176.639999999999</v>
      </c>
      <c r="AL158">
        <v>22000</v>
      </c>
      <c r="AN158" s="123">
        <f t="shared" si="15"/>
        <v>1193614.6800000002</v>
      </c>
      <c r="AO158" s="129">
        <f t="shared" si="16"/>
        <v>134131.35</v>
      </c>
      <c r="AP158" s="142">
        <f t="shared" si="17"/>
        <v>1059483.33</v>
      </c>
      <c r="AQ158" s="143">
        <f t="shared" si="18"/>
        <v>1720792.0300000003</v>
      </c>
      <c r="AR158" s="143">
        <f t="shared" si="19"/>
        <v>1855941.72</v>
      </c>
      <c r="AS158" s="125">
        <f t="shared" si="14"/>
        <v>-135149.68999999971</v>
      </c>
    </row>
    <row r="159" spans="1:45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2271</v>
      </c>
      <c r="F159">
        <v>665609.42000000004</v>
      </c>
      <c r="G159">
        <v>0</v>
      </c>
      <c r="H159">
        <v>234353.19</v>
      </c>
      <c r="K159">
        <v>895993.83</v>
      </c>
      <c r="L159">
        <v>685329.46</v>
      </c>
      <c r="P159">
        <v>161979.29999999999</v>
      </c>
      <c r="R159">
        <v>2250</v>
      </c>
      <c r="V159">
        <v>101259.68</v>
      </c>
      <c r="W159">
        <v>2038406.69</v>
      </c>
      <c r="X159">
        <v>1663772.76</v>
      </c>
      <c r="Y159">
        <v>253930</v>
      </c>
      <c r="Z159">
        <v>1408.83</v>
      </c>
      <c r="AB159">
        <v>1113728</v>
      </c>
      <c r="AC159">
        <v>38346.800000000003</v>
      </c>
      <c r="AD159">
        <v>1672288</v>
      </c>
      <c r="AE159">
        <v>19060</v>
      </c>
      <c r="AG159">
        <v>1040201.84</v>
      </c>
      <c r="AH159">
        <v>162246.32</v>
      </c>
      <c r="AN159" s="123">
        <f t="shared" si="15"/>
        <v>899962.6100000001</v>
      </c>
      <c r="AO159" s="129">
        <f t="shared" si="16"/>
        <v>164229.29999999999</v>
      </c>
      <c r="AP159" s="142">
        <f t="shared" si="17"/>
        <v>735733.31</v>
      </c>
      <c r="AQ159" s="143">
        <f t="shared" si="18"/>
        <v>3071186.3899999997</v>
      </c>
      <c r="AR159" s="143">
        <f t="shared" si="19"/>
        <v>2893796.1599999997</v>
      </c>
      <c r="AS159" s="125">
        <f t="shared" si="14"/>
        <v>177390.22999999998</v>
      </c>
    </row>
    <row r="160" spans="1:45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2272</v>
      </c>
      <c r="F160">
        <v>1021310.41</v>
      </c>
      <c r="G160">
        <v>7437.98</v>
      </c>
      <c r="H160">
        <v>48997.96</v>
      </c>
      <c r="K160">
        <v>1067709</v>
      </c>
      <c r="L160">
        <v>321793.73</v>
      </c>
      <c r="O160">
        <v>0</v>
      </c>
      <c r="P160">
        <v>91325</v>
      </c>
      <c r="R160">
        <v>1707</v>
      </c>
      <c r="V160">
        <v>55686.11</v>
      </c>
      <c r="W160">
        <v>2546107.46</v>
      </c>
      <c r="X160">
        <v>1098760.77</v>
      </c>
      <c r="Y160">
        <v>179600</v>
      </c>
      <c r="Z160">
        <v>1822.14</v>
      </c>
      <c r="AB160">
        <v>1234492</v>
      </c>
      <c r="AC160">
        <v>155030.70000000001</v>
      </c>
      <c r="AD160">
        <v>1528371.5</v>
      </c>
      <c r="AG160">
        <v>1039070.29</v>
      </c>
      <c r="AH160">
        <v>190886.23</v>
      </c>
      <c r="AL160">
        <v>138954.07999999999</v>
      </c>
      <c r="AN160" s="123">
        <f t="shared" si="15"/>
        <v>1077746.3500000001</v>
      </c>
      <c r="AO160" s="129">
        <f t="shared" si="16"/>
        <v>93032</v>
      </c>
      <c r="AP160" s="142">
        <f t="shared" si="17"/>
        <v>984714.35000000009</v>
      </c>
      <c r="AQ160" s="143">
        <f t="shared" si="18"/>
        <v>2669705.6100000003</v>
      </c>
      <c r="AR160" s="143">
        <f t="shared" si="19"/>
        <v>2897282.1</v>
      </c>
      <c r="AS160" s="125">
        <f t="shared" si="14"/>
        <v>-227576.48999999976</v>
      </c>
    </row>
    <row r="161" spans="1:45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2273</v>
      </c>
      <c r="F161">
        <v>141485.70000000001</v>
      </c>
      <c r="G161">
        <v>42482.54</v>
      </c>
      <c r="H161">
        <v>156903.54</v>
      </c>
      <c r="K161">
        <v>409448.64</v>
      </c>
      <c r="L161">
        <v>590522.81999999995</v>
      </c>
      <c r="O161">
        <v>0</v>
      </c>
      <c r="P161">
        <v>26370.03</v>
      </c>
      <c r="R161">
        <v>0</v>
      </c>
      <c r="V161">
        <v>-832655.73</v>
      </c>
      <c r="W161">
        <v>2320392.7599999998</v>
      </c>
      <c r="X161">
        <v>1267554.3400000001</v>
      </c>
      <c r="Z161">
        <v>628.12</v>
      </c>
      <c r="AB161">
        <v>804275.5</v>
      </c>
      <c r="AC161">
        <v>71264.2</v>
      </c>
      <c r="AD161">
        <v>1035087.83</v>
      </c>
      <c r="AE161">
        <v>2000</v>
      </c>
      <c r="AG161">
        <v>882120.34</v>
      </c>
      <c r="AH161">
        <v>22374.080000000002</v>
      </c>
      <c r="AI161">
        <v>18000</v>
      </c>
      <c r="AL161">
        <v>357403.73</v>
      </c>
      <c r="AN161" s="123">
        <f t="shared" si="15"/>
        <v>340871.78</v>
      </c>
      <c r="AO161" s="129">
        <f t="shared" si="16"/>
        <v>26370.03</v>
      </c>
      <c r="AP161" s="142">
        <f t="shared" si="17"/>
        <v>314501.75</v>
      </c>
      <c r="AQ161" s="143">
        <f t="shared" si="18"/>
        <v>2143722.16</v>
      </c>
      <c r="AR161" s="143">
        <f t="shared" si="19"/>
        <v>2316985.98</v>
      </c>
      <c r="AS161" s="125">
        <f t="shared" si="14"/>
        <v>-173263.81999999983</v>
      </c>
    </row>
    <row r="162" spans="1:45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2274</v>
      </c>
      <c r="F162">
        <v>267760.21999999997</v>
      </c>
      <c r="G162">
        <v>11057.5</v>
      </c>
      <c r="H162">
        <v>247934.32</v>
      </c>
      <c r="K162">
        <v>492954.2</v>
      </c>
      <c r="L162">
        <v>223191.6</v>
      </c>
      <c r="O162">
        <v>3000</v>
      </c>
      <c r="P162">
        <v>58698</v>
      </c>
      <c r="R162">
        <v>0</v>
      </c>
      <c r="V162">
        <v>-1271286.0900000001</v>
      </c>
      <c r="W162">
        <v>2754433.99</v>
      </c>
      <c r="X162">
        <v>808187.66</v>
      </c>
      <c r="Y162">
        <v>87160</v>
      </c>
      <c r="Z162">
        <v>846.58</v>
      </c>
      <c r="AB162">
        <v>1143184</v>
      </c>
      <c r="AC162">
        <v>86983.2</v>
      </c>
      <c r="AD162">
        <v>1364851</v>
      </c>
      <c r="AE162">
        <v>6240</v>
      </c>
      <c r="AG162">
        <v>905254.81</v>
      </c>
      <c r="AH162">
        <v>115499.69</v>
      </c>
      <c r="AL162">
        <v>36464</v>
      </c>
      <c r="AN162" s="123">
        <f t="shared" si="15"/>
        <v>526752.04</v>
      </c>
      <c r="AO162" s="129">
        <f t="shared" si="16"/>
        <v>61698</v>
      </c>
      <c r="AP162" s="142">
        <f t="shared" si="17"/>
        <v>465054.04000000004</v>
      </c>
      <c r="AQ162" s="143">
        <f t="shared" si="18"/>
        <v>2126361.44</v>
      </c>
      <c r="AR162" s="143">
        <f t="shared" si="19"/>
        <v>2428309.5</v>
      </c>
      <c r="AS162" s="125">
        <f t="shared" si="14"/>
        <v>-301948.06000000006</v>
      </c>
    </row>
    <row r="163" spans="1:45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2275</v>
      </c>
      <c r="F163">
        <v>667427.18999999994</v>
      </c>
      <c r="G163">
        <v>146722.97</v>
      </c>
      <c r="H163">
        <v>17375.900000000001</v>
      </c>
      <c r="K163">
        <v>339385</v>
      </c>
      <c r="L163">
        <v>463617.22</v>
      </c>
      <c r="O163">
        <v>7750</v>
      </c>
      <c r="P163">
        <v>100247.69</v>
      </c>
      <c r="R163">
        <v>2447</v>
      </c>
      <c r="V163">
        <v>-2128824.48</v>
      </c>
      <c r="W163">
        <v>4163724</v>
      </c>
      <c r="X163">
        <v>962061.19</v>
      </c>
      <c r="Y163">
        <v>145000</v>
      </c>
      <c r="Z163">
        <v>2004.72</v>
      </c>
      <c r="AB163">
        <v>1350622</v>
      </c>
      <c r="AC163">
        <v>114177.72</v>
      </c>
      <c r="AD163">
        <v>1755853</v>
      </c>
      <c r="AF163">
        <v>1000</v>
      </c>
      <c r="AG163">
        <v>1218368.6000000001</v>
      </c>
      <c r="AH163">
        <v>40713.919999999998</v>
      </c>
      <c r="AL163">
        <v>68746.039999999994</v>
      </c>
      <c r="AN163" s="123">
        <f t="shared" si="15"/>
        <v>831526.05999999994</v>
      </c>
      <c r="AO163" s="129">
        <f t="shared" si="16"/>
        <v>110444.69</v>
      </c>
      <c r="AP163" s="142">
        <f t="shared" si="17"/>
        <v>721081.36999999988</v>
      </c>
      <c r="AQ163" s="143">
        <f t="shared" si="18"/>
        <v>2573865.6300000004</v>
      </c>
      <c r="AR163" s="143">
        <f t="shared" si="19"/>
        <v>3084681.56</v>
      </c>
      <c r="AS163" s="125">
        <f t="shared" si="14"/>
        <v>-510815.9299999997</v>
      </c>
    </row>
    <row r="164" spans="1:45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2276</v>
      </c>
      <c r="F164">
        <v>589872.85</v>
      </c>
      <c r="G164">
        <v>8290.16</v>
      </c>
      <c r="H164">
        <v>163541.79999999999</v>
      </c>
      <c r="K164">
        <v>524499.24</v>
      </c>
      <c r="L164">
        <v>66254.12</v>
      </c>
      <c r="O164">
        <v>26000</v>
      </c>
      <c r="P164">
        <v>180369.99</v>
      </c>
      <c r="R164">
        <v>315</v>
      </c>
      <c r="V164">
        <v>-2053065.82</v>
      </c>
      <c r="W164">
        <v>3254719.47</v>
      </c>
      <c r="X164">
        <v>1009528.54</v>
      </c>
      <c r="Z164">
        <v>2616.2399999999998</v>
      </c>
      <c r="AB164">
        <v>1060989.5</v>
      </c>
      <c r="AC164">
        <v>105266.4</v>
      </c>
      <c r="AD164">
        <v>1242431.5</v>
      </c>
      <c r="AE164">
        <v>10220</v>
      </c>
      <c r="AG164">
        <v>902115.8</v>
      </c>
      <c r="AH164">
        <v>48942.49</v>
      </c>
      <c r="AL164">
        <v>30571.360000000001</v>
      </c>
      <c r="AN164" s="123">
        <f t="shared" si="15"/>
        <v>761704.81</v>
      </c>
      <c r="AO164" s="129">
        <f t="shared" si="16"/>
        <v>206684.99</v>
      </c>
      <c r="AP164" s="142">
        <f t="shared" si="17"/>
        <v>555019.82000000007</v>
      </c>
      <c r="AQ164" s="143">
        <f t="shared" si="18"/>
        <v>2178400.6800000002</v>
      </c>
      <c r="AR164" s="143">
        <f t="shared" si="19"/>
        <v>2234281.15</v>
      </c>
      <c r="AS164" s="125">
        <f t="shared" si="14"/>
        <v>-55880.469999999739</v>
      </c>
    </row>
    <row r="165" spans="1:45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2277</v>
      </c>
      <c r="F165">
        <v>1967070.56</v>
      </c>
      <c r="G165">
        <v>1927021.13</v>
      </c>
      <c r="H165">
        <v>145561.97</v>
      </c>
      <c r="K165">
        <v>245418.33</v>
      </c>
      <c r="L165">
        <v>224527.49</v>
      </c>
      <c r="O165">
        <v>12000</v>
      </c>
      <c r="P165">
        <v>100527.71</v>
      </c>
      <c r="R165">
        <v>221.51</v>
      </c>
      <c r="V165">
        <v>-1472915.38</v>
      </c>
      <c r="W165">
        <v>5043639.74</v>
      </c>
      <c r="X165">
        <v>2100004.2599999998</v>
      </c>
      <c r="Y165">
        <v>490600</v>
      </c>
      <c r="Z165">
        <v>4201.38</v>
      </c>
      <c r="AB165">
        <v>2055643.14</v>
      </c>
      <c r="AC165">
        <v>100</v>
      </c>
      <c r="AD165">
        <v>2753746.14</v>
      </c>
      <c r="AE165">
        <v>12640</v>
      </c>
      <c r="AF165">
        <v>28100</v>
      </c>
      <c r="AG165">
        <v>976869.87</v>
      </c>
      <c r="AH165">
        <v>53012.07</v>
      </c>
      <c r="AL165">
        <v>54.8</v>
      </c>
      <c r="AN165" s="123">
        <f t="shared" si="15"/>
        <v>4039653.66</v>
      </c>
      <c r="AO165" s="129">
        <f t="shared" si="16"/>
        <v>112749.22</v>
      </c>
      <c r="AP165" s="142">
        <f t="shared" si="17"/>
        <v>3926904.44</v>
      </c>
      <c r="AQ165" s="143">
        <f t="shared" si="18"/>
        <v>4650548.7799999993</v>
      </c>
      <c r="AR165" s="143">
        <f t="shared" si="19"/>
        <v>3824422.88</v>
      </c>
      <c r="AS165" s="125">
        <f t="shared" si="14"/>
        <v>826125.89999999944</v>
      </c>
    </row>
    <row r="166" spans="1:45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2278</v>
      </c>
      <c r="F166">
        <v>409291.46</v>
      </c>
      <c r="G166">
        <v>250774.03</v>
      </c>
      <c r="H166">
        <v>59234.25</v>
      </c>
      <c r="K166">
        <v>229766.64</v>
      </c>
      <c r="L166">
        <v>502280.54</v>
      </c>
      <c r="O166">
        <v>3000</v>
      </c>
      <c r="P166">
        <v>56758.3</v>
      </c>
      <c r="R166">
        <v>84.11</v>
      </c>
      <c r="V166">
        <v>-1799565.95</v>
      </c>
      <c r="W166">
        <v>3325480.98</v>
      </c>
      <c r="X166">
        <v>1112000.44</v>
      </c>
      <c r="Y166">
        <v>12000</v>
      </c>
      <c r="Z166">
        <v>1480.76</v>
      </c>
      <c r="AB166">
        <v>737674</v>
      </c>
      <c r="AC166">
        <v>86638.25</v>
      </c>
      <c r="AD166">
        <v>1112841</v>
      </c>
      <c r="AE166">
        <v>10100</v>
      </c>
      <c r="AF166">
        <v>15680</v>
      </c>
      <c r="AG166">
        <v>630999.18000000005</v>
      </c>
      <c r="AH166">
        <v>229135.54</v>
      </c>
      <c r="AL166">
        <v>85448.25</v>
      </c>
      <c r="AN166" s="123">
        <f t="shared" si="15"/>
        <v>719299.74</v>
      </c>
      <c r="AO166" s="129">
        <f t="shared" si="16"/>
        <v>59842.41</v>
      </c>
      <c r="AP166" s="142">
        <f t="shared" si="17"/>
        <v>659457.32999999996</v>
      </c>
      <c r="AQ166" s="143">
        <f t="shared" si="18"/>
        <v>1949793.45</v>
      </c>
      <c r="AR166" s="143">
        <f t="shared" si="19"/>
        <v>2084203.9700000002</v>
      </c>
      <c r="AS166" s="125">
        <f t="shared" si="14"/>
        <v>-134410.52000000025</v>
      </c>
    </row>
    <row r="167" spans="1:45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2279</v>
      </c>
      <c r="F167">
        <v>719689.99</v>
      </c>
      <c r="G167">
        <v>947491.25</v>
      </c>
      <c r="H167">
        <v>63661.09</v>
      </c>
      <c r="K167">
        <v>362353.51</v>
      </c>
      <c r="L167">
        <v>153151.91</v>
      </c>
      <c r="O167">
        <v>4000</v>
      </c>
      <c r="P167">
        <v>97846.59</v>
      </c>
      <c r="R167">
        <v>8396.02</v>
      </c>
      <c r="V167">
        <v>-656657.25</v>
      </c>
      <c r="W167">
        <v>2391351.64</v>
      </c>
      <c r="X167">
        <v>1155678.79</v>
      </c>
      <c r="Y167">
        <v>234000</v>
      </c>
      <c r="Z167">
        <v>1267.93</v>
      </c>
      <c r="AB167">
        <v>1230873.24</v>
      </c>
      <c r="AD167">
        <v>1370404.16</v>
      </c>
      <c r="AE167">
        <v>3730</v>
      </c>
      <c r="AF167">
        <v>18300</v>
      </c>
      <c r="AG167">
        <v>764437.25</v>
      </c>
      <c r="AH167">
        <v>62355.75</v>
      </c>
      <c r="AL167">
        <v>1182.05</v>
      </c>
      <c r="AN167" s="123">
        <f t="shared" si="15"/>
        <v>1730842.33</v>
      </c>
      <c r="AO167" s="129">
        <f t="shared" si="16"/>
        <v>110242.61</v>
      </c>
      <c r="AP167" s="142">
        <f t="shared" si="17"/>
        <v>1620599.72</v>
      </c>
      <c r="AQ167" s="143">
        <f t="shared" si="18"/>
        <v>2621819.96</v>
      </c>
      <c r="AR167" s="143">
        <f t="shared" si="19"/>
        <v>2220409.21</v>
      </c>
      <c r="AS167" s="125">
        <f t="shared" si="14"/>
        <v>401410.75</v>
      </c>
    </row>
    <row r="168" spans="1:45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2280</v>
      </c>
      <c r="F168">
        <v>3583406.75</v>
      </c>
      <c r="G168">
        <v>1822538.28</v>
      </c>
      <c r="H168">
        <v>396028.96</v>
      </c>
      <c r="K168">
        <v>100379.24</v>
      </c>
      <c r="L168">
        <v>786264.58</v>
      </c>
      <c r="O168">
        <v>3000</v>
      </c>
      <c r="P168">
        <v>218718.71</v>
      </c>
      <c r="R168">
        <v>0</v>
      </c>
      <c r="V168">
        <v>2537392.67</v>
      </c>
      <c r="W168">
        <v>3361619.92</v>
      </c>
      <c r="X168">
        <v>2288732.5699999998</v>
      </c>
      <c r="Y168">
        <v>86180</v>
      </c>
      <c r="Z168">
        <v>8912</v>
      </c>
      <c r="AB168">
        <v>1254473.5</v>
      </c>
      <c r="AD168">
        <v>1945294.5</v>
      </c>
      <c r="AE168">
        <v>5710</v>
      </c>
      <c r="AF168">
        <v>11000</v>
      </c>
      <c r="AG168">
        <v>1025706.64</v>
      </c>
      <c r="AH168">
        <v>82220.42</v>
      </c>
      <c r="AL168">
        <v>480</v>
      </c>
      <c r="AN168" s="123">
        <f t="shared" si="15"/>
        <v>5801973.9900000002</v>
      </c>
      <c r="AO168" s="129">
        <f t="shared" si="16"/>
        <v>221718.71</v>
      </c>
      <c r="AP168" s="142">
        <f t="shared" si="17"/>
        <v>5580255.2800000003</v>
      </c>
      <c r="AQ168" s="143">
        <f t="shared" si="18"/>
        <v>3638298.07</v>
      </c>
      <c r="AR168" s="143">
        <f t="shared" si="19"/>
        <v>3070411.56</v>
      </c>
      <c r="AS168" s="125">
        <f t="shared" si="14"/>
        <v>567886.50999999978</v>
      </c>
    </row>
    <row r="169" spans="1:45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2281</v>
      </c>
      <c r="F169">
        <v>2936457.5</v>
      </c>
      <c r="G169">
        <v>8210615.5899999999</v>
      </c>
      <c r="H169">
        <v>97824.42</v>
      </c>
      <c r="K169">
        <v>173067.23</v>
      </c>
      <c r="L169">
        <v>229760.73</v>
      </c>
      <c r="O169">
        <v>1500</v>
      </c>
      <c r="P169">
        <v>87407.03</v>
      </c>
      <c r="R169">
        <v>706.5</v>
      </c>
      <c r="V169">
        <v>8479651.5199999996</v>
      </c>
      <c r="W169">
        <v>1760380.65</v>
      </c>
      <c r="X169">
        <v>2343278.3199999998</v>
      </c>
      <c r="Y169">
        <v>384000</v>
      </c>
      <c r="Z169">
        <v>6078.54</v>
      </c>
      <c r="AB169">
        <v>873284.65</v>
      </c>
      <c r="AD169">
        <v>1457463.38</v>
      </c>
      <c r="AE169">
        <v>5670</v>
      </c>
      <c r="AF169">
        <v>15580</v>
      </c>
      <c r="AG169">
        <v>741181.71</v>
      </c>
      <c r="AH169">
        <v>68416.649999999994</v>
      </c>
      <c r="AL169">
        <v>250</v>
      </c>
      <c r="AN169" s="123">
        <f t="shared" si="15"/>
        <v>11244897.51</v>
      </c>
      <c r="AO169" s="129">
        <f t="shared" si="16"/>
        <v>89613.53</v>
      </c>
      <c r="AP169" s="142">
        <f t="shared" si="17"/>
        <v>11155283.98</v>
      </c>
      <c r="AQ169" s="143">
        <f t="shared" si="18"/>
        <v>3606641.51</v>
      </c>
      <c r="AR169" s="143">
        <f t="shared" si="19"/>
        <v>2288561.7399999998</v>
      </c>
      <c r="AS169" s="125">
        <f t="shared" si="14"/>
        <v>1318079.77</v>
      </c>
    </row>
    <row r="170" spans="1:45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2282</v>
      </c>
      <c r="F170">
        <v>987136.34</v>
      </c>
      <c r="G170">
        <v>1476315.5</v>
      </c>
      <c r="H170">
        <v>32382.44</v>
      </c>
      <c r="K170">
        <v>122181.1</v>
      </c>
      <c r="L170">
        <v>200509.61</v>
      </c>
      <c r="O170">
        <v>2000</v>
      </c>
      <c r="P170">
        <v>61486.38</v>
      </c>
      <c r="R170">
        <v>2066.35</v>
      </c>
      <c r="V170">
        <v>71358.759999999995</v>
      </c>
      <c r="W170">
        <v>2322668.0699999998</v>
      </c>
      <c r="X170">
        <v>1579436.77</v>
      </c>
      <c r="Y170">
        <v>251700</v>
      </c>
      <c r="Z170">
        <v>2311.44</v>
      </c>
      <c r="AB170">
        <v>1148777</v>
      </c>
      <c r="AD170">
        <v>1374497</v>
      </c>
      <c r="AE170">
        <v>960</v>
      </c>
      <c r="AF170">
        <v>8740</v>
      </c>
      <c r="AG170">
        <v>1108937.18</v>
      </c>
      <c r="AH170">
        <v>129061.6</v>
      </c>
      <c r="AL170">
        <v>1084</v>
      </c>
      <c r="AN170" s="123">
        <f t="shared" si="15"/>
        <v>2495834.2799999998</v>
      </c>
      <c r="AO170" s="129">
        <f t="shared" si="16"/>
        <v>65552.73</v>
      </c>
      <c r="AP170" s="142">
        <f t="shared" si="17"/>
        <v>2430281.5499999998</v>
      </c>
      <c r="AQ170" s="143">
        <f t="shared" si="18"/>
        <v>2982225.21</v>
      </c>
      <c r="AR170" s="143">
        <f t="shared" si="19"/>
        <v>2623279.7799999998</v>
      </c>
      <c r="AS170" s="125">
        <f t="shared" si="14"/>
        <v>358945.43000000017</v>
      </c>
    </row>
    <row r="171" spans="1:45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2283</v>
      </c>
      <c r="F171">
        <v>2063080.35</v>
      </c>
      <c r="G171">
        <v>2132985.5499999998</v>
      </c>
      <c r="H171">
        <v>81094.37</v>
      </c>
      <c r="K171">
        <v>108285.09</v>
      </c>
      <c r="L171">
        <v>494417.17</v>
      </c>
      <c r="O171">
        <v>4000</v>
      </c>
      <c r="P171">
        <v>109982.27</v>
      </c>
      <c r="R171">
        <v>1479.31</v>
      </c>
      <c r="V171">
        <v>1808123.64</v>
      </c>
      <c r="W171">
        <v>2698130.22</v>
      </c>
      <c r="X171">
        <v>1711125.62</v>
      </c>
      <c r="Y171">
        <v>420709</v>
      </c>
      <c r="Z171">
        <v>5248.32</v>
      </c>
      <c r="AB171">
        <v>779802.8</v>
      </c>
      <c r="AD171">
        <v>1382629.8</v>
      </c>
      <c r="AE171">
        <v>4430</v>
      </c>
      <c r="AF171">
        <v>28240</v>
      </c>
      <c r="AG171">
        <v>1069835.31</v>
      </c>
      <c r="AH171">
        <v>173238.79</v>
      </c>
      <c r="AL171">
        <v>364.75</v>
      </c>
      <c r="AN171" s="123">
        <f t="shared" si="15"/>
        <v>4277160.2700000005</v>
      </c>
      <c r="AO171" s="129">
        <f t="shared" si="16"/>
        <v>115461.58</v>
      </c>
      <c r="AP171" s="142">
        <f t="shared" si="17"/>
        <v>4161698.6900000004</v>
      </c>
      <c r="AQ171" s="143">
        <f t="shared" si="18"/>
        <v>2916885.74</v>
      </c>
      <c r="AR171" s="143">
        <f t="shared" si="19"/>
        <v>2658738.6500000004</v>
      </c>
      <c r="AS171" s="125">
        <f t="shared" si="14"/>
        <v>258147.08999999985</v>
      </c>
    </row>
    <row r="172" spans="1:45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2284</v>
      </c>
      <c r="F172">
        <v>955721.46</v>
      </c>
      <c r="G172">
        <v>837321.85</v>
      </c>
      <c r="H172">
        <v>107686.5</v>
      </c>
      <c r="K172">
        <v>99928.28</v>
      </c>
      <c r="L172">
        <v>565060.56000000006</v>
      </c>
      <c r="P172">
        <v>29300</v>
      </c>
      <c r="R172">
        <v>0</v>
      </c>
      <c r="V172">
        <v>-329391.2</v>
      </c>
      <c r="W172">
        <v>2583594.75</v>
      </c>
      <c r="X172">
        <v>1210203.02</v>
      </c>
      <c r="Y172">
        <v>84000</v>
      </c>
      <c r="Z172">
        <v>1981.4</v>
      </c>
      <c r="AB172">
        <v>757858.5</v>
      </c>
      <c r="AD172">
        <v>1008885.5</v>
      </c>
      <c r="AE172">
        <v>4560</v>
      </c>
      <c r="AF172">
        <v>12800</v>
      </c>
      <c r="AG172">
        <v>517566.98</v>
      </c>
      <c r="AH172">
        <v>227424.84</v>
      </c>
      <c r="AL172">
        <v>590.5</v>
      </c>
      <c r="AN172" s="123">
        <f t="shared" si="15"/>
        <v>1900729.81</v>
      </c>
      <c r="AO172" s="129">
        <f t="shared" si="16"/>
        <v>29300</v>
      </c>
      <c r="AP172" s="142">
        <f t="shared" si="17"/>
        <v>1871429.81</v>
      </c>
      <c r="AQ172" s="143">
        <f t="shared" si="18"/>
        <v>2054042.92</v>
      </c>
      <c r="AR172" s="143">
        <f t="shared" si="19"/>
        <v>1771827.82</v>
      </c>
      <c r="AS172" s="125">
        <f t="shared" si="14"/>
        <v>282215.09999999986</v>
      </c>
    </row>
    <row r="173" spans="1:45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2285</v>
      </c>
      <c r="F173">
        <v>366700.68</v>
      </c>
      <c r="G173">
        <v>212166.99</v>
      </c>
      <c r="H173">
        <v>44195.17</v>
      </c>
      <c r="K173">
        <v>666495.98</v>
      </c>
      <c r="L173">
        <v>79187.990000000005</v>
      </c>
      <c r="P173">
        <v>22164.3</v>
      </c>
      <c r="R173">
        <v>552.6</v>
      </c>
      <c r="V173">
        <v>-2256509.7400000002</v>
      </c>
      <c r="W173">
        <v>3606433.4</v>
      </c>
      <c r="X173">
        <v>688033.62</v>
      </c>
      <c r="Y173">
        <v>60000</v>
      </c>
      <c r="Z173">
        <v>1139.0899999999999</v>
      </c>
      <c r="AB173">
        <v>765908.5</v>
      </c>
      <c r="AC173">
        <v>105021.75999999999</v>
      </c>
      <c r="AD173">
        <v>956186.5</v>
      </c>
      <c r="AE173">
        <v>3100</v>
      </c>
      <c r="AF173">
        <v>12300</v>
      </c>
      <c r="AG173">
        <v>541942.78</v>
      </c>
      <c r="AH173">
        <v>110447.44</v>
      </c>
      <c r="AL173">
        <v>20</v>
      </c>
      <c r="AN173" s="123">
        <f t="shared" si="15"/>
        <v>623062.84</v>
      </c>
      <c r="AO173" s="129">
        <f t="shared" si="16"/>
        <v>22716.899999999998</v>
      </c>
      <c r="AP173" s="142">
        <f t="shared" si="17"/>
        <v>600345.93999999994</v>
      </c>
      <c r="AQ173" s="143">
        <f t="shared" si="18"/>
        <v>1620102.97</v>
      </c>
      <c r="AR173" s="143">
        <f t="shared" si="19"/>
        <v>1623996.72</v>
      </c>
      <c r="AS173" s="125">
        <f t="shared" si="14"/>
        <v>-3893.75</v>
      </c>
    </row>
    <row r="174" spans="1:45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2286</v>
      </c>
      <c r="F174">
        <v>1469428.51</v>
      </c>
      <c r="G174">
        <v>23670.31</v>
      </c>
      <c r="H174">
        <v>249166.58</v>
      </c>
      <c r="K174">
        <v>1083734.57</v>
      </c>
      <c r="L174">
        <v>192886.53</v>
      </c>
      <c r="O174">
        <v>0</v>
      </c>
      <c r="P174">
        <v>124154.4</v>
      </c>
      <c r="Q174">
        <v>231927</v>
      </c>
      <c r="R174">
        <v>539</v>
      </c>
      <c r="S174">
        <v>866</v>
      </c>
      <c r="V174">
        <v>1231442.1100000001</v>
      </c>
      <c r="W174">
        <v>1870843.71</v>
      </c>
      <c r="X174">
        <v>1750476.57</v>
      </c>
      <c r="Z174">
        <v>2940.94</v>
      </c>
      <c r="AB174">
        <v>1480024</v>
      </c>
      <c r="AC174">
        <v>67200</v>
      </c>
      <c r="AD174">
        <v>2298796.98</v>
      </c>
      <c r="AE174">
        <v>7788</v>
      </c>
      <c r="AG174">
        <v>1032331.37</v>
      </c>
      <c r="AH174">
        <v>129847.39</v>
      </c>
      <c r="AL174">
        <v>272763.49</v>
      </c>
      <c r="AN174" s="123">
        <f t="shared" si="15"/>
        <v>1742265.4000000001</v>
      </c>
      <c r="AO174" s="129">
        <f t="shared" si="16"/>
        <v>357486.4</v>
      </c>
      <c r="AP174" s="142">
        <f t="shared" si="17"/>
        <v>1384779</v>
      </c>
      <c r="AQ174" s="143">
        <f t="shared" si="18"/>
        <v>3300641.51</v>
      </c>
      <c r="AR174" s="143">
        <f t="shared" si="19"/>
        <v>3741527.2300000004</v>
      </c>
      <c r="AS174" s="125">
        <f t="shared" si="14"/>
        <v>-440885.72000000067</v>
      </c>
    </row>
    <row r="175" spans="1:45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2287</v>
      </c>
      <c r="F175">
        <v>754375.71</v>
      </c>
      <c r="G175">
        <v>18042.5</v>
      </c>
      <c r="H175">
        <v>181763.77</v>
      </c>
      <c r="K175">
        <v>533457.68999999994</v>
      </c>
      <c r="L175">
        <v>491598.57</v>
      </c>
      <c r="O175">
        <v>4000</v>
      </c>
      <c r="P175">
        <v>73601.3</v>
      </c>
      <c r="Q175">
        <v>190110</v>
      </c>
      <c r="R175">
        <v>115.89</v>
      </c>
      <c r="V175">
        <v>-1617072.1</v>
      </c>
      <c r="W175">
        <v>3462022.37</v>
      </c>
      <c r="X175">
        <v>1341422.6200000001</v>
      </c>
      <c r="Z175">
        <v>1206.23</v>
      </c>
      <c r="AB175">
        <v>1325307.2</v>
      </c>
      <c r="AC175">
        <v>106000</v>
      </c>
      <c r="AD175">
        <v>1677238.2</v>
      </c>
      <c r="AE175">
        <v>9020</v>
      </c>
      <c r="AF175">
        <v>1800</v>
      </c>
      <c r="AG175">
        <v>865432.87</v>
      </c>
      <c r="AH175">
        <v>239266.52</v>
      </c>
      <c r="AL175">
        <v>114717.68</v>
      </c>
      <c r="AN175" s="123">
        <f t="shared" si="15"/>
        <v>954181.98</v>
      </c>
      <c r="AO175" s="129">
        <f t="shared" si="16"/>
        <v>267827.19</v>
      </c>
      <c r="AP175" s="142">
        <f t="shared" si="17"/>
        <v>686354.79</v>
      </c>
      <c r="AQ175" s="143">
        <f t="shared" si="18"/>
        <v>2773936.05</v>
      </c>
      <c r="AR175" s="143">
        <f t="shared" si="19"/>
        <v>2907475.27</v>
      </c>
      <c r="AS175" s="125">
        <f t="shared" si="14"/>
        <v>-133539.2200000002</v>
      </c>
    </row>
    <row r="176" spans="1:45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2288</v>
      </c>
      <c r="F176">
        <v>1340554.3899999999</v>
      </c>
      <c r="G176">
        <v>25099.99</v>
      </c>
      <c r="H176">
        <v>193483.08</v>
      </c>
      <c r="K176">
        <v>13593233.17</v>
      </c>
      <c r="L176">
        <v>2499959.54</v>
      </c>
      <c r="O176">
        <v>0</v>
      </c>
      <c r="P176">
        <v>70423.38</v>
      </c>
      <c r="R176">
        <v>0</v>
      </c>
      <c r="V176">
        <v>15600246.390000001</v>
      </c>
      <c r="W176">
        <v>3101018.9</v>
      </c>
      <c r="X176">
        <v>1998915.59</v>
      </c>
      <c r="Z176">
        <v>3534.99</v>
      </c>
      <c r="AC176">
        <v>1443530</v>
      </c>
      <c r="AD176">
        <v>1880875</v>
      </c>
      <c r="AE176">
        <v>19760</v>
      </c>
      <c r="AG176">
        <v>1034207.77</v>
      </c>
      <c r="AH176">
        <v>1395351.71</v>
      </c>
      <c r="AL176">
        <v>235144.6</v>
      </c>
      <c r="AN176" s="123">
        <f t="shared" si="15"/>
        <v>1559137.46</v>
      </c>
      <c r="AO176" s="129">
        <f t="shared" si="16"/>
        <v>70423.38</v>
      </c>
      <c r="AP176" s="142">
        <f t="shared" si="17"/>
        <v>1488714.08</v>
      </c>
      <c r="AQ176" s="143">
        <f t="shared" si="18"/>
        <v>3445980.58</v>
      </c>
      <c r="AR176" s="143">
        <f t="shared" si="19"/>
        <v>4565339.08</v>
      </c>
      <c r="AS176" s="125">
        <f t="shared" si="14"/>
        <v>-1119358.5</v>
      </c>
    </row>
    <row r="177" spans="1:45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2289</v>
      </c>
      <c r="F177">
        <v>731472.86</v>
      </c>
      <c r="G177">
        <v>22683.03</v>
      </c>
      <c r="H177">
        <v>293571.36</v>
      </c>
      <c r="K177">
        <v>3</v>
      </c>
      <c r="L177">
        <v>385144.94</v>
      </c>
      <c r="O177">
        <v>3860</v>
      </c>
      <c r="P177">
        <v>110295.02</v>
      </c>
      <c r="Q177">
        <v>35000</v>
      </c>
      <c r="R177">
        <v>727.6</v>
      </c>
      <c r="V177">
        <v>-378098.16</v>
      </c>
      <c r="W177">
        <v>1627952.15</v>
      </c>
      <c r="X177">
        <v>1714315.73</v>
      </c>
      <c r="Z177">
        <v>1566.58</v>
      </c>
      <c r="AB177">
        <v>1846989.1</v>
      </c>
      <c r="AC177">
        <v>127000</v>
      </c>
      <c r="AD177">
        <v>2383522.1</v>
      </c>
      <c r="AE177">
        <v>17360</v>
      </c>
      <c r="AG177">
        <v>972405.45</v>
      </c>
      <c r="AH177">
        <v>117121.42</v>
      </c>
      <c r="AL177">
        <v>166323.85999999999</v>
      </c>
      <c r="AN177" s="123">
        <f t="shared" si="15"/>
        <v>1047727.25</v>
      </c>
      <c r="AO177" s="129">
        <f t="shared" si="16"/>
        <v>149882.62000000002</v>
      </c>
      <c r="AP177" s="142">
        <f t="shared" si="17"/>
        <v>897844.63</v>
      </c>
      <c r="AQ177" s="143">
        <f t="shared" si="18"/>
        <v>3689871.41</v>
      </c>
      <c r="AR177" s="143">
        <f t="shared" si="19"/>
        <v>3656732.8299999996</v>
      </c>
      <c r="AS177" s="125">
        <f t="shared" si="14"/>
        <v>33138.58000000054</v>
      </c>
    </row>
    <row r="178" spans="1:45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2290</v>
      </c>
      <c r="F178">
        <v>1105539.31</v>
      </c>
      <c r="G178">
        <v>48611.98</v>
      </c>
      <c r="H178">
        <v>282133.88</v>
      </c>
      <c r="K178">
        <v>2</v>
      </c>
      <c r="L178">
        <v>222675.3</v>
      </c>
      <c r="O178">
        <v>16313</v>
      </c>
      <c r="P178">
        <v>114692.71</v>
      </c>
      <c r="Q178">
        <v>258000</v>
      </c>
      <c r="R178">
        <v>3698.41</v>
      </c>
      <c r="V178">
        <v>-3313082.58</v>
      </c>
      <c r="W178">
        <v>4470863.96</v>
      </c>
      <c r="X178">
        <v>1641028.1</v>
      </c>
      <c r="Y178">
        <v>18000</v>
      </c>
      <c r="Z178">
        <v>1539.15</v>
      </c>
      <c r="AB178">
        <v>2035309.5</v>
      </c>
      <c r="AC178">
        <v>61200</v>
      </c>
      <c r="AD178">
        <v>2453538.5</v>
      </c>
      <c r="AE178">
        <v>10770</v>
      </c>
      <c r="AG178">
        <v>923947.08</v>
      </c>
      <c r="AH178">
        <v>80936.210000000006</v>
      </c>
      <c r="AL178">
        <v>179407.99</v>
      </c>
      <c r="AN178" s="123">
        <f t="shared" si="15"/>
        <v>1436285.17</v>
      </c>
      <c r="AO178" s="129">
        <f t="shared" si="16"/>
        <v>392704.12</v>
      </c>
      <c r="AP178" s="142">
        <f t="shared" si="17"/>
        <v>1043581.0499999999</v>
      </c>
      <c r="AQ178" s="143">
        <f t="shared" si="18"/>
        <v>3757076.75</v>
      </c>
      <c r="AR178" s="143">
        <f t="shared" si="19"/>
        <v>3648599.7800000003</v>
      </c>
      <c r="AS178" s="125">
        <f t="shared" si="14"/>
        <v>108476.96999999974</v>
      </c>
    </row>
    <row r="179" spans="1:45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2291</v>
      </c>
      <c r="F179">
        <v>976931.93</v>
      </c>
      <c r="G179">
        <v>49106</v>
      </c>
      <c r="H179">
        <v>183411.91</v>
      </c>
      <c r="K179">
        <v>-3135.7</v>
      </c>
      <c r="L179">
        <v>537970.69999999995</v>
      </c>
      <c r="O179">
        <v>54168.08</v>
      </c>
      <c r="P179">
        <v>114272.88</v>
      </c>
      <c r="Q179">
        <v>215749.76000000001</v>
      </c>
      <c r="R179">
        <v>2212.89</v>
      </c>
      <c r="V179">
        <v>-152296.22</v>
      </c>
      <c r="W179">
        <v>1561169.34</v>
      </c>
      <c r="X179">
        <v>1848891.1</v>
      </c>
      <c r="Y179">
        <v>211380.24</v>
      </c>
      <c r="Z179">
        <v>1725.22</v>
      </c>
      <c r="AB179">
        <v>1776118.4</v>
      </c>
      <c r="AC179">
        <v>67200</v>
      </c>
      <c r="AD179">
        <v>2506474.4</v>
      </c>
      <c r="AE179">
        <v>4030</v>
      </c>
      <c r="AG179">
        <v>1222800.81</v>
      </c>
      <c r="AH179">
        <v>119198.64</v>
      </c>
      <c r="AL179">
        <v>103803</v>
      </c>
      <c r="AN179" s="123">
        <f t="shared" si="15"/>
        <v>1209449.8400000001</v>
      </c>
      <c r="AO179" s="129">
        <f t="shared" si="16"/>
        <v>386403.61000000004</v>
      </c>
      <c r="AP179" s="142">
        <f t="shared" si="17"/>
        <v>823046.23</v>
      </c>
      <c r="AQ179" s="143">
        <f t="shared" si="18"/>
        <v>3905314.96</v>
      </c>
      <c r="AR179" s="143">
        <f t="shared" si="19"/>
        <v>3956306.85</v>
      </c>
      <c r="AS179" s="125">
        <f t="shared" si="14"/>
        <v>-50991.89000000013</v>
      </c>
    </row>
    <row r="180" spans="1:45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2292</v>
      </c>
      <c r="F180">
        <v>1276202.28</v>
      </c>
      <c r="G180">
        <v>27010</v>
      </c>
      <c r="H180">
        <v>333868.81</v>
      </c>
      <c r="K180">
        <v>522999.98</v>
      </c>
      <c r="L180">
        <v>955204.18</v>
      </c>
      <c r="O180">
        <v>3570</v>
      </c>
      <c r="P180">
        <v>87665.46</v>
      </c>
      <c r="R180">
        <v>0</v>
      </c>
      <c r="V180">
        <v>1726843.92</v>
      </c>
      <c r="W180">
        <v>1137972.49</v>
      </c>
      <c r="X180">
        <v>1840347.83</v>
      </c>
      <c r="Y180">
        <v>18112.75</v>
      </c>
      <c r="Z180">
        <v>2405.12</v>
      </c>
      <c r="AB180">
        <v>1891642.4</v>
      </c>
      <c r="AC180">
        <v>74000</v>
      </c>
      <c r="AD180">
        <v>2238005.25</v>
      </c>
      <c r="AE180">
        <v>16500</v>
      </c>
      <c r="AG180">
        <v>1036236.27</v>
      </c>
      <c r="AH180">
        <v>217126.95</v>
      </c>
      <c r="AL180">
        <v>159406.25</v>
      </c>
      <c r="AN180" s="123">
        <f t="shared" si="15"/>
        <v>1637081.09</v>
      </c>
      <c r="AO180" s="129">
        <f t="shared" si="16"/>
        <v>91235.46</v>
      </c>
      <c r="AP180" s="142">
        <f t="shared" si="17"/>
        <v>1545845.6300000001</v>
      </c>
      <c r="AQ180" s="143">
        <f t="shared" si="18"/>
        <v>3826508.1</v>
      </c>
      <c r="AR180" s="143">
        <f t="shared" si="19"/>
        <v>3667274.72</v>
      </c>
      <c r="AS180" s="125">
        <f t="shared" si="14"/>
        <v>159233.37999999989</v>
      </c>
    </row>
    <row r="181" spans="1:45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2293</v>
      </c>
      <c r="F181">
        <v>1122872.79</v>
      </c>
      <c r="G181">
        <v>42226.16</v>
      </c>
      <c r="H181">
        <v>264332.74</v>
      </c>
      <c r="K181">
        <v>1831718.53</v>
      </c>
      <c r="L181">
        <v>498316.51</v>
      </c>
      <c r="O181">
        <v>4000</v>
      </c>
      <c r="P181">
        <v>175979.9</v>
      </c>
      <c r="Q181">
        <v>35840</v>
      </c>
      <c r="R181">
        <v>2063.4</v>
      </c>
      <c r="V181">
        <v>1678933.86</v>
      </c>
      <c r="W181">
        <v>1899168.01</v>
      </c>
      <c r="X181">
        <v>2513160.92</v>
      </c>
      <c r="Z181">
        <v>2115.4299999999998</v>
      </c>
      <c r="AB181">
        <v>1457296.8</v>
      </c>
      <c r="AC181">
        <v>39600</v>
      </c>
      <c r="AD181">
        <v>2073250.8</v>
      </c>
      <c r="AE181">
        <v>27254</v>
      </c>
      <c r="AG181">
        <v>1351167.02</v>
      </c>
      <c r="AH181">
        <v>260730.42</v>
      </c>
      <c r="AL181">
        <v>336289.35</v>
      </c>
      <c r="AN181" s="123">
        <f t="shared" si="15"/>
        <v>1429431.69</v>
      </c>
      <c r="AO181" s="129">
        <f t="shared" si="16"/>
        <v>217883.3</v>
      </c>
      <c r="AP181" s="142">
        <f t="shared" si="17"/>
        <v>1211548.3899999999</v>
      </c>
      <c r="AQ181" s="143">
        <f t="shared" si="18"/>
        <v>4012173.1500000004</v>
      </c>
      <c r="AR181" s="143">
        <f t="shared" si="19"/>
        <v>4048691.59</v>
      </c>
      <c r="AS181" s="125">
        <f t="shared" si="14"/>
        <v>-36518.439999999478</v>
      </c>
    </row>
    <row r="182" spans="1:45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2294</v>
      </c>
      <c r="F182">
        <v>828394.43</v>
      </c>
      <c r="G182">
        <v>18181.349999999999</v>
      </c>
      <c r="H182">
        <v>329469.03000000003</v>
      </c>
      <c r="K182">
        <v>1234476.6499999999</v>
      </c>
      <c r="L182">
        <v>275293.96000000002</v>
      </c>
      <c r="O182">
        <v>32500</v>
      </c>
      <c r="P182">
        <v>89592.67</v>
      </c>
      <c r="Q182">
        <v>27000</v>
      </c>
      <c r="R182">
        <v>175</v>
      </c>
      <c r="V182">
        <v>-1223314.74</v>
      </c>
      <c r="W182">
        <v>4476501.28</v>
      </c>
      <c r="X182">
        <v>1692581</v>
      </c>
      <c r="Y182">
        <v>141000</v>
      </c>
      <c r="Z182">
        <v>1924.35</v>
      </c>
      <c r="AB182">
        <v>1173132.3999999999</v>
      </c>
      <c r="AC182">
        <v>82000</v>
      </c>
      <c r="AD182">
        <v>1733168.4</v>
      </c>
      <c r="AE182">
        <v>8900</v>
      </c>
      <c r="AG182">
        <v>1735248.54</v>
      </c>
      <c r="AH182">
        <v>201784.17</v>
      </c>
      <c r="AL182">
        <v>128175.43</v>
      </c>
      <c r="AN182" s="123">
        <f t="shared" si="15"/>
        <v>1176044.81</v>
      </c>
      <c r="AO182" s="129">
        <f t="shared" si="16"/>
        <v>149267.66999999998</v>
      </c>
      <c r="AP182" s="142">
        <f t="shared" si="17"/>
        <v>1026777.1400000001</v>
      </c>
      <c r="AQ182" s="143">
        <f t="shared" si="18"/>
        <v>3090637.75</v>
      </c>
      <c r="AR182" s="143">
        <f t="shared" si="19"/>
        <v>3807276.54</v>
      </c>
      <c r="AS182" s="125">
        <f t="shared" si="14"/>
        <v>-716638.79</v>
      </c>
    </row>
    <row r="183" spans="1:45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2295</v>
      </c>
      <c r="F183">
        <v>961450.67</v>
      </c>
      <c r="G183">
        <v>23683</v>
      </c>
      <c r="H183">
        <v>167850.72</v>
      </c>
      <c r="K183">
        <v>151894.76</v>
      </c>
      <c r="L183">
        <v>362417.07</v>
      </c>
      <c r="O183">
        <v>0</v>
      </c>
      <c r="P183">
        <v>76940.399999999994</v>
      </c>
      <c r="Q183">
        <v>113710</v>
      </c>
      <c r="R183">
        <v>35542.99</v>
      </c>
      <c r="V183">
        <v>-502449.59</v>
      </c>
      <c r="W183">
        <v>1898710.57</v>
      </c>
      <c r="X183">
        <v>1311760.8899999999</v>
      </c>
      <c r="Y183">
        <v>97690</v>
      </c>
      <c r="Z183">
        <v>1474.75</v>
      </c>
      <c r="AB183">
        <v>2273854</v>
      </c>
      <c r="AC183">
        <v>77000</v>
      </c>
      <c r="AD183">
        <v>2661407</v>
      </c>
      <c r="AE183">
        <v>4640</v>
      </c>
      <c r="AG183">
        <v>882065.69</v>
      </c>
      <c r="AH183">
        <v>108044.37</v>
      </c>
      <c r="AL183">
        <v>60780.73</v>
      </c>
      <c r="AN183" s="123">
        <f t="shared" si="15"/>
        <v>1152984.3900000001</v>
      </c>
      <c r="AO183" s="129">
        <f t="shared" si="16"/>
        <v>226193.38999999998</v>
      </c>
      <c r="AP183" s="142">
        <f t="shared" si="17"/>
        <v>926791.00000000012</v>
      </c>
      <c r="AQ183" s="143">
        <f t="shared" si="18"/>
        <v>3761779.6399999997</v>
      </c>
      <c r="AR183" s="143">
        <f t="shared" si="19"/>
        <v>3716937.79</v>
      </c>
      <c r="AS183" s="125">
        <f t="shared" si="14"/>
        <v>44841.849999999627</v>
      </c>
    </row>
    <row r="184" spans="1:45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2296</v>
      </c>
      <c r="F184">
        <v>743343.17</v>
      </c>
      <c r="G184">
        <v>17701.61</v>
      </c>
      <c r="H184">
        <v>82277.72</v>
      </c>
      <c r="K184">
        <v>186179.6</v>
      </c>
      <c r="L184">
        <v>586558.82999999996</v>
      </c>
      <c r="O184">
        <v>7000</v>
      </c>
      <c r="P184">
        <v>73835.64</v>
      </c>
      <c r="Q184">
        <v>15000</v>
      </c>
      <c r="R184">
        <v>589.79</v>
      </c>
      <c r="V184">
        <v>-468839.35</v>
      </c>
      <c r="W184">
        <v>2242933.0699999998</v>
      </c>
      <c r="X184">
        <v>1554903.48</v>
      </c>
      <c r="Y184">
        <v>63000</v>
      </c>
      <c r="Z184">
        <v>1895.58</v>
      </c>
      <c r="AB184">
        <v>1073717.2</v>
      </c>
      <c r="AC184">
        <v>101000</v>
      </c>
      <c r="AD184">
        <v>1583168.2</v>
      </c>
      <c r="AE184">
        <v>800</v>
      </c>
      <c r="AG184">
        <v>1126290.4099999999</v>
      </c>
      <c r="AH184">
        <v>160471.48000000001</v>
      </c>
      <c r="AL184">
        <v>178244.39</v>
      </c>
      <c r="AN184" s="123">
        <f t="shared" si="15"/>
        <v>843322.5</v>
      </c>
      <c r="AO184" s="129">
        <f t="shared" si="16"/>
        <v>96425.43</v>
      </c>
      <c r="AP184" s="142">
        <f t="shared" si="17"/>
        <v>746897.07000000007</v>
      </c>
      <c r="AQ184" s="143">
        <f t="shared" si="18"/>
        <v>2794516.26</v>
      </c>
      <c r="AR184" s="143">
        <f t="shared" si="19"/>
        <v>3048974.48</v>
      </c>
      <c r="AS184" s="125">
        <f t="shared" si="14"/>
        <v>-254458.2200000002</v>
      </c>
    </row>
    <row r="185" spans="1:45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2297</v>
      </c>
      <c r="F185">
        <v>632553.36</v>
      </c>
      <c r="G185">
        <v>13603.7</v>
      </c>
      <c r="H185">
        <v>87705.66</v>
      </c>
      <c r="K185">
        <v>184679.88</v>
      </c>
      <c r="L185">
        <v>279366.92</v>
      </c>
      <c r="O185">
        <v>37320</v>
      </c>
      <c r="P185">
        <v>71752</v>
      </c>
      <c r="Q185">
        <v>99000</v>
      </c>
      <c r="R185">
        <v>417.5</v>
      </c>
      <c r="V185">
        <v>-2095873.63</v>
      </c>
      <c r="W185">
        <v>3271789.71</v>
      </c>
      <c r="X185">
        <v>856405.7</v>
      </c>
      <c r="Y185">
        <v>3000</v>
      </c>
      <c r="Z185">
        <v>1259.79</v>
      </c>
      <c r="AB185">
        <v>1096706.8</v>
      </c>
      <c r="AC185">
        <v>61000</v>
      </c>
      <c r="AD185">
        <v>1368686.47</v>
      </c>
      <c r="AE185">
        <v>31536.01</v>
      </c>
      <c r="AG185">
        <v>674065.66</v>
      </c>
      <c r="AH185">
        <v>93556.21</v>
      </c>
      <c r="AL185">
        <v>37024</v>
      </c>
      <c r="AN185" s="123">
        <f t="shared" si="15"/>
        <v>733862.72</v>
      </c>
      <c r="AO185" s="129">
        <f t="shared" si="16"/>
        <v>208489.5</v>
      </c>
      <c r="AP185" s="142">
        <f t="shared" si="17"/>
        <v>525373.22</v>
      </c>
      <c r="AQ185" s="143">
        <f t="shared" si="18"/>
        <v>2018372.29</v>
      </c>
      <c r="AR185" s="143">
        <f t="shared" si="19"/>
        <v>2204868.35</v>
      </c>
      <c r="AS185" s="125">
        <f t="shared" si="14"/>
        <v>-186496.06000000006</v>
      </c>
    </row>
    <row r="186" spans="1:45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2298</v>
      </c>
      <c r="F186">
        <v>548043.53</v>
      </c>
      <c r="G186">
        <v>9946.18</v>
      </c>
      <c r="H186">
        <v>586145.31999999995</v>
      </c>
      <c r="I186"/>
      <c r="J186"/>
      <c r="K186">
        <v>967735.14</v>
      </c>
      <c r="L186">
        <v>322330.06</v>
      </c>
      <c r="M186"/>
      <c r="N186"/>
      <c r="O186">
        <v>2900</v>
      </c>
      <c r="P186">
        <v>109258.97</v>
      </c>
      <c r="Q186">
        <v>7200</v>
      </c>
      <c r="R186">
        <v>2258.88</v>
      </c>
      <c r="S186"/>
      <c r="T186"/>
      <c r="U186"/>
      <c r="V186">
        <v>-943185.11</v>
      </c>
      <c r="W186">
        <v>3600900</v>
      </c>
      <c r="X186">
        <v>1937401.89</v>
      </c>
      <c r="Y186">
        <v>58950</v>
      </c>
      <c r="Z186">
        <v>1194.18</v>
      </c>
      <c r="AA186"/>
      <c r="AB186">
        <v>1219538.8</v>
      </c>
      <c r="AC186">
        <v>87704</v>
      </c>
      <c r="AD186">
        <v>1825142.8</v>
      </c>
      <c r="AE186">
        <v>12180</v>
      </c>
      <c r="AF186"/>
      <c r="AG186">
        <v>1427089.32</v>
      </c>
      <c r="AH186">
        <v>242696.95999999999</v>
      </c>
      <c r="AI186"/>
      <c r="AJ186"/>
      <c r="AK186"/>
      <c r="AL186">
        <v>142812.29999999999</v>
      </c>
      <c r="AM186"/>
      <c r="AN186" s="123">
        <f t="shared" si="15"/>
        <v>1144135.03</v>
      </c>
      <c r="AO186" s="129">
        <f t="shared" si="16"/>
        <v>121617.85</v>
      </c>
      <c r="AP186" s="142">
        <f t="shared" si="17"/>
        <v>1022517.18</v>
      </c>
      <c r="AQ186" s="143">
        <f t="shared" si="18"/>
        <v>3304788.87</v>
      </c>
      <c r="AR186" s="143">
        <f t="shared" si="19"/>
        <v>3649921.38</v>
      </c>
      <c r="AS186" s="125">
        <f t="shared" si="14"/>
        <v>-345132.50999999978</v>
      </c>
    </row>
    <row r="187" spans="1:45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2299</v>
      </c>
      <c r="F187">
        <v>410433.23</v>
      </c>
      <c r="G187">
        <v>59831.5</v>
      </c>
      <c r="H187">
        <v>12317.25</v>
      </c>
      <c r="K187">
        <v>491861.64</v>
      </c>
      <c r="L187">
        <v>36984.910000000003</v>
      </c>
      <c r="O187">
        <v>1500</v>
      </c>
      <c r="P187">
        <v>38733</v>
      </c>
      <c r="R187">
        <v>0</v>
      </c>
      <c r="V187">
        <v>-1768844.77</v>
      </c>
      <c r="W187">
        <v>2938659.03</v>
      </c>
      <c r="X187">
        <v>616194.72</v>
      </c>
      <c r="Y187">
        <v>145260</v>
      </c>
      <c r="Z187">
        <v>1173.55</v>
      </c>
      <c r="AB187">
        <v>735010.5</v>
      </c>
      <c r="AD187">
        <v>1085180.5</v>
      </c>
      <c r="AE187">
        <v>4740</v>
      </c>
      <c r="AF187">
        <v>7468</v>
      </c>
      <c r="AG187">
        <v>533063.12</v>
      </c>
      <c r="AH187">
        <v>65805.88</v>
      </c>
      <c r="AN187" s="123">
        <f t="shared" si="15"/>
        <v>482581.98</v>
      </c>
      <c r="AO187" s="129">
        <f t="shared" si="16"/>
        <v>40233</v>
      </c>
      <c r="AP187" s="142">
        <f t="shared" si="17"/>
        <v>442348.98</v>
      </c>
      <c r="AQ187" s="143">
        <f t="shared" si="18"/>
        <v>1497638.77</v>
      </c>
      <c r="AR187" s="143">
        <f t="shared" si="19"/>
        <v>1696257.5</v>
      </c>
      <c r="AS187" s="125">
        <f t="shared" si="14"/>
        <v>-198618.72999999998</v>
      </c>
    </row>
    <row r="188" spans="1:45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2300</v>
      </c>
      <c r="F188">
        <v>436048.32</v>
      </c>
      <c r="G188">
        <v>256</v>
      </c>
      <c r="H188">
        <v>106275.41</v>
      </c>
      <c r="K188">
        <v>1353140.3</v>
      </c>
      <c r="L188">
        <v>655624.34</v>
      </c>
      <c r="O188">
        <v>1500</v>
      </c>
      <c r="P188">
        <v>65500</v>
      </c>
      <c r="R188">
        <v>787.36</v>
      </c>
      <c r="V188">
        <v>2408748.2999999998</v>
      </c>
      <c r="W188">
        <v>514242.15</v>
      </c>
      <c r="X188">
        <v>537181.04</v>
      </c>
      <c r="Z188">
        <v>1672.17</v>
      </c>
      <c r="AB188">
        <v>1366970.5</v>
      </c>
      <c r="AC188">
        <v>24000</v>
      </c>
      <c r="AD188">
        <v>1721407.5</v>
      </c>
      <c r="AE188">
        <v>800</v>
      </c>
      <c r="AF188">
        <v>340</v>
      </c>
      <c r="AG188">
        <v>515581.65</v>
      </c>
      <c r="AH188">
        <v>131128</v>
      </c>
      <c r="AN188" s="123">
        <f t="shared" si="15"/>
        <v>542579.73</v>
      </c>
      <c r="AO188" s="129">
        <f t="shared" si="16"/>
        <v>67787.360000000001</v>
      </c>
      <c r="AP188" s="142">
        <f t="shared" si="17"/>
        <v>474792.37</v>
      </c>
      <c r="AQ188" s="143">
        <f t="shared" si="18"/>
        <v>1929823.71</v>
      </c>
      <c r="AR188" s="143">
        <f t="shared" si="19"/>
        <v>2369257.15</v>
      </c>
      <c r="AS188" s="125">
        <f t="shared" si="14"/>
        <v>-439433.43999999994</v>
      </c>
    </row>
    <row r="189" spans="1:45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2301</v>
      </c>
      <c r="F189">
        <v>523977.71</v>
      </c>
      <c r="G189">
        <v>4988.84</v>
      </c>
      <c r="H189">
        <v>112941.19</v>
      </c>
      <c r="K189">
        <v>1624326.63</v>
      </c>
      <c r="L189">
        <v>358860.24</v>
      </c>
      <c r="O189">
        <v>3000</v>
      </c>
      <c r="P189">
        <v>91090</v>
      </c>
      <c r="R189">
        <v>15550.24</v>
      </c>
      <c r="V189">
        <v>-85935.65</v>
      </c>
      <c r="W189">
        <v>2920045.89</v>
      </c>
      <c r="X189">
        <v>1038560.66</v>
      </c>
      <c r="AB189">
        <v>1470507.5</v>
      </c>
      <c r="AC189">
        <v>24000</v>
      </c>
      <c r="AD189">
        <v>2094895.5</v>
      </c>
      <c r="AG189">
        <v>573050.56000000006</v>
      </c>
      <c r="AH189">
        <v>183777.97</v>
      </c>
      <c r="AN189" s="123">
        <f t="shared" si="15"/>
        <v>641907.74</v>
      </c>
      <c r="AO189" s="129">
        <f t="shared" si="16"/>
        <v>109640.24</v>
      </c>
      <c r="AP189" s="142">
        <f t="shared" si="17"/>
        <v>532267.5</v>
      </c>
      <c r="AQ189" s="143">
        <f t="shared" si="18"/>
        <v>2533068.16</v>
      </c>
      <c r="AR189" s="143">
        <f t="shared" si="19"/>
        <v>2851724.0300000003</v>
      </c>
      <c r="AS189" s="125">
        <f t="shared" si="14"/>
        <v>-318655.87000000011</v>
      </c>
    </row>
    <row r="190" spans="1:45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2302</v>
      </c>
      <c r="F190">
        <v>294805.46000000002</v>
      </c>
      <c r="G190">
        <v>2300</v>
      </c>
      <c r="H190">
        <v>101219.19</v>
      </c>
      <c r="K190">
        <v>209105.06</v>
      </c>
      <c r="L190">
        <v>37791.120000000003</v>
      </c>
      <c r="O190">
        <v>3000</v>
      </c>
      <c r="P190">
        <v>33455</v>
      </c>
      <c r="R190">
        <v>268.04000000000002</v>
      </c>
      <c r="V190">
        <v>-1661421.56</v>
      </c>
      <c r="W190">
        <v>2662416.9900000002</v>
      </c>
      <c r="X190">
        <v>484657.5</v>
      </c>
      <c r="Z190">
        <v>1279.94</v>
      </c>
      <c r="AB190">
        <v>167520.73000000001</v>
      </c>
      <c r="AD190">
        <v>416220.73</v>
      </c>
      <c r="AE190">
        <v>1280</v>
      </c>
      <c r="AF190">
        <v>1280</v>
      </c>
      <c r="AG190">
        <v>485508.97</v>
      </c>
      <c r="AH190">
        <v>141666.10999999999</v>
      </c>
      <c r="AN190" s="123">
        <f t="shared" si="15"/>
        <v>398324.65</v>
      </c>
      <c r="AO190" s="129">
        <f t="shared" si="16"/>
        <v>36723.040000000001</v>
      </c>
      <c r="AP190" s="142">
        <f t="shared" si="17"/>
        <v>361601.61000000004</v>
      </c>
      <c r="AQ190" s="143">
        <f t="shared" si="18"/>
        <v>653458.17000000004</v>
      </c>
      <c r="AR190" s="143">
        <f t="shared" si="19"/>
        <v>1045955.8099999999</v>
      </c>
      <c r="AS190" s="125">
        <f t="shared" si="14"/>
        <v>-392497.6399999999</v>
      </c>
    </row>
    <row r="191" spans="1:45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2303</v>
      </c>
      <c r="F191">
        <v>412749.88</v>
      </c>
      <c r="G191">
        <v>589714.76</v>
      </c>
      <c r="H191">
        <v>94214.99</v>
      </c>
      <c r="K191">
        <v>2</v>
      </c>
      <c r="L191">
        <v>113254.12</v>
      </c>
      <c r="O191">
        <v>0</v>
      </c>
      <c r="P191">
        <v>50140</v>
      </c>
      <c r="R191">
        <v>1201.1500000000001</v>
      </c>
      <c r="V191">
        <v>-1371003.19</v>
      </c>
      <c r="W191">
        <v>2577037.9500000002</v>
      </c>
      <c r="X191">
        <v>1445813.25</v>
      </c>
      <c r="Y191">
        <v>67020</v>
      </c>
      <c r="Z191">
        <v>1889.46</v>
      </c>
      <c r="AB191">
        <v>470148</v>
      </c>
      <c r="AC191">
        <v>20000</v>
      </c>
      <c r="AD191">
        <v>892752</v>
      </c>
      <c r="AF191">
        <v>650</v>
      </c>
      <c r="AG191">
        <v>692360.49</v>
      </c>
      <c r="AH191">
        <v>251166.73</v>
      </c>
      <c r="AL191">
        <v>215381.65</v>
      </c>
      <c r="AN191" s="123">
        <f t="shared" si="15"/>
        <v>1096679.6300000001</v>
      </c>
      <c r="AO191" s="129">
        <f t="shared" si="16"/>
        <v>51341.15</v>
      </c>
      <c r="AP191" s="142">
        <f t="shared" si="17"/>
        <v>1045338.4800000001</v>
      </c>
      <c r="AQ191" s="143">
        <f t="shared" si="18"/>
        <v>2004870.71</v>
      </c>
      <c r="AR191" s="143">
        <f t="shared" si="19"/>
        <v>2052310.8699999999</v>
      </c>
      <c r="AS191" s="125">
        <f t="shared" si="14"/>
        <v>-47440.159999999916</v>
      </c>
    </row>
    <row r="192" spans="1:45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2304</v>
      </c>
      <c r="F192">
        <v>770268.54</v>
      </c>
      <c r="G192">
        <v>15200</v>
      </c>
      <c r="H192">
        <v>56112.32</v>
      </c>
      <c r="K192">
        <v>283382.40000000002</v>
      </c>
      <c r="L192">
        <v>4187.88</v>
      </c>
      <c r="P192">
        <v>25815</v>
      </c>
      <c r="R192">
        <v>-49956.65</v>
      </c>
      <c r="V192">
        <v>-1531428.45</v>
      </c>
      <c r="W192">
        <v>2987149.95</v>
      </c>
      <c r="X192">
        <v>508662.88</v>
      </c>
      <c r="Y192">
        <v>135742</v>
      </c>
      <c r="Z192">
        <v>2181.31</v>
      </c>
      <c r="AB192">
        <v>747120</v>
      </c>
      <c r="AC192">
        <v>189870</v>
      </c>
      <c r="AD192">
        <v>1037908.96</v>
      </c>
      <c r="AE192">
        <v>7752</v>
      </c>
      <c r="AF192">
        <v>1500</v>
      </c>
      <c r="AG192">
        <v>683429.94</v>
      </c>
      <c r="AH192">
        <v>155414</v>
      </c>
      <c r="AN192" s="123">
        <f t="shared" si="15"/>
        <v>841580.86</v>
      </c>
      <c r="AO192" s="129">
        <f t="shared" si="16"/>
        <v>-24141.65</v>
      </c>
      <c r="AP192" s="142">
        <f t="shared" si="17"/>
        <v>865722.51</v>
      </c>
      <c r="AQ192" s="143">
        <f t="shared" si="18"/>
        <v>1583576.19</v>
      </c>
      <c r="AR192" s="143">
        <f t="shared" si="19"/>
        <v>1886004.9</v>
      </c>
      <c r="AS192" s="125">
        <f t="shared" si="14"/>
        <v>-302428.70999999996</v>
      </c>
    </row>
    <row r="193" spans="1:45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2305</v>
      </c>
      <c r="F193">
        <v>158009.63</v>
      </c>
      <c r="G193">
        <v>983959.48</v>
      </c>
      <c r="H193">
        <v>147984.98000000001</v>
      </c>
      <c r="K193">
        <v>3263455.39</v>
      </c>
      <c r="L193">
        <v>701147.17</v>
      </c>
      <c r="O193">
        <v>0</v>
      </c>
      <c r="P193">
        <v>0</v>
      </c>
      <c r="R193">
        <v>14348.4</v>
      </c>
      <c r="V193">
        <v>1432735.37</v>
      </c>
      <c r="W193">
        <v>2987149.95</v>
      </c>
      <c r="X193">
        <v>1586132.7</v>
      </c>
      <c r="Y193">
        <v>156000</v>
      </c>
      <c r="Z193">
        <v>25000</v>
      </c>
      <c r="AA193">
        <v>1068.0999999999999</v>
      </c>
      <c r="AB193">
        <v>769715.5</v>
      </c>
      <c r="AC193">
        <v>182272.5</v>
      </c>
      <c r="AD193">
        <v>1024704</v>
      </c>
      <c r="AE193">
        <v>48380</v>
      </c>
      <c r="AG193">
        <v>822033.15</v>
      </c>
      <c r="AH193">
        <v>4748.72</v>
      </c>
      <c r="AN193" s="123">
        <f t="shared" si="15"/>
        <v>1289954.0899999999</v>
      </c>
      <c r="AO193" s="129">
        <f t="shared" si="16"/>
        <v>14348.4</v>
      </c>
      <c r="AP193" s="142">
        <f t="shared" si="17"/>
        <v>1275605.69</v>
      </c>
      <c r="AQ193" s="143">
        <f t="shared" si="18"/>
        <v>2720188.8</v>
      </c>
      <c r="AR193" s="143">
        <f t="shared" si="19"/>
        <v>1899865.8699999999</v>
      </c>
      <c r="AS193" s="125">
        <f t="shared" si="14"/>
        <v>820322.92999999993</v>
      </c>
    </row>
    <row r="194" spans="1:45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2306</v>
      </c>
      <c r="F194">
        <v>468212.61</v>
      </c>
      <c r="G194">
        <v>3300</v>
      </c>
      <c r="H194">
        <v>26503.03</v>
      </c>
      <c r="K194">
        <v>190922.9</v>
      </c>
      <c r="L194">
        <v>296053.94</v>
      </c>
      <c r="O194">
        <v>0</v>
      </c>
      <c r="P194">
        <v>71017</v>
      </c>
      <c r="R194">
        <v>19787</v>
      </c>
      <c r="V194">
        <v>-61589.11</v>
      </c>
      <c r="W194">
        <v>2090614.96</v>
      </c>
      <c r="X194">
        <v>549825.34</v>
      </c>
      <c r="Y194">
        <v>60000</v>
      </c>
      <c r="Z194">
        <v>2634.45</v>
      </c>
      <c r="AB194">
        <v>1686538.7</v>
      </c>
      <c r="AC194">
        <v>32700</v>
      </c>
      <c r="AD194">
        <v>1981734.7</v>
      </c>
      <c r="AE194">
        <v>14420</v>
      </c>
      <c r="AG194">
        <v>1070498.23</v>
      </c>
      <c r="AH194">
        <v>198302.93</v>
      </c>
      <c r="AL194">
        <v>201580</v>
      </c>
      <c r="AN194" s="123">
        <f t="shared" si="15"/>
        <v>498015.64</v>
      </c>
      <c r="AO194" s="129">
        <f t="shared" si="16"/>
        <v>90804</v>
      </c>
      <c r="AP194" s="142">
        <f t="shared" si="17"/>
        <v>407211.64</v>
      </c>
      <c r="AQ194" s="143">
        <f t="shared" si="18"/>
        <v>2331698.4899999998</v>
      </c>
      <c r="AR194" s="143">
        <f t="shared" si="19"/>
        <v>3466535.86</v>
      </c>
      <c r="AS194" s="125">
        <f t="shared" ref="AS194:AS217" si="20">AQ194-AR194</f>
        <v>-1134837.3700000001</v>
      </c>
    </row>
    <row r="195" spans="1:45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2307</v>
      </c>
      <c r="F195">
        <v>812883.31</v>
      </c>
      <c r="G195">
        <v>12700</v>
      </c>
      <c r="H195">
        <v>82519.38</v>
      </c>
      <c r="K195">
        <v>761537.59</v>
      </c>
      <c r="L195">
        <v>857635.31</v>
      </c>
      <c r="O195">
        <v>0</v>
      </c>
      <c r="P195">
        <v>189271.28</v>
      </c>
      <c r="R195">
        <v>578.89</v>
      </c>
      <c r="V195">
        <v>2762433.42</v>
      </c>
      <c r="W195">
        <v>433496.95</v>
      </c>
      <c r="X195">
        <v>676217.22</v>
      </c>
      <c r="Y195">
        <v>457320</v>
      </c>
      <c r="AB195">
        <v>1728990</v>
      </c>
      <c r="AC195">
        <v>41100</v>
      </c>
      <c r="AD195">
        <v>2059894.1</v>
      </c>
      <c r="AE195">
        <v>24588</v>
      </c>
      <c r="AG195">
        <v>989503.62</v>
      </c>
      <c r="AH195">
        <v>44089.919999999998</v>
      </c>
      <c r="AL195">
        <v>644056.53</v>
      </c>
      <c r="AN195" s="123">
        <f t="shared" si="15"/>
        <v>908102.69000000006</v>
      </c>
      <c r="AO195" s="129">
        <f t="shared" si="16"/>
        <v>189850.17</v>
      </c>
      <c r="AP195" s="142">
        <f t="shared" si="17"/>
        <v>718252.52</v>
      </c>
      <c r="AQ195" s="143">
        <f t="shared" si="18"/>
        <v>2903627.2199999997</v>
      </c>
      <c r="AR195" s="143">
        <f t="shared" si="19"/>
        <v>3762132.17</v>
      </c>
      <c r="AS195" s="125">
        <f t="shared" si="20"/>
        <v>-858504.95000000019</v>
      </c>
    </row>
    <row r="196" spans="1:45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2308</v>
      </c>
      <c r="F196">
        <v>870331.76</v>
      </c>
      <c r="G196">
        <v>0</v>
      </c>
      <c r="H196">
        <v>76319.740000000005</v>
      </c>
      <c r="K196">
        <v>82629.87</v>
      </c>
      <c r="L196">
        <v>262460.59999999998</v>
      </c>
      <c r="O196">
        <v>3500</v>
      </c>
      <c r="P196">
        <v>28200</v>
      </c>
      <c r="R196">
        <v>0</v>
      </c>
      <c r="U196">
        <v>-8100056.1100000003</v>
      </c>
      <c r="V196">
        <v>5363987.68</v>
      </c>
      <c r="W196">
        <v>4047651.72</v>
      </c>
      <c r="X196">
        <v>1579272.99</v>
      </c>
      <c r="Z196">
        <v>3640.7</v>
      </c>
      <c r="AC196">
        <v>201400</v>
      </c>
      <c r="AD196">
        <v>615506.56000000006</v>
      </c>
      <c r="AE196">
        <v>13300</v>
      </c>
      <c r="AG196">
        <v>1105348.48</v>
      </c>
      <c r="AH196">
        <v>50259.97</v>
      </c>
      <c r="AI196">
        <v>50000</v>
      </c>
      <c r="AL196">
        <v>1440</v>
      </c>
      <c r="AN196" s="123">
        <f t="shared" si="15"/>
        <v>946651.5</v>
      </c>
      <c r="AO196" s="129">
        <f t="shared" si="16"/>
        <v>31700</v>
      </c>
      <c r="AP196" s="142">
        <f t="shared" si="17"/>
        <v>914951.5</v>
      </c>
      <c r="AQ196" s="143">
        <f t="shared" si="18"/>
        <v>1784313.69</v>
      </c>
      <c r="AR196" s="143">
        <f t="shared" si="19"/>
        <v>1835855.01</v>
      </c>
      <c r="AS196" s="125">
        <f t="shared" si="20"/>
        <v>-51541.320000000065</v>
      </c>
    </row>
    <row r="197" spans="1:45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2309</v>
      </c>
      <c r="F197">
        <v>382254.67</v>
      </c>
      <c r="G197">
        <v>0</v>
      </c>
      <c r="H197">
        <v>48040.17</v>
      </c>
      <c r="K197">
        <v>478079.4</v>
      </c>
      <c r="L197">
        <v>126862.99</v>
      </c>
      <c r="O197">
        <v>4500</v>
      </c>
      <c r="P197">
        <v>48755</v>
      </c>
      <c r="R197">
        <v>0</v>
      </c>
      <c r="U197">
        <v>327749.2</v>
      </c>
      <c r="V197">
        <v>-176462.79</v>
      </c>
      <c r="W197">
        <v>769808.6</v>
      </c>
      <c r="X197">
        <v>1496319.7</v>
      </c>
      <c r="Y197">
        <v>114000</v>
      </c>
      <c r="AB197">
        <v>703439.2</v>
      </c>
      <c r="AC197">
        <v>147125</v>
      </c>
      <c r="AD197">
        <v>1120667.69</v>
      </c>
      <c r="AF197">
        <v>17580</v>
      </c>
      <c r="AG197">
        <v>1093837.42</v>
      </c>
      <c r="AH197">
        <v>167911.57</v>
      </c>
      <c r="AN197" s="123">
        <f t="shared" si="15"/>
        <v>430294.83999999997</v>
      </c>
      <c r="AO197" s="129">
        <f t="shared" si="16"/>
        <v>53255</v>
      </c>
      <c r="AP197" s="142">
        <f t="shared" si="17"/>
        <v>377039.83999999997</v>
      </c>
      <c r="AQ197" s="143">
        <f t="shared" si="18"/>
        <v>2460883.9</v>
      </c>
      <c r="AR197" s="143">
        <f t="shared" si="19"/>
        <v>2399996.6799999997</v>
      </c>
      <c r="AS197" s="125">
        <f t="shared" si="20"/>
        <v>60887.220000000205</v>
      </c>
    </row>
    <row r="198" spans="1:45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2310</v>
      </c>
      <c r="F198">
        <v>325719.14</v>
      </c>
      <c r="G198">
        <v>0</v>
      </c>
      <c r="H198">
        <v>82776.160000000003</v>
      </c>
      <c r="K198">
        <v>1297786.74</v>
      </c>
      <c r="L198">
        <v>269244.78999999998</v>
      </c>
      <c r="O198">
        <v>226172</v>
      </c>
      <c r="P198">
        <v>42340</v>
      </c>
      <c r="Q198">
        <v>57679</v>
      </c>
      <c r="R198">
        <v>0</v>
      </c>
      <c r="V198">
        <v>406302.12</v>
      </c>
      <c r="W198">
        <v>1268762.8700000001</v>
      </c>
      <c r="X198">
        <v>2050120.59</v>
      </c>
      <c r="Z198">
        <v>1521.54</v>
      </c>
      <c r="AB198">
        <v>818272</v>
      </c>
      <c r="AD198">
        <v>1577125</v>
      </c>
      <c r="AF198">
        <v>12840</v>
      </c>
      <c r="AG198">
        <v>1144024.3500000001</v>
      </c>
      <c r="AH198">
        <v>161653.94</v>
      </c>
      <c r="AN198" s="123">
        <f t="shared" si="15"/>
        <v>408495.30000000005</v>
      </c>
      <c r="AO198" s="129">
        <f t="shared" si="16"/>
        <v>326191</v>
      </c>
      <c r="AP198" s="142">
        <f t="shared" si="17"/>
        <v>82304.300000000047</v>
      </c>
      <c r="AQ198" s="143">
        <f t="shared" si="18"/>
        <v>2869914.13</v>
      </c>
      <c r="AR198" s="143">
        <f t="shared" si="19"/>
        <v>2895643.29</v>
      </c>
      <c r="AS198" s="125">
        <f t="shared" si="20"/>
        <v>-25729.160000000149</v>
      </c>
    </row>
    <row r="199" spans="1:45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2311</v>
      </c>
      <c r="F199">
        <v>642569.82999999996</v>
      </c>
      <c r="G199">
        <v>66257.899999999994</v>
      </c>
      <c r="H199">
        <v>33056.54</v>
      </c>
      <c r="K199">
        <v>486088.12</v>
      </c>
      <c r="L199">
        <v>373173.95</v>
      </c>
      <c r="O199">
        <v>3500</v>
      </c>
      <c r="P199">
        <v>39243.82</v>
      </c>
      <c r="R199">
        <v>0</v>
      </c>
      <c r="T199">
        <v>0</v>
      </c>
      <c r="V199">
        <v>-1021793.5</v>
      </c>
      <c r="W199">
        <v>2466734.7400000002</v>
      </c>
      <c r="X199">
        <v>927563.93</v>
      </c>
      <c r="Y199">
        <v>120000</v>
      </c>
      <c r="Z199">
        <v>2083.6999999999998</v>
      </c>
      <c r="AB199">
        <v>341440</v>
      </c>
      <c r="AC199">
        <v>75900</v>
      </c>
      <c r="AD199">
        <v>637394</v>
      </c>
      <c r="AF199">
        <v>5400</v>
      </c>
      <c r="AG199">
        <v>601469.34</v>
      </c>
      <c r="AH199">
        <v>109263.01</v>
      </c>
      <c r="AN199" s="123">
        <f t="shared" si="15"/>
        <v>741884.27</v>
      </c>
      <c r="AO199" s="129">
        <f t="shared" si="16"/>
        <v>42743.82</v>
      </c>
      <c r="AP199" s="142">
        <f t="shared" si="17"/>
        <v>699140.45000000007</v>
      </c>
      <c r="AQ199" s="143">
        <f t="shared" si="18"/>
        <v>1466987.6300000001</v>
      </c>
      <c r="AR199" s="143">
        <f t="shared" si="19"/>
        <v>1353526.3499999999</v>
      </c>
      <c r="AS199" s="125">
        <f t="shared" si="20"/>
        <v>113461.28000000026</v>
      </c>
    </row>
    <row r="200" spans="1:45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2312</v>
      </c>
      <c r="F200">
        <v>343702.6</v>
      </c>
      <c r="G200">
        <v>0</v>
      </c>
      <c r="H200">
        <v>57620.99</v>
      </c>
      <c r="K200">
        <v>905008.85</v>
      </c>
      <c r="L200">
        <v>830621.48</v>
      </c>
      <c r="O200">
        <v>195790</v>
      </c>
      <c r="P200">
        <v>21617.56</v>
      </c>
      <c r="R200">
        <v>21983</v>
      </c>
      <c r="V200">
        <v>-185589.16</v>
      </c>
      <c r="W200">
        <v>2655980.98</v>
      </c>
      <c r="X200">
        <v>1150165.74</v>
      </c>
      <c r="AB200">
        <v>1343912</v>
      </c>
      <c r="AC200">
        <v>73200</v>
      </c>
      <c r="AD200">
        <v>1789797</v>
      </c>
      <c r="AE200">
        <v>992</v>
      </c>
      <c r="AF200">
        <v>12440</v>
      </c>
      <c r="AG200">
        <v>1246517.46</v>
      </c>
      <c r="AH200">
        <v>90359.74</v>
      </c>
      <c r="AN200" s="123">
        <f t="shared" si="15"/>
        <v>401323.58999999997</v>
      </c>
      <c r="AO200" s="129">
        <f t="shared" si="16"/>
        <v>239390.56</v>
      </c>
      <c r="AP200" s="142">
        <f t="shared" si="17"/>
        <v>161933.02999999997</v>
      </c>
      <c r="AQ200" s="143">
        <f t="shared" si="18"/>
        <v>2567277.7400000002</v>
      </c>
      <c r="AR200" s="143">
        <f t="shared" si="19"/>
        <v>3140106.2</v>
      </c>
      <c r="AS200" s="125">
        <f t="shared" si="20"/>
        <v>-572828.46</v>
      </c>
    </row>
    <row r="201" spans="1:45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2313</v>
      </c>
      <c r="F201">
        <v>454661.81</v>
      </c>
      <c r="G201">
        <v>2250</v>
      </c>
      <c r="H201">
        <v>13559.93</v>
      </c>
      <c r="K201">
        <v>242406.02</v>
      </c>
      <c r="L201">
        <v>260081.22</v>
      </c>
      <c r="O201">
        <v>8050</v>
      </c>
      <c r="P201">
        <v>41291.589999999997</v>
      </c>
      <c r="R201">
        <v>0</v>
      </c>
      <c r="V201">
        <v>-1268054.44</v>
      </c>
      <c r="W201">
        <v>2328715.77</v>
      </c>
      <c r="X201">
        <v>662483.36</v>
      </c>
      <c r="Z201">
        <v>1684.58</v>
      </c>
      <c r="AB201">
        <v>834960</v>
      </c>
      <c r="AC201">
        <v>97200</v>
      </c>
      <c r="AD201">
        <v>1035064</v>
      </c>
      <c r="AE201">
        <v>1280</v>
      </c>
      <c r="AF201">
        <v>13300</v>
      </c>
      <c r="AG201">
        <v>635825.46</v>
      </c>
      <c r="AH201">
        <v>47902.42</v>
      </c>
      <c r="AN201" s="123">
        <f t="shared" si="15"/>
        <v>470471.74</v>
      </c>
      <c r="AO201" s="129">
        <f t="shared" si="16"/>
        <v>49341.59</v>
      </c>
      <c r="AP201" s="142">
        <f t="shared" si="17"/>
        <v>421130.15</v>
      </c>
      <c r="AQ201" s="143">
        <f t="shared" si="18"/>
        <v>1596327.94</v>
      </c>
      <c r="AR201" s="143">
        <f t="shared" si="19"/>
        <v>1733371.88</v>
      </c>
      <c r="AS201" s="125">
        <f t="shared" si="20"/>
        <v>-137043.93999999994</v>
      </c>
    </row>
    <row r="202" spans="1:45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2314</v>
      </c>
      <c r="F202">
        <v>1688454.9</v>
      </c>
      <c r="G202">
        <v>0</v>
      </c>
      <c r="H202">
        <v>125362.54</v>
      </c>
      <c r="K202">
        <v>2219179.9500000002</v>
      </c>
      <c r="L202">
        <v>505413.93</v>
      </c>
      <c r="P202">
        <v>29510</v>
      </c>
      <c r="R202">
        <v>0</v>
      </c>
      <c r="V202">
        <v>492066.96</v>
      </c>
      <c r="W202">
        <v>4119895.74</v>
      </c>
      <c r="X202">
        <v>935925.6</v>
      </c>
      <c r="Y202">
        <v>145647</v>
      </c>
      <c r="Z202">
        <v>4325.55</v>
      </c>
      <c r="AB202">
        <v>947540.6</v>
      </c>
      <c r="AC202">
        <v>78500</v>
      </c>
      <c r="AD202">
        <v>1320160.6000000001</v>
      </c>
      <c r="AF202">
        <v>30956</v>
      </c>
      <c r="AG202">
        <v>773410.81</v>
      </c>
      <c r="AH202">
        <v>90472.72</v>
      </c>
      <c r="AN202" s="123">
        <f t="shared" si="15"/>
        <v>1813817.44</v>
      </c>
      <c r="AO202" s="129">
        <f t="shared" si="16"/>
        <v>29510</v>
      </c>
      <c r="AP202" s="142">
        <f t="shared" si="17"/>
        <v>1784307.44</v>
      </c>
      <c r="AQ202" s="143">
        <f t="shared" si="18"/>
        <v>2111938.75</v>
      </c>
      <c r="AR202" s="143">
        <f t="shared" si="19"/>
        <v>2215000.1300000004</v>
      </c>
      <c r="AS202" s="125">
        <f t="shared" si="20"/>
        <v>-103061.38000000035</v>
      </c>
    </row>
    <row r="203" spans="1:45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2315</v>
      </c>
      <c r="F203">
        <v>633459.54</v>
      </c>
      <c r="G203">
        <v>0</v>
      </c>
      <c r="H203">
        <v>35196.449999999997</v>
      </c>
      <c r="K203">
        <v>471736.93</v>
      </c>
      <c r="L203">
        <v>675760.96</v>
      </c>
      <c r="O203">
        <v>4500</v>
      </c>
      <c r="P203">
        <v>43425</v>
      </c>
      <c r="R203">
        <v>1911</v>
      </c>
      <c r="V203">
        <v>-1354921.62</v>
      </c>
      <c r="W203">
        <v>2992215.82</v>
      </c>
      <c r="X203">
        <v>1263526.6399999999</v>
      </c>
      <c r="Y203">
        <v>116879</v>
      </c>
      <c r="Z203">
        <v>2022.67</v>
      </c>
      <c r="AB203">
        <v>1073432</v>
      </c>
      <c r="AD203">
        <v>1400429</v>
      </c>
      <c r="AE203">
        <v>11328</v>
      </c>
      <c r="AF203">
        <v>6660</v>
      </c>
      <c r="AG203">
        <v>839651.11</v>
      </c>
      <c r="AH203">
        <v>68577.42</v>
      </c>
      <c r="AL203">
        <v>191.1</v>
      </c>
      <c r="AN203" s="123">
        <f t="shared" ref="AN203:AN217" si="21">SUM(F203:I203)</f>
        <v>668655.99</v>
      </c>
      <c r="AO203" s="129">
        <f t="shared" ref="AO203:AO217" si="22">SUM(O203:S203)</f>
        <v>49836</v>
      </c>
      <c r="AP203" s="142">
        <f t="shared" ref="AP203:AP217" si="23">AN203-AO203</f>
        <v>618819.99</v>
      </c>
      <c r="AQ203" s="143">
        <f t="shared" ref="AQ203:AQ217" si="24">SUM(X203:AC203)</f>
        <v>2455860.3099999996</v>
      </c>
      <c r="AR203" s="143">
        <f t="shared" ref="AR203:AR217" si="25">SUM(AD203:AM203)</f>
        <v>2326836.63</v>
      </c>
      <c r="AS203" s="125">
        <f t="shared" si="20"/>
        <v>129023.6799999997</v>
      </c>
    </row>
    <row r="204" spans="1:45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2316</v>
      </c>
      <c r="F204">
        <v>711698.91</v>
      </c>
      <c r="G204">
        <v>1600</v>
      </c>
      <c r="H204">
        <v>60674</v>
      </c>
      <c r="I204"/>
      <c r="J204"/>
      <c r="K204">
        <v>-943243.63</v>
      </c>
      <c r="L204">
        <v>603633</v>
      </c>
      <c r="M204"/>
      <c r="N204"/>
      <c r="O204"/>
      <c r="P204"/>
      <c r="Q204"/>
      <c r="R204">
        <v>0</v>
      </c>
      <c r="S204"/>
      <c r="T204"/>
      <c r="U204"/>
      <c r="V204">
        <v>-653415.24</v>
      </c>
      <c r="W204">
        <v>889745.48</v>
      </c>
      <c r="X204">
        <v>821213.38</v>
      </c>
      <c r="Y204"/>
      <c r="Z204">
        <v>1605.1</v>
      </c>
      <c r="AA204"/>
      <c r="AB204"/>
      <c r="AC204">
        <v>68700</v>
      </c>
      <c r="AD204">
        <v>256176.35</v>
      </c>
      <c r="AE204"/>
      <c r="AF204"/>
      <c r="AG204">
        <v>345239.52</v>
      </c>
      <c r="AH204">
        <v>92070.57</v>
      </c>
      <c r="AI204"/>
      <c r="AJ204"/>
      <c r="AK204"/>
      <c r="AL204"/>
      <c r="AM204"/>
      <c r="AN204" s="123">
        <f t="shared" si="21"/>
        <v>773972.91</v>
      </c>
      <c r="AO204" s="129">
        <f t="shared" si="22"/>
        <v>0</v>
      </c>
      <c r="AP204" s="142">
        <f t="shared" si="23"/>
        <v>773972.91</v>
      </c>
      <c r="AQ204" s="143">
        <f t="shared" si="24"/>
        <v>891518.48</v>
      </c>
      <c r="AR204" s="143">
        <f t="shared" si="25"/>
        <v>693486.44</v>
      </c>
      <c r="AS204" s="125">
        <f t="shared" si="20"/>
        <v>198032.04000000004</v>
      </c>
    </row>
    <row r="205" spans="1:45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2317</v>
      </c>
      <c r="F205">
        <v>513534.31</v>
      </c>
      <c r="G205">
        <v>16465</v>
      </c>
      <c r="H205">
        <v>95528.57</v>
      </c>
      <c r="K205">
        <v>2000488.63</v>
      </c>
      <c r="L205">
        <v>855680.13</v>
      </c>
      <c r="P205">
        <v>82160</v>
      </c>
      <c r="Q205">
        <v>15810</v>
      </c>
      <c r="R205">
        <v>0</v>
      </c>
      <c r="V205">
        <v>2670297.06</v>
      </c>
      <c r="W205">
        <v>574807.30000000005</v>
      </c>
      <c r="X205">
        <v>1488638.52</v>
      </c>
      <c r="Z205">
        <v>1551.54</v>
      </c>
      <c r="AB205">
        <v>1265126</v>
      </c>
      <c r="AC205">
        <v>61700</v>
      </c>
      <c r="AD205">
        <v>1680701</v>
      </c>
      <c r="AE205">
        <v>11670</v>
      </c>
      <c r="AG205">
        <v>597306.77</v>
      </c>
      <c r="AH205">
        <v>162711.01</v>
      </c>
      <c r="AL205">
        <v>226005</v>
      </c>
      <c r="AN205" s="123">
        <f t="shared" si="21"/>
        <v>625527.88000000012</v>
      </c>
      <c r="AO205" s="129">
        <f t="shared" si="22"/>
        <v>97970</v>
      </c>
      <c r="AP205" s="142">
        <f t="shared" si="23"/>
        <v>527557.88000000012</v>
      </c>
      <c r="AQ205" s="143">
        <f t="shared" si="24"/>
        <v>2817016.06</v>
      </c>
      <c r="AR205" s="143">
        <f t="shared" si="25"/>
        <v>2678393.7800000003</v>
      </c>
      <c r="AS205" s="125">
        <f t="shared" si="20"/>
        <v>138622.2799999998</v>
      </c>
    </row>
    <row r="206" spans="1:45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2318</v>
      </c>
      <c r="F206">
        <v>1065413.6299999999</v>
      </c>
      <c r="G206">
        <v>6878</v>
      </c>
      <c r="H206">
        <v>138623.23000000001</v>
      </c>
      <c r="K206">
        <v>649157.11</v>
      </c>
      <c r="L206">
        <v>191785</v>
      </c>
      <c r="O206">
        <v>22170</v>
      </c>
      <c r="P206">
        <v>42960</v>
      </c>
      <c r="R206">
        <v>6682</v>
      </c>
      <c r="V206">
        <v>-565423.02</v>
      </c>
      <c r="W206">
        <v>2085517.75</v>
      </c>
      <c r="X206">
        <v>1370308.62</v>
      </c>
      <c r="Z206">
        <v>1854.37</v>
      </c>
      <c r="AB206">
        <v>184884</v>
      </c>
      <c r="AC206">
        <v>453185.01</v>
      </c>
      <c r="AD206">
        <v>811494</v>
      </c>
      <c r="AE206">
        <v>7865</v>
      </c>
      <c r="AG206">
        <v>614550.79</v>
      </c>
      <c r="AH206">
        <v>67184.97</v>
      </c>
      <c r="AL206">
        <v>49187</v>
      </c>
      <c r="AN206" s="123">
        <f t="shared" si="21"/>
        <v>1210914.8599999999</v>
      </c>
      <c r="AO206" s="129">
        <f t="shared" si="22"/>
        <v>71812</v>
      </c>
      <c r="AP206" s="142">
        <f t="shared" si="23"/>
        <v>1139102.8599999999</v>
      </c>
      <c r="AQ206" s="143">
        <f t="shared" si="24"/>
        <v>2010232.0000000002</v>
      </c>
      <c r="AR206" s="143">
        <f t="shared" si="25"/>
        <v>1550281.76</v>
      </c>
      <c r="AS206" s="125">
        <f t="shared" si="20"/>
        <v>459950.24000000022</v>
      </c>
    </row>
    <row r="207" spans="1:45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2319</v>
      </c>
      <c r="F207">
        <v>1081436.5900000001</v>
      </c>
      <c r="G207">
        <v>8999</v>
      </c>
      <c r="H207">
        <v>117791.8</v>
      </c>
      <c r="K207">
        <v>1476066.87</v>
      </c>
      <c r="L207">
        <v>742706.57</v>
      </c>
      <c r="O207">
        <v>0</v>
      </c>
      <c r="P207">
        <v>83410.320000000007</v>
      </c>
      <c r="R207">
        <v>2473</v>
      </c>
      <c r="V207">
        <v>932344.39</v>
      </c>
      <c r="W207">
        <v>2982894.62</v>
      </c>
      <c r="X207">
        <v>1443406.54</v>
      </c>
      <c r="Z207">
        <v>3378.37</v>
      </c>
      <c r="AB207">
        <v>2095992.5</v>
      </c>
      <c r="AC207">
        <v>161950</v>
      </c>
      <c r="AD207">
        <v>2572016.5</v>
      </c>
      <c r="AF207">
        <v>6060</v>
      </c>
      <c r="AG207">
        <v>1315577.06</v>
      </c>
      <c r="AH207">
        <v>311803.34999999998</v>
      </c>
      <c r="AL207">
        <v>73392</v>
      </c>
      <c r="AN207" s="123">
        <f t="shared" si="21"/>
        <v>1208227.3900000001</v>
      </c>
      <c r="AO207" s="129">
        <f t="shared" si="22"/>
        <v>85883.32</v>
      </c>
      <c r="AP207" s="142">
        <f t="shared" si="23"/>
        <v>1122344.07</v>
      </c>
      <c r="AQ207" s="143">
        <f t="shared" si="24"/>
        <v>3704727.41</v>
      </c>
      <c r="AR207" s="143">
        <f t="shared" si="25"/>
        <v>4278848.91</v>
      </c>
      <c r="AS207" s="125">
        <f t="shared" si="20"/>
        <v>-574121.5</v>
      </c>
    </row>
    <row r="208" spans="1:45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2320</v>
      </c>
      <c r="F208">
        <v>628298.42000000004</v>
      </c>
      <c r="G208">
        <v>121755.58</v>
      </c>
      <c r="H208">
        <v>55364.3</v>
      </c>
      <c r="K208">
        <v>1674979.08</v>
      </c>
      <c r="L208">
        <v>372510.03</v>
      </c>
      <c r="P208">
        <v>359776.85</v>
      </c>
      <c r="R208">
        <v>970</v>
      </c>
      <c r="V208">
        <v>368685.52</v>
      </c>
      <c r="W208">
        <v>2454994.11</v>
      </c>
      <c r="X208">
        <v>889867.38</v>
      </c>
      <c r="Z208">
        <v>1310.2</v>
      </c>
      <c r="AB208">
        <v>974021</v>
      </c>
      <c r="AC208">
        <v>95200</v>
      </c>
      <c r="AD208">
        <v>1228686</v>
      </c>
      <c r="AE208">
        <v>6630</v>
      </c>
      <c r="AF208">
        <v>610</v>
      </c>
      <c r="AG208">
        <v>798196.2</v>
      </c>
      <c r="AH208">
        <v>225299.45</v>
      </c>
      <c r="AL208">
        <v>32496</v>
      </c>
      <c r="AN208" s="123">
        <f t="shared" si="21"/>
        <v>805418.3</v>
      </c>
      <c r="AO208" s="129">
        <f t="shared" si="22"/>
        <v>360746.85</v>
      </c>
      <c r="AP208" s="142">
        <f t="shared" si="23"/>
        <v>444671.45000000007</v>
      </c>
      <c r="AQ208" s="143">
        <f t="shared" si="24"/>
        <v>1960398.58</v>
      </c>
      <c r="AR208" s="143">
        <f t="shared" si="25"/>
        <v>2291917.65</v>
      </c>
      <c r="AS208" s="125">
        <f t="shared" si="20"/>
        <v>-331519.06999999983</v>
      </c>
    </row>
    <row r="209" spans="1:45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2321</v>
      </c>
      <c r="F209">
        <v>1753622.02</v>
      </c>
      <c r="G209">
        <v>607046.98</v>
      </c>
      <c r="H209">
        <v>48887.96</v>
      </c>
      <c r="K209">
        <v>920449.9</v>
      </c>
      <c r="L209">
        <v>312162.68</v>
      </c>
      <c r="O209">
        <v>64635</v>
      </c>
      <c r="P209">
        <v>183618.4</v>
      </c>
      <c r="R209">
        <v>4048.22</v>
      </c>
      <c r="V209">
        <v>312420.96999999997</v>
      </c>
      <c r="W209">
        <v>3300171.5</v>
      </c>
      <c r="X209">
        <v>985424.97</v>
      </c>
      <c r="Y209">
        <v>114685</v>
      </c>
      <c r="Z209">
        <v>4927.3999999999996</v>
      </c>
      <c r="AA209">
        <v>830</v>
      </c>
      <c r="AB209">
        <v>584410</v>
      </c>
      <c r="AD209">
        <v>952120</v>
      </c>
      <c r="AE209">
        <v>10504</v>
      </c>
      <c r="AG209">
        <v>838152.51</v>
      </c>
      <c r="AH209">
        <v>106889.84</v>
      </c>
      <c r="AJ209">
        <v>5335.57</v>
      </c>
      <c r="AN209" s="123">
        <f t="shared" si="21"/>
        <v>2409556.96</v>
      </c>
      <c r="AO209" s="129">
        <f t="shared" si="22"/>
        <v>252301.62</v>
      </c>
      <c r="AP209" s="142">
        <f t="shared" si="23"/>
        <v>2157255.34</v>
      </c>
      <c r="AQ209" s="143">
        <f t="shared" si="24"/>
        <v>1690277.3699999999</v>
      </c>
      <c r="AR209" s="143">
        <f t="shared" si="25"/>
        <v>1913001.9200000002</v>
      </c>
      <c r="AS209" s="125">
        <f t="shared" si="20"/>
        <v>-222724.55000000028</v>
      </c>
    </row>
    <row r="210" spans="1:45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2322</v>
      </c>
      <c r="F210">
        <v>1341813.04</v>
      </c>
      <c r="G210">
        <v>71181</v>
      </c>
      <c r="H210">
        <v>192336.93</v>
      </c>
      <c r="K210">
        <v>756413.22</v>
      </c>
      <c r="L210">
        <v>668181.81999999995</v>
      </c>
      <c r="P210">
        <v>50310</v>
      </c>
      <c r="R210">
        <v>3207.82</v>
      </c>
      <c r="V210">
        <v>1956266.5</v>
      </c>
      <c r="W210">
        <v>1463514.66</v>
      </c>
      <c r="X210">
        <v>307380.51</v>
      </c>
      <c r="Z210">
        <v>8243.9500000000007</v>
      </c>
      <c r="AB210">
        <v>1005040</v>
      </c>
      <c r="AC210">
        <v>812681.09</v>
      </c>
      <c r="AD210">
        <v>1535730</v>
      </c>
      <c r="AE210">
        <v>6840</v>
      </c>
      <c r="AG210">
        <v>765355.63</v>
      </c>
      <c r="AH210">
        <v>243792.89</v>
      </c>
      <c r="AI210">
        <v>25000</v>
      </c>
      <c r="AJ210">
        <v>0</v>
      </c>
      <c r="AN210" s="123">
        <f t="shared" si="21"/>
        <v>1605330.97</v>
      </c>
      <c r="AO210" s="129">
        <f t="shared" si="22"/>
        <v>53517.82</v>
      </c>
      <c r="AP210" s="142">
        <f t="shared" si="23"/>
        <v>1551813.15</v>
      </c>
      <c r="AQ210" s="143">
        <f t="shared" si="24"/>
        <v>2133345.5499999998</v>
      </c>
      <c r="AR210" s="143">
        <f t="shared" si="25"/>
        <v>2576718.52</v>
      </c>
      <c r="AS210" s="125">
        <f t="shared" si="20"/>
        <v>-443372.9700000002</v>
      </c>
    </row>
    <row r="211" spans="1:45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2323</v>
      </c>
      <c r="F211">
        <v>610210.17000000004</v>
      </c>
      <c r="G211">
        <v>370384.86</v>
      </c>
      <c r="H211">
        <v>57593.16</v>
      </c>
      <c r="K211">
        <v>1459073.7</v>
      </c>
      <c r="L211">
        <v>333451.57</v>
      </c>
      <c r="O211">
        <v>3000</v>
      </c>
      <c r="P211">
        <v>65686.710000000006</v>
      </c>
      <c r="R211">
        <v>2066</v>
      </c>
      <c r="V211">
        <v>276753.56</v>
      </c>
      <c r="W211">
        <v>2681365.84</v>
      </c>
      <c r="X211">
        <v>853834.66</v>
      </c>
      <c r="Y211">
        <v>84000</v>
      </c>
      <c r="Z211">
        <v>1813.77</v>
      </c>
      <c r="AB211">
        <v>940630</v>
      </c>
      <c r="AC211">
        <v>25000</v>
      </c>
      <c r="AD211">
        <v>1306528</v>
      </c>
      <c r="AE211">
        <v>8743.5</v>
      </c>
      <c r="AF211">
        <v>680</v>
      </c>
      <c r="AG211">
        <v>664162.02</v>
      </c>
      <c r="AH211">
        <v>118062.76</v>
      </c>
      <c r="AJ211">
        <v>5260.8</v>
      </c>
      <c r="AN211" s="123">
        <f t="shared" si="21"/>
        <v>1038188.1900000001</v>
      </c>
      <c r="AO211" s="129">
        <f t="shared" si="22"/>
        <v>70752.710000000006</v>
      </c>
      <c r="AP211" s="142">
        <f t="shared" si="23"/>
        <v>967435.4800000001</v>
      </c>
      <c r="AQ211" s="143">
        <f t="shared" si="24"/>
        <v>1905278.4300000002</v>
      </c>
      <c r="AR211" s="143">
        <f t="shared" si="25"/>
        <v>2103437.0799999996</v>
      </c>
      <c r="AS211" s="125">
        <f t="shared" si="20"/>
        <v>-198158.64999999944</v>
      </c>
    </row>
    <row r="212" spans="1:45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2324</v>
      </c>
      <c r="F212">
        <v>2431836.96</v>
      </c>
      <c r="G212">
        <v>78887.38</v>
      </c>
      <c r="H212">
        <v>112046.52</v>
      </c>
      <c r="K212">
        <v>372345.87</v>
      </c>
      <c r="L212">
        <v>663308.89</v>
      </c>
      <c r="O212">
        <v>1890</v>
      </c>
      <c r="P212">
        <v>32982.49</v>
      </c>
      <c r="R212">
        <v>3783.02</v>
      </c>
      <c r="V212">
        <v>-1066778.24</v>
      </c>
      <c r="W212">
        <v>5060758.04</v>
      </c>
      <c r="X212">
        <v>1384141.51</v>
      </c>
      <c r="Y212">
        <v>106500</v>
      </c>
      <c r="Z212">
        <v>7527.57</v>
      </c>
      <c r="AB212">
        <v>1356660</v>
      </c>
      <c r="AD212">
        <v>1921214</v>
      </c>
      <c r="AF212">
        <v>26742</v>
      </c>
      <c r="AG212">
        <v>1181670.1299999999</v>
      </c>
      <c r="AH212">
        <v>87119.52</v>
      </c>
      <c r="AJ212">
        <v>6673.12</v>
      </c>
      <c r="AL212">
        <v>5620</v>
      </c>
      <c r="AN212" s="123">
        <f t="shared" si="21"/>
        <v>2622770.86</v>
      </c>
      <c r="AO212" s="129">
        <f t="shared" si="22"/>
        <v>38655.509999999995</v>
      </c>
      <c r="AP212" s="142">
        <f t="shared" si="23"/>
        <v>2584115.35</v>
      </c>
      <c r="AQ212" s="143">
        <f t="shared" si="24"/>
        <v>2854829.08</v>
      </c>
      <c r="AR212" s="143">
        <f t="shared" si="25"/>
        <v>3229038.77</v>
      </c>
      <c r="AS212" s="125">
        <f t="shared" si="20"/>
        <v>-374209.68999999994</v>
      </c>
    </row>
    <row r="213" spans="1:45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2325</v>
      </c>
      <c r="F213">
        <v>1422345.85</v>
      </c>
      <c r="G213">
        <v>8529.3799999999992</v>
      </c>
      <c r="H213">
        <v>82424.92</v>
      </c>
      <c r="K213">
        <v>131549.26999999999</v>
      </c>
      <c r="L213">
        <v>329194.78000000003</v>
      </c>
      <c r="O213">
        <v>17706.25</v>
      </c>
      <c r="P213">
        <v>40725.129999999997</v>
      </c>
      <c r="R213">
        <v>241.09</v>
      </c>
      <c r="U213">
        <v>-23036.959999999999</v>
      </c>
      <c r="V213">
        <v>283845.88</v>
      </c>
      <c r="W213">
        <v>1741122.88</v>
      </c>
      <c r="X213">
        <v>648371.11</v>
      </c>
      <c r="Y213">
        <v>98685</v>
      </c>
      <c r="Z213">
        <v>3613.96</v>
      </c>
      <c r="AB213">
        <v>658020</v>
      </c>
      <c r="AC213">
        <v>140</v>
      </c>
      <c r="AD213">
        <v>825279</v>
      </c>
      <c r="AE213">
        <v>14730</v>
      </c>
      <c r="AG213">
        <v>562544.77</v>
      </c>
      <c r="AH213">
        <v>92126.05</v>
      </c>
      <c r="AJ213">
        <v>710.32</v>
      </c>
      <c r="AN213" s="123">
        <f t="shared" si="21"/>
        <v>1513300.15</v>
      </c>
      <c r="AO213" s="129">
        <f t="shared" si="22"/>
        <v>58672.469999999994</v>
      </c>
      <c r="AP213" s="142">
        <f t="shared" si="23"/>
        <v>1454627.68</v>
      </c>
      <c r="AQ213" s="143">
        <f t="shared" si="24"/>
        <v>1408830.0699999998</v>
      </c>
      <c r="AR213" s="143">
        <f t="shared" si="25"/>
        <v>1495390.1400000001</v>
      </c>
      <c r="AS213" s="125">
        <f t="shared" si="20"/>
        <v>-86560.070000000298</v>
      </c>
    </row>
    <row r="214" spans="1:45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2326</v>
      </c>
      <c r="F214">
        <v>831083.87</v>
      </c>
      <c r="G214">
        <v>70253.88</v>
      </c>
      <c r="H214">
        <v>178900</v>
      </c>
      <c r="K214">
        <v>482959.02</v>
      </c>
      <c r="L214">
        <v>600913.29</v>
      </c>
      <c r="O214">
        <v>2500</v>
      </c>
      <c r="P214">
        <v>44183</v>
      </c>
      <c r="R214">
        <v>5898.88</v>
      </c>
      <c r="T214">
        <v>720</v>
      </c>
      <c r="V214">
        <v>-1770095.53</v>
      </c>
      <c r="W214">
        <v>3760347.17</v>
      </c>
      <c r="X214">
        <v>1364669.89</v>
      </c>
      <c r="Y214">
        <v>381068</v>
      </c>
      <c r="Z214">
        <v>2795.77</v>
      </c>
      <c r="AB214">
        <v>1739914.4</v>
      </c>
      <c r="AD214">
        <v>1986724.4</v>
      </c>
      <c r="AE214">
        <v>13880.9</v>
      </c>
      <c r="AG214">
        <v>937309.68</v>
      </c>
      <c r="AH214">
        <v>193422.93</v>
      </c>
      <c r="AI214">
        <v>50000</v>
      </c>
      <c r="AL214">
        <v>186553.61</v>
      </c>
      <c r="AN214" s="123">
        <f t="shared" si="21"/>
        <v>1080237.75</v>
      </c>
      <c r="AO214" s="129">
        <f t="shared" si="22"/>
        <v>52581.88</v>
      </c>
      <c r="AP214" s="142">
        <f t="shared" si="23"/>
        <v>1027655.87</v>
      </c>
      <c r="AQ214" s="143">
        <f t="shared" si="24"/>
        <v>3488448.0599999996</v>
      </c>
      <c r="AR214" s="143">
        <f t="shared" si="25"/>
        <v>3367891.52</v>
      </c>
      <c r="AS214" s="125">
        <f t="shared" si="20"/>
        <v>120556.53999999957</v>
      </c>
    </row>
    <row r="215" spans="1:45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2327</v>
      </c>
      <c r="F215">
        <v>1662206.44</v>
      </c>
      <c r="G215">
        <v>50160.27</v>
      </c>
      <c r="H215">
        <v>90512.71</v>
      </c>
      <c r="K215">
        <v>1008144.35</v>
      </c>
      <c r="L215">
        <v>584966.25</v>
      </c>
      <c r="O215">
        <v>3500</v>
      </c>
      <c r="P215">
        <v>29330</v>
      </c>
      <c r="R215">
        <v>10192.629999999999</v>
      </c>
      <c r="V215">
        <v>1429425.39</v>
      </c>
      <c r="W215">
        <v>2267172.48</v>
      </c>
      <c r="X215">
        <v>1372859.45</v>
      </c>
      <c r="Y215">
        <v>114000</v>
      </c>
      <c r="Z215">
        <v>4905.32</v>
      </c>
      <c r="AB215">
        <v>899185</v>
      </c>
      <c r="AC215">
        <v>4414.95</v>
      </c>
      <c r="AD215">
        <v>1222376</v>
      </c>
      <c r="AE215">
        <v>6100</v>
      </c>
      <c r="AG215">
        <v>1057264.81</v>
      </c>
      <c r="AH215">
        <v>141774.14000000001</v>
      </c>
      <c r="AL215">
        <v>311480.25</v>
      </c>
      <c r="AN215" s="123">
        <f t="shared" si="21"/>
        <v>1802879.42</v>
      </c>
      <c r="AO215" s="129">
        <f t="shared" si="22"/>
        <v>43022.63</v>
      </c>
      <c r="AP215" s="142">
        <f t="shared" si="23"/>
        <v>1759856.79</v>
      </c>
      <c r="AQ215" s="143">
        <f t="shared" si="24"/>
        <v>2395364.7200000002</v>
      </c>
      <c r="AR215" s="143">
        <f t="shared" si="25"/>
        <v>2738995.2000000002</v>
      </c>
      <c r="AS215" s="125">
        <f t="shared" si="20"/>
        <v>-343630.48</v>
      </c>
    </row>
    <row r="216" spans="1:45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2328</v>
      </c>
      <c r="F216">
        <v>845846.35</v>
      </c>
      <c r="G216">
        <v>158460.70000000001</v>
      </c>
      <c r="H216">
        <v>57604.84</v>
      </c>
      <c r="K216">
        <v>234856.79</v>
      </c>
      <c r="L216">
        <v>608832</v>
      </c>
      <c r="O216">
        <v>53452</v>
      </c>
      <c r="P216">
        <v>24800.5</v>
      </c>
      <c r="R216">
        <v>48305.38</v>
      </c>
      <c r="T216">
        <v>2215</v>
      </c>
      <c r="V216">
        <v>-779781.67</v>
      </c>
      <c r="W216">
        <v>1878069.39</v>
      </c>
      <c r="X216">
        <v>1758078.02</v>
      </c>
      <c r="Y216">
        <v>168000</v>
      </c>
      <c r="Z216">
        <v>1874.21</v>
      </c>
      <c r="AB216">
        <v>546332.5</v>
      </c>
      <c r="AC216">
        <v>29622.31</v>
      </c>
      <c r="AD216">
        <v>767746.7</v>
      </c>
      <c r="AG216">
        <v>659590.66</v>
      </c>
      <c r="AI216">
        <v>100000</v>
      </c>
      <c r="AL216">
        <v>298029.59999999998</v>
      </c>
      <c r="AN216" s="123">
        <f t="shared" si="21"/>
        <v>1061911.8900000001</v>
      </c>
      <c r="AO216" s="129">
        <f t="shared" si="22"/>
        <v>126557.88</v>
      </c>
      <c r="AP216" s="142">
        <f t="shared" si="23"/>
        <v>935354.01000000013</v>
      </c>
      <c r="AQ216" s="143">
        <f t="shared" si="24"/>
        <v>2503907.04</v>
      </c>
      <c r="AR216" s="143">
        <f t="shared" si="25"/>
        <v>1825366.96</v>
      </c>
      <c r="AS216" s="125">
        <f t="shared" si="20"/>
        <v>678540.08000000007</v>
      </c>
    </row>
    <row r="217" spans="1:45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2329</v>
      </c>
      <c r="F217">
        <v>1201464.54</v>
      </c>
      <c r="G217">
        <v>58425.53</v>
      </c>
      <c r="H217">
        <v>84694.53</v>
      </c>
      <c r="K217">
        <v>429755.96</v>
      </c>
      <c r="L217">
        <v>1282031.8899999999</v>
      </c>
      <c r="O217">
        <v>0</v>
      </c>
      <c r="P217">
        <v>152509.70000000001</v>
      </c>
      <c r="R217">
        <v>7880.8</v>
      </c>
      <c r="T217">
        <v>3885</v>
      </c>
      <c r="V217">
        <v>-1692619.9</v>
      </c>
      <c r="W217">
        <v>4524693.96</v>
      </c>
      <c r="X217">
        <v>2767805.87</v>
      </c>
      <c r="Y217">
        <v>193468</v>
      </c>
      <c r="Z217">
        <v>4530.55</v>
      </c>
      <c r="AB217">
        <v>1594072.5</v>
      </c>
      <c r="AC217">
        <v>780937.98</v>
      </c>
      <c r="AD217">
        <v>2788355.9</v>
      </c>
      <c r="AE217">
        <v>68032</v>
      </c>
      <c r="AG217">
        <v>1839265.99</v>
      </c>
      <c r="AH217">
        <v>155931.82</v>
      </c>
      <c r="AL217">
        <v>429206.3</v>
      </c>
      <c r="AN217" s="123">
        <f t="shared" si="21"/>
        <v>1344584.6</v>
      </c>
      <c r="AO217" s="129">
        <f t="shared" si="22"/>
        <v>160390.5</v>
      </c>
      <c r="AP217" s="142">
        <f t="shared" si="23"/>
        <v>1184194.1000000001</v>
      </c>
      <c r="AQ217" s="143">
        <f t="shared" si="24"/>
        <v>5340814.9000000004</v>
      </c>
      <c r="AR217" s="143">
        <f t="shared" si="25"/>
        <v>5280792.01</v>
      </c>
      <c r="AS217" s="125">
        <f t="shared" si="20"/>
        <v>60022.890000000596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9"/>
  <sheetViews>
    <sheetView zoomScale="112" zoomScaleNormal="112" workbookViewId="0">
      <selection sqref="A1:AG1048576"/>
    </sheetView>
  </sheetViews>
  <sheetFormatPr defaultRowHeight="13.8" x14ac:dyDescent="0.25"/>
  <cols>
    <col min="1" max="1" width="43.2968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2674</v>
      </c>
      <c r="G1" t="s">
        <v>2061</v>
      </c>
      <c r="H1" t="s">
        <v>2062</v>
      </c>
      <c r="I1" t="s">
        <v>2063</v>
      </c>
      <c r="J1" t="s">
        <v>2527</v>
      </c>
      <c r="K1" t="s">
        <v>2064</v>
      </c>
      <c r="L1" t="s">
        <v>2065</v>
      </c>
      <c r="M1" t="s">
        <v>2067</v>
      </c>
      <c r="N1" t="s">
        <v>2068</v>
      </c>
      <c r="O1" t="s">
        <v>2112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2116</v>
      </c>
      <c r="AG1" t="s">
        <v>2082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2675</v>
      </c>
      <c r="G2" t="s">
        <v>2088</v>
      </c>
      <c r="H2" t="s">
        <v>2089</v>
      </c>
      <c r="I2" t="s">
        <v>2090</v>
      </c>
      <c r="J2" t="s">
        <v>2529</v>
      </c>
      <c r="K2" t="s">
        <v>2091</v>
      </c>
      <c r="L2" t="s">
        <v>2092</v>
      </c>
      <c r="M2" t="s">
        <v>2094</v>
      </c>
      <c r="N2" t="s">
        <v>2095</v>
      </c>
      <c r="O2" t="s">
        <v>2117</v>
      </c>
      <c r="P2" t="s">
        <v>2096</v>
      </c>
      <c r="Q2" t="s">
        <v>2667</v>
      </c>
      <c r="R2" t="s">
        <v>2668</v>
      </c>
      <c r="S2" t="s">
        <v>2669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2121</v>
      </c>
      <c r="AG2" t="s">
        <v>2106</v>
      </c>
    </row>
    <row r="3" spans="1:33" x14ac:dyDescent="0.25">
      <c r="A3" t="s">
        <v>2107</v>
      </c>
      <c r="B3">
        <v>86526995.25</v>
      </c>
      <c r="C3">
        <v>5539948.3300000001</v>
      </c>
      <c r="D3">
        <v>11696442.609999999</v>
      </c>
      <c r="E3">
        <v>0</v>
      </c>
      <c r="F3">
        <v>0</v>
      </c>
      <c r="G3">
        <v>83165988.629999995</v>
      </c>
      <c r="H3">
        <v>27206088.890000001</v>
      </c>
      <c r="I3">
        <v>0</v>
      </c>
      <c r="J3">
        <v>0</v>
      </c>
      <c r="K3">
        <v>1084025.9099999999</v>
      </c>
      <c r="L3">
        <v>2979876.82</v>
      </c>
      <c r="M3">
        <v>6232886.1399999997</v>
      </c>
      <c r="N3">
        <v>196249.92</v>
      </c>
      <c r="O3">
        <v>0</v>
      </c>
      <c r="P3">
        <v>12752911.9</v>
      </c>
      <c r="Q3">
        <v>11585754.279999999</v>
      </c>
      <c r="R3">
        <v>75309044.329999998</v>
      </c>
      <c r="S3">
        <v>156546782.03999999</v>
      </c>
      <c r="T3">
        <v>68581732.030000001</v>
      </c>
      <c r="U3">
        <v>3565614.75</v>
      </c>
      <c r="V3">
        <v>218206.49</v>
      </c>
      <c r="W3">
        <v>5320</v>
      </c>
      <c r="X3">
        <v>89445951.659999996</v>
      </c>
      <c r="Y3">
        <v>8055168.2300000004</v>
      </c>
      <c r="Z3">
        <v>113589028.64</v>
      </c>
      <c r="AA3">
        <v>620336.5</v>
      </c>
      <c r="AB3">
        <v>251607.58</v>
      </c>
      <c r="AC3">
        <v>63615325.689999998</v>
      </c>
      <c r="AD3">
        <v>41802017.990000002</v>
      </c>
      <c r="AE3">
        <v>39880</v>
      </c>
      <c r="AF3">
        <v>34</v>
      </c>
      <c r="AG3">
        <v>2505830.39</v>
      </c>
    </row>
    <row r="4" spans="1:33" x14ac:dyDescent="0.25">
      <c r="A4" t="s">
        <v>2330</v>
      </c>
      <c r="B4">
        <v>4827857.4800000004</v>
      </c>
      <c r="C4">
        <v>15711</v>
      </c>
      <c r="D4">
        <v>57113.760000000002</v>
      </c>
      <c r="G4">
        <v>2355833.04</v>
      </c>
      <c r="H4">
        <v>321776.14</v>
      </c>
      <c r="K4">
        <v>0</v>
      </c>
      <c r="M4">
        <v>185711</v>
      </c>
      <c r="N4">
        <v>846.48</v>
      </c>
      <c r="P4">
        <v>302485</v>
      </c>
      <c r="R4">
        <v>6599248.4000000004</v>
      </c>
      <c r="S4">
        <v>1723269</v>
      </c>
      <c r="T4">
        <v>577042.54</v>
      </c>
      <c r="U4">
        <v>199190</v>
      </c>
      <c r="V4">
        <v>12649.23</v>
      </c>
      <c r="X4">
        <v>2497856.48</v>
      </c>
      <c r="Y4">
        <v>66050</v>
      </c>
      <c r="Z4">
        <v>3185341.48</v>
      </c>
      <c r="AA4">
        <v>55670</v>
      </c>
      <c r="AB4">
        <v>21564</v>
      </c>
      <c r="AC4">
        <v>983675.47</v>
      </c>
      <c r="AD4">
        <v>266380.58</v>
      </c>
      <c r="AG4">
        <v>73425.179999999993</v>
      </c>
    </row>
    <row r="5" spans="1:33" x14ac:dyDescent="0.25">
      <c r="A5" t="s">
        <v>2331</v>
      </c>
      <c r="B5">
        <v>210054.55</v>
      </c>
      <c r="C5">
        <v>27825.5</v>
      </c>
      <c r="D5">
        <v>163457.35999999999</v>
      </c>
      <c r="G5">
        <v>369911.13</v>
      </c>
      <c r="H5">
        <v>63815.74</v>
      </c>
      <c r="K5">
        <v>19228.599999999999</v>
      </c>
      <c r="N5">
        <v>0</v>
      </c>
      <c r="P5">
        <v>101390</v>
      </c>
      <c r="R5">
        <v>-808708.06</v>
      </c>
      <c r="S5">
        <v>1740746.12</v>
      </c>
      <c r="T5">
        <v>386730.39</v>
      </c>
      <c r="U5">
        <v>1000</v>
      </c>
      <c r="V5">
        <v>668.94</v>
      </c>
      <c r="X5">
        <v>799157</v>
      </c>
      <c r="Y5">
        <v>32400</v>
      </c>
      <c r="Z5">
        <v>894252</v>
      </c>
      <c r="AA5">
        <v>1000</v>
      </c>
      <c r="AC5">
        <v>448770.02</v>
      </c>
      <c r="AD5">
        <v>93526.69</v>
      </c>
    </row>
    <row r="6" spans="1:33" x14ac:dyDescent="0.25">
      <c r="A6" t="s">
        <v>2332</v>
      </c>
      <c r="B6">
        <v>2481776.1800000002</v>
      </c>
      <c r="C6">
        <v>37870.400000000001</v>
      </c>
      <c r="D6">
        <v>127850.13</v>
      </c>
      <c r="G6">
        <v>343047.41</v>
      </c>
      <c r="H6">
        <v>140762.44</v>
      </c>
      <c r="K6">
        <v>0</v>
      </c>
      <c r="L6">
        <v>1759.94</v>
      </c>
      <c r="M6">
        <v>593275</v>
      </c>
      <c r="N6">
        <v>1148.81</v>
      </c>
      <c r="P6">
        <v>-39390</v>
      </c>
      <c r="R6">
        <v>1193666.73</v>
      </c>
      <c r="S6">
        <v>2169071.4500000002</v>
      </c>
      <c r="T6">
        <v>2449487.1800000002</v>
      </c>
      <c r="U6">
        <v>164590</v>
      </c>
      <c r="V6">
        <v>6280.18</v>
      </c>
      <c r="X6">
        <v>1878331.11</v>
      </c>
      <c r="Y6">
        <v>53250</v>
      </c>
      <c r="Z6">
        <v>2769581.11</v>
      </c>
      <c r="AA6">
        <v>77980</v>
      </c>
      <c r="AB6">
        <v>6690</v>
      </c>
      <c r="AC6">
        <v>1198158.83</v>
      </c>
      <c r="AD6">
        <v>112709.9</v>
      </c>
      <c r="AG6">
        <v>1175044</v>
      </c>
    </row>
    <row r="7" spans="1:33" x14ac:dyDescent="0.25">
      <c r="A7" t="s">
        <v>2333</v>
      </c>
      <c r="B7">
        <v>981688.26</v>
      </c>
      <c r="C7">
        <v>2320</v>
      </c>
      <c r="D7">
        <v>133226.10999999999</v>
      </c>
      <c r="G7">
        <v>481658.42</v>
      </c>
      <c r="H7">
        <v>36304.15</v>
      </c>
      <c r="M7">
        <v>236780</v>
      </c>
      <c r="N7">
        <v>35</v>
      </c>
      <c r="P7">
        <v>66647</v>
      </c>
      <c r="R7">
        <v>1851811.42</v>
      </c>
      <c r="S7">
        <v>235221.96</v>
      </c>
      <c r="T7">
        <v>388518.54</v>
      </c>
      <c r="V7">
        <v>2460.7399999999998</v>
      </c>
      <c r="X7">
        <v>1713787.48</v>
      </c>
      <c r="Y7">
        <v>33040</v>
      </c>
      <c r="Z7">
        <v>1833202.48</v>
      </c>
      <c r="AA7">
        <v>2000</v>
      </c>
      <c r="AC7">
        <v>620786.15</v>
      </c>
      <c r="AD7">
        <v>427116.57</v>
      </c>
      <c r="AG7">
        <v>10000</v>
      </c>
    </row>
    <row r="8" spans="1:33" x14ac:dyDescent="0.25">
      <c r="A8" t="s">
        <v>2334</v>
      </c>
      <c r="B8">
        <v>614639.54</v>
      </c>
      <c r="C8">
        <v>23098.240000000002</v>
      </c>
      <c r="D8">
        <v>75993.95</v>
      </c>
      <c r="G8">
        <v>480513.06</v>
      </c>
      <c r="H8">
        <v>229261.53</v>
      </c>
      <c r="M8">
        <v>189850</v>
      </c>
      <c r="N8">
        <v>-728</v>
      </c>
      <c r="R8">
        <v>19775.689999999999</v>
      </c>
      <c r="S8">
        <v>1649277.25</v>
      </c>
      <c r="T8">
        <v>403535.53</v>
      </c>
      <c r="U8">
        <v>42000</v>
      </c>
      <c r="V8">
        <v>1670.97</v>
      </c>
      <c r="X8">
        <v>843961.18</v>
      </c>
      <c r="Y8">
        <v>24500</v>
      </c>
      <c r="Z8">
        <v>1090155.18</v>
      </c>
      <c r="AC8">
        <v>552492.5</v>
      </c>
      <c r="AD8">
        <v>107688.62</v>
      </c>
    </row>
    <row r="9" spans="1:33" x14ac:dyDescent="0.25">
      <c r="A9" t="s">
        <v>2335</v>
      </c>
      <c r="B9">
        <v>874176.84</v>
      </c>
      <c r="C9">
        <v>17843.72</v>
      </c>
      <c r="D9">
        <v>135523.43</v>
      </c>
      <c r="G9">
        <v>19718.02</v>
      </c>
      <c r="H9">
        <v>281944.69</v>
      </c>
      <c r="M9">
        <v>454086</v>
      </c>
      <c r="N9">
        <v>2</v>
      </c>
      <c r="P9">
        <v>133940</v>
      </c>
      <c r="R9">
        <v>1037119.5</v>
      </c>
      <c r="S9">
        <v>169383.81</v>
      </c>
      <c r="T9">
        <v>303203.95</v>
      </c>
      <c r="V9">
        <v>2395.31</v>
      </c>
      <c r="X9">
        <v>708318.02</v>
      </c>
      <c r="Y9">
        <v>34000</v>
      </c>
      <c r="Z9">
        <v>967076.02</v>
      </c>
      <c r="AA9">
        <v>10707</v>
      </c>
      <c r="AB9">
        <v>2960</v>
      </c>
      <c r="AC9">
        <v>437146.54</v>
      </c>
      <c r="AD9">
        <v>94352.33</v>
      </c>
      <c r="AG9">
        <v>1000</v>
      </c>
    </row>
    <row r="10" spans="1:33" x14ac:dyDescent="0.25">
      <c r="A10" t="s">
        <v>2336</v>
      </c>
      <c r="B10">
        <v>1728638.32</v>
      </c>
      <c r="C10">
        <v>157305.07</v>
      </c>
      <c r="D10">
        <v>128813</v>
      </c>
      <c r="G10">
        <v>852661.82</v>
      </c>
      <c r="H10">
        <v>1232695.03</v>
      </c>
      <c r="K10">
        <v>0</v>
      </c>
      <c r="N10">
        <v>0</v>
      </c>
      <c r="R10">
        <v>3242160.32</v>
      </c>
      <c r="S10">
        <v>1442563.02</v>
      </c>
      <c r="T10">
        <v>656479.82999999996</v>
      </c>
      <c r="V10">
        <v>5458.34</v>
      </c>
      <c r="X10">
        <v>997111</v>
      </c>
      <c r="Y10">
        <v>-3020</v>
      </c>
      <c r="Z10">
        <v>1411115</v>
      </c>
      <c r="AA10">
        <v>19140</v>
      </c>
      <c r="AB10">
        <v>3176</v>
      </c>
      <c r="AC10">
        <v>741340.89</v>
      </c>
      <c r="AD10">
        <v>80887.38</v>
      </c>
      <c r="AG10">
        <v>-15020</v>
      </c>
    </row>
    <row r="11" spans="1:33" x14ac:dyDescent="0.25">
      <c r="A11" t="s">
        <v>2337</v>
      </c>
      <c r="B11">
        <v>492281.72</v>
      </c>
      <c r="C11">
        <v>5989</v>
      </c>
      <c r="D11">
        <v>106599.21</v>
      </c>
      <c r="G11">
        <v>764135.22</v>
      </c>
      <c r="H11">
        <v>183238</v>
      </c>
      <c r="K11">
        <v>0</v>
      </c>
      <c r="L11">
        <v>15150</v>
      </c>
      <c r="M11">
        <v>49600</v>
      </c>
      <c r="N11">
        <v>395.59</v>
      </c>
      <c r="R11">
        <v>1528986.69</v>
      </c>
      <c r="S11">
        <v>484200</v>
      </c>
      <c r="T11">
        <v>348432.65</v>
      </c>
      <c r="V11">
        <v>1718.75</v>
      </c>
      <c r="X11">
        <v>1400727.84</v>
      </c>
      <c r="Y11">
        <v>10500</v>
      </c>
      <c r="Z11">
        <v>1586655.84</v>
      </c>
      <c r="AC11">
        <v>585833.35</v>
      </c>
      <c r="AD11">
        <v>114979.18</v>
      </c>
    </row>
    <row r="12" spans="1:33" x14ac:dyDescent="0.25">
      <c r="A12" t="s">
        <v>2338</v>
      </c>
      <c r="B12">
        <v>1282232.68</v>
      </c>
      <c r="C12">
        <v>15855</v>
      </c>
      <c r="D12">
        <v>251675.65</v>
      </c>
      <c r="G12">
        <v>381873.54</v>
      </c>
      <c r="H12">
        <v>176311.87</v>
      </c>
      <c r="M12">
        <v>26400</v>
      </c>
      <c r="N12">
        <v>0</v>
      </c>
      <c r="R12">
        <v>1155609.1000000001</v>
      </c>
      <c r="S12">
        <v>1884119.29</v>
      </c>
      <c r="T12">
        <v>762735.35</v>
      </c>
      <c r="V12">
        <v>3741.51</v>
      </c>
      <c r="X12">
        <v>1885652.86</v>
      </c>
      <c r="Y12">
        <v>38552.19</v>
      </c>
      <c r="Z12">
        <v>2498087.86</v>
      </c>
      <c r="AA12">
        <v>8200</v>
      </c>
      <c r="AC12">
        <v>1031125.27</v>
      </c>
      <c r="AD12">
        <v>110448.43</v>
      </c>
      <c r="AG12">
        <v>1000</v>
      </c>
    </row>
    <row r="13" spans="1:33" x14ac:dyDescent="0.25">
      <c r="A13" t="s">
        <v>2339</v>
      </c>
      <c r="B13">
        <v>693811.96</v>
      </c>
      <c r="C13">
        <v>46424.5</v>
      </c>
      <c r="D13">
        <v>78560.97</v>
      </c>
      <c r="G13">
        <v>6720844.1100000003</v>
      </c>
      <c r="H13">
        <v>406242.76</v>
      </c>
      <c r="K13">
        <v>-32042.44</v>
      </c>
      <c r="N13">
        <v>1490.79</v>
      </c>
      <c r="R13">
        <v>8249942.2400000002</v>
      </c>
      <c r="S13">
        <v>684118.79</v>
      </c>
      <c r="T13">
        <v>477875.71</v>
      </c>
      <c r="V13">
        <v>2673.53</v>
      </c>
      <c r="X13">
        <v>1328823.56</v>
      </c>
      <c r="Y13">
        <v>7000</v>
      </c>
      <c r="Z13">
        <v>1762340.56</v>
      </c>
      <c r="AC13">
        <v>685737.96</v>
      </c>
      <c r="AD13">
        <v>325919.35999999999</v>
      </c>
    </row>
    <row r="14" spans="1:33" x14ac:dyDescent="0.25">
      <c r="A14" t="s">
        <v>2340</v>
      </c>
      <c r="B14">
        <v>862795.61</v>
      </c>
      <c r="C14">
        <v>193952.75</v>
      </c>
      <c r="D14">
        <v>123363.53</v>
      </c>
      <c r="G14">
        <v>1546651.19</v>
      </c>
      <c r="H14">
        <v>695295.19</v>
      </c>
      <c r="K14">
        <v>0</v>
      </c>
      <c r="M14">
        <v>293400</v>
      </c>
      <c r="N14">
        <v>105.01</v>
      </c>
      <c r="P14">
        <v>82804</v>
      </c>
      <c r="R14">
        <v>3329046.44</v>
      </c>
      <c r="S14">
        <v>1214.67</v>
      </c>
      <c r="T14">
        <v>470312.82</v>
      </c>
      <c r="V14">
        <v>2447.2600000000002</v>
      </c>
      <c r="X14">
        <v>907387.23</v>
      </c>
      <c r="Y14">
        <v>10500</v>
      </c>
      <c r="Z14">
        <v>1016271.23</v>
      </c>
      <c r="AC14">
        <v>527538.81999999995</v>
      </c>
      <c r="AD14">
        <v>131349.10999999999</v>
      </c>
    </row>
    <row r="15" spans="1:33" x14ac:dyDescent="0.25">
      <c r="A15" t="s">
        <v>2341</v>
      </c>
      <c r="B15">
        <v>551873.12</v>
      </c>
      <c r="C15">
        <v>31742.799999999999</v>
      </c>
      <c r="D15">
        <v>75713.67</v>
      </c>
      <c r="G15">
        <v>277676.96000000002</v>
      </c>
      <c r="H15">
        <v>143455.25</v>
      </c>
      <c r="M15">
        <v>117700</v>
      </c>
      <c r="N15">
        <v>150.47</v>
      </c>
      <c r="R15">
        <v>-336146.65</v>
      </c>
      <c r="S15">
        <v>1709584.67</v>
      </c>
      <c r="T15">
        <v>315106.46000000002</v>
      </c>
      <c r="V15">
        <v>1810.01</v>
      </c>
      <c r="X15">
        <v>575828.59</v>
      </c>
      <c r="Y15">
        <v>11950.73</v>
      </c>
      <c r="Z15">
        <v>930964.59</v>
      </c>
      <c r="AC15">
        <v>304330.26</v>
      </c>
      <c r="AD15">
        <v>80227.63</v>
      </c>
    </row>
    <row r="16" spans="1:33" x14ac:dyDescent="0.25">
      <c r="A16" t="s">
        <v>2342</v>
      </c>
      <c r="B16">
        <v>783765.4</v>
      </c>
      <c r="C16">
        <v>7547</v>
      </c>
      <c r="D16">
        <v>90275.3</v>
      </c>
      <c r="G16">
        <v>538573.72</v>
      </c>
      <c r="H16">
        <v>163688.89000000001</v>
      </c>
      <c r="L16">
        <v>0</v>
      </c>
      <c r="M16">
        <v>271910</v>
      </c>
      <c r="N16">
        <v>3.01</v>
      </c>
      <c r="R16">
        <v>-613856.41</v>
      </c>
      <c r="S16">
        <v>2287426.9300000002</v>
      </c>
      <c r="T16">
        <v>390049.01</v>
      </c>
      <c r="V16">
        <v>2264.3000000000002</v>
      </c>
      <c r="X16">
        <v>752496.95</v>
      </c>
      <c r="Y16">
        <v>46101.46</v>
      </c>
      <c r="Z16">
        <v>1002796.95</v>
      </c>
      <c r="AA16">
        <v>1376</v>
      </c>
      <c r="AC16">
        <v>473108.92</v>
      </c>
      <c r="AD16">
        <v>74403.070000000007</v>
      </c>
      <c r="AG16">
        <v>860</v>
      </c>
    </row>
    <row r="17" spans="1:33" x14ac:dyDescent="0.25">
      <c r="A17" t="s">
        <v>2343</v>
      </c>
      <c r="B17">
        <v>281782.09000000003</v>
      </c>
      <c r="C17">
        <v>0</v>
      </c>
      <c r="D17">
        <v>88937.91</v>
      </c>
      <c r="G17">
        <v>346829.94</v>
      </c>
      <c r="H17">
        <v>154411.92000000001</v>
      </c>
      <c r="K17">
        <v>0</v>
      </c>
      <c r="N17">
        <v>2099.42</v>
      </c>
      <c r="R17">
        <v>-1339215.8500000001</v>
      </c>
      <c r="S17">
        <v>2091979.99</v>
      </c>
      <c r="T17">
        <v>811104.26</v>
      </c>
      <c r="U17">
        <v>8010</v>
      </c>
      <c r="V17">
        <v>534.76</v>
      </c>
      <c r="X17">
        <v>728643.7</v>
      </c>
      <c r="Y17">
        <v>159431.14000000001</v>
      </c>
      <c r="Z17">
        <v>993055.7</v>
      </c>
      <c r="AA17">
        <v>760</v>
      </c>
      <c r="AC17">
        <v>426066.56</v>
      </c>
      <c r="AD17">
        <v>82663.08</v>
      </c>
      <c r="AG17">
        <v>88080.22</v>
      </c>
    </row>
    <row r="18" spans="1:33" x14ac:dyDescent="0.25">
      <c r="A18" t="s">
        <v>2344</v>
      </c>
      <c r="B18">
        <v>140354.26999999999</v>
      </c>
      <c r="C18">
        <v>0</v>
      </c>
      <c r="D18">
        <v>30762.2</v>
      </c>
      <c r="G18">
        <v>578502.94999999995</v>
      </c>
      <c r="H18">
        <v>72640.490000000005</v>
      </c>
      <c r="L18">
        <v>29040</v>
      </c>
      <c r="R18">
        <v>-850986.74</v>
      </c>
      <c r="S18">
        <v>1967042.37</v>
      </c>
      <c r="T18">
        <v>305750.83</v>
      </c>
      <c r="V18">
        <v>492.32</v>
      </c>
      <c r="X18">
        <v>440114.5</v>
      </c>
      <c r="Y18">
        <v>42000</v>
      </c>
      <c r="Z18">
        <v>452114.5</v>
      </c>
      <c r="AC18">
        <v>556135.27</v>
      </c>
      <c r="AD18">
        <v>102943.6</v>
      </c>
    </row>
    <row r="19" spans="1:33" x14ac:dyDescent="0.25">
      <c r="A19" t="s">
        <v>2345</v>
      </c>
      <c r="B19">
        <v>297969</v>
      </c>
      <c r="C19">
        <v>0</v>
      </c>
      <c r="D19">
        <v>47088.23</v>
      </c>
      <c r="G19">
        <v>1142345.1499999999</v>
      </c>
      <c r="H19">
        <v>100237.07</v>
      </c>
      <c r="K19">
        <v>0</v>
      </c>
      <c r="N19">
        <v>1903</v>
      </c>
      <c r="P19">
        <v>53410</v>
      </c>
      <c r="R19">
        <v>-240076.13</v>
      </c>
      <c r="S19">
        <v>1776680.82</v>
      </c>
      <c r="T19">
        <v>407480.04</v>
      </c>
      <c r="U19">
        <v>6600</v>
      </c>
      <c r="V19">
        <v>448.38</v>
      </c>
      <c r="X19">
        <v>1002094.65</v>
      </c>
      <c r="Y19">
        <v>123685.88</v>
      </c>
      <c r="Z19">
        <v>1061314.6499999999</v>
      </c>
      <c r="AC19">
        <v>365279.64</v>
      </c>
      <c r="AD19">
        <v>117992.9</v>
      </c>
    </row>
    <row r="20" spans="1:33" x14ac:dyDescent="0.25">
      <c r="A20" t="s">
        <v>2346</v>
      </c>
      <c r="B20">
        <v>1975865.33</v>
      </c>
      <c r="C20">
        <v>25605.7</v>
      </c>
      <c r="D20">
        <v>85264.15</v>
      </c>
      <c r="G20">
        <v>669470.88</v>
      </c>
      <c r="H20">
        <v>1239399.6000000001</v>
      </c>
      <c r="K20">
        <v>0</v>
      </c>
      <c r="L20">
        <v>0</v>
      </c>
      <c r="M20">
        <v>119774</v>
      </c>
      <c r="N20">
        <v>204.31</v>
      </c>
      <c r="P20">
        <v>334742.82</v>
      </c>
      <c r="R20">
        <v>1389312.14</v>
      </c>
      <c r="S20">
        <v>2074982.75</v>
      </c>
      <c r="T20">
        <v>1287734.6100000001</v>
      </c>
      <c r="V20">
        <v>4487.92</v>
      </c>
      <c r="X20">
        <v>1396917</v>
      </c>
      <c r="Y20">
        <v>12800</v>
      </c>
      <c r="Z20">
        <v>1616557</v>
      </c>
      <c r="AB20">
        <v>4712</v>
      </c>
      <c r="AC20">
        <v>870791.43</v>
      </c>
      <c r="AD20">
        <v>133289.46</v>
      </c>
    </row>
    <row r="21" spans="1:33" x14ac:dyDescent="0.25">
      <c r="A21" t="s">
        <v>2347</v>
      </c>
      <c r="B21">
        <v>523693.27</v>
      </c>
      <c r="C21">
        <v>6799.25</v>
      </c>
      <c r="D21">
        <v>197576.28</v>
      </c>
      <c r="G21">
        <v>367980.21</v>
      </c>
      <c r="H21">
        <v>179454.2</v>
      </c>
      <c r="K21">
        <v>0</v>
      </c>
      <c r="L21">
        <v>13071</v>
      </c>
      <c r="M21">
        <v>200300.16</v>
      </c>
      <c r="N21">
        <v>0</v>
      </c>
      <c r="R21">
        <v>13006.13</v>
      </c>
      <c r="S21">
        <v>1108892.57</v>
      </c>
      <c r="T21">
        <v>531145.55000000005</v>
      </c>
      <c r="V21">
        <v>1168.18</v>
      </c>
      <c r="X21">
        <v>712598.5</v>
      </c>
      <c r="Y21">
        <v>32800</v>
      </c>
      <c r="Z21">
        <v>813148.5</v>
      </c>
      <c r="AC21">
        <v>451320.96</v>
      </c>
      <c r="AD21">
        <v>73009.42</v>
      </c>
    </row>
    <row r="22" spans="1:33" x14ac:dyDescent="0.25">
      <c r="A22" t="s">
        <v>2348</v>
      </c>
      <c r="B22">
        <v>1793567.7</v>
      </c>
      <c r="C22">
        <v>11854.5</v>
      </c>
      <c r="D22">
        <v>66902.320000000007</v>
      </c>
      <c r="G22">
        <v>556560.80000000005</v>
      </c>
      <c r="H22">
        <v>363662.86</v>
      </c>
      <c r="K22">
        <v>0</v>
      </c>
      <c r="L22">
        <v>26857</v>
      </c>
      <c r="N22">
        <v>98.4</v>
      </c>
      <c r="P22">
        <v>477423.82</v>
      </c>
      <c r="R22">
        <v>852772.47</v>
      </c>
      <c r="S22">
        <v>1357301.45</v>
      </c>
      <c r="T22">
        <v>890955.86</v>
      </c>
      <c r="V22">
        <v>3127.89</v>
      </c>
      <c r="X22">
        <v>1762470.7</v>
      </c>
      <c r="Y22">
        <v>19260</v>
      </c>
      <c r="Z22">
        <v>1839690.7</v>
      </c>
      <c r="AA22">
        <v>976</v>
      </c>
      <c r="AB22">
        <v>180</v>
      </c>
      <c r="AC22">
        <v>638773.24</v>
      </c>
      <c r="AD22">
        <v>118099.47</v>
      </c>
    </row>
    <row r="23" spans="1:33" x14ac:dyDescent="0.25">
      <c r="A23" t="s">
        <v>2349</v>
      </c>
      <c r="B23">
        <v>981008.01</v>
      </c>
      <c r="C23">
        <v>11298</v>
      </c>
      <c r="D23">
        <v>139408.29999999999</v>
      </c>
      <c r="G23">
        <v>321152.45</v>
      </c>
      <c r="H23">
        <v>408717.88</v>
      </c>
      <c r="K23">
        <v>0</v>
      </c>
      <c r="L23">
        <v>25988.3</v>
      </c>
      <c r="M23">
        <v>0.19</v>
      </c>
      <c r="N23">
        <v>68.55</v>
      </c>
      <c r="P23">
        <v>407070.66</v>
      </c>
      <c r="R23">
        <v>168637.09</v>
      </c>
      <c r="S23">
        <v>1339755.76</v>
      </c>
      <c r="T23">
        <v>785376.58</v>
      </c>
      <c r="V23">
        <v>1284.82</v>
      </c>
      <c r="X23">
        <v>1381168</v>
      </c>
      <c r="Y23">
        <v>54300</v>
      </c>
      <c r="Z23">
        <v>1483668</v>
      </c>
      <c r="AA23">
        <v>2000</v>
      </c>
      <c r="AB23">
        <v>48</v>
      </c>
      <c r="AC23">
        <v>724625.38</v>
      </c>
      <c r="AD23">
        <v>91723.93</v>
      </c>
    </row>
    <row r="24" spans="1:33" x14ac:dyDescent="0.25">
      <c r="A24" t="s">
        <v>2350</v>
      </c>
      <c r="B24">
        <v>454307.67</v>
      </c>
      <c r="C24">
        <v>8260.15</v>
      </c>
      <c r="D24">
        <v>61906.11</v>
      </c>
      <c r="G24">
        <v>3385478.76</v>
      </c>
      <c r="H24">
        <v>314152.84999999998</v>
      </c>
      <c r="L24">
        <v>9339.25</v>
      </c>
      <c r="M24">
        <v>75900</v>
      </c>
      <c r="N24">
        <v>0</v>
      </c>
      <c r="R24">
        <v>3796533.48</v>
      </c>
      <c r="S24">
        <v>391756.52</v>
      </c>
      <c r="T24">
        <v>749378.62</v>
      </c>
      <c r="V24">
        <v>629.91999999999996</v>
      </c>
      <c r="X24">
        <v>1368308.8</v>
      </c>
      <c r="Y24">
        <v>38562</v>
      </c>
      <c r="Z24">
        <v>1607730.8</v>
      </c>
      <c r="AA24">
        <v>10598</v>
      </c>
      <c r="AB24">
        <v>5248</v>
      </c>
      <c r="AC24">
        <v>396739.72</v>
      </c>
      <c r="AD24">
        <v>185986.53</v>
      </c>
    </row>
    <row r="25" spans="1:33" x14ac:dyDescent="0.25">
      <c r="A25" t="s">
        <v>2351</v>
      </c>
      <c r="B25">
        <v>390468.36</v>
      </c>
      <c r="C25">
        <v>15819.5</v>
      </c>
      <c r="D25">
        <v>111858.56</v>
      </c>
      <c r="G25">
        <v>2923978.08</v>
      </c>
      <c r="H25">
        <v>359138.72</v>
      </c>
      <c r="L25">
        <v>0</v>
      </c>
      <c r="N25">
        <v>1085.2</v>
      </c>
      <c r="P25">
        <v>205514.88</v>
      </c>
      <c r="R25">
        <v>3465438.77</v>
      </c>
      <c r="S25">
        <v>459399.49</v>
      </c>
      <c r="T25">
        <v>1598203.06</v>
      </c>
      <c r="V25">
        <v>881.23</v>
      </c>
      <c r="X25">
        <v>747056</v>
      </c>
      <c r="Z25">
        <v>867056</v>
      </c>
      <c r="AA25">
        <v>7500</v>
      </c>
      <c r="AB25">
        <v>13302</v>
      </c>
      <c r="AC25">
        <v>362225.08</v>
      </c>
      <c r="AD25">
        <v>1426232.33</v>
      </c>
    </row>
    <row r="26" spans="1:33" x14ac:dyDescent="0.25">
      <c r="A26" t="s">
        <v>2352</v>
      </c>
      <c r="B26">
        <v>762303.13</v>
      </c>
      <c r="C26">
        <v>1614</v>
      </c>
      <c r="D26">
        <v>74522.22</v>
      </c>
      <c r="G26">
        <v>481981.71</v>
      </c>
      <c r="H26">
        <v>419123.68</v>
      </c>
      <c r="L26">
        <v>7600</v>
      </c>
      <c r="N26">
        <v>0</v>
      </c>
      <c r="P26">
        <v>297076.09999999998</v>
      </c>
      <c r="R26">
        <v>895555.32</v>
      </c>
      <c r="S26">
        <v>556569.79</v>
      </c>
      <c r="T26">
        <v>595930.57999999996</v>
      </c>
      <c r="V26">
        <v>2465.96</v>
      </c>
      <c r="X26">
        <v>753252</v>
      </c>
      <c r="Y26">
        <v>12000</v>
      </c>
      <c r="Z26">
        <v>947330.5</v>
      </c>
      <c r="AC26">
        <v>318579.3</v>
      </c>
      <c r="AD26">
        <v>114995.21</v>
      </c>
    </row>
    <row r="27" spans="1:33" x14ac:dyDescent="0.25">
      <c r="A27" t="s">
        <v>2353</v>
      </c>
      <c r="B27">
        <v>617710.06000000006</v>
      </c>
      <c r="C27">
        <v>499</v>
      </c>
      <c r="D27">
        <v>169802.02</v>
      </c>
      <c r="G27">
        <v>283522.25</v>
      </c>
      <c r="H27">
        <v>75876.25</v>
      </c>
      <c r="L27">
        <v>0</v>
      </c>
      <c r="M27">
        <v>48800</v>
      </c>
      <c r="P27">
        <v>382929.81</v>
      </c>
      <c r="R27">
        <v>-663433.77</v>
      </c>
      <c r="S27">
        <v>1714982.69</v>
      </c>
      <c r="T27">
        <v>392996.07</v>
      </c>
      <c r="V27">
        <v>1227.57</v>
      </c>
      <c r="X27">
        <v>729161.4</v>
      </c>
      <c r="Y27">
        <v>18600</v>
      </c>
      <c r="Z27">
        <v>833771.4</v>
      </c>
      <c r="AA27">
        <v>1890</v>
      </c>
      <c r="AB27">
        <v>1336</v>
      </c>
      <c r="AC27">
        <v>497659.07</v>
      </c>
      <c r="AD27">
        <v>143179.72</v>
      </c>
      <c r="AF27">
        <v>18</v>
      </c>
    </row>
    <row r="28" spans="1:33" x14ac:dyDescent="0.25">
      <c r="A28" t="s">
        <v>2354</v>
      </c>
      <c r="B28">
        <v>338679.27</v>
      </c>
      <c r="C28">
        <v>747</v>
      </c>
      <c r="D28">
        <v>115848.24</v>
      </c>
      <c r="G28">
        <v>514513.67</v>
      </c>
      <c r="H28">
        <v>131728.01999999999</v>
      </c>
      <c r="K28">
        <v>0</v>
      </c>
      <c r="L28">
        <v>28515</v>
      </c>
      <c r="N28">
        <v>468.43</v>
      </c>
      <c r="P28">
        <v>323565</v>
      </c>
      <c r="Q28">
        <v>-1500</v>
      </c>
      <c r="R28">
        <v>-940764.88</v>
      </c>
      <c r="S28">
        <v>2179663.7000000002</v>
      </c>
      <c r="T28">
        <v>596659.52</v>
      </c>
      <c r="V28">
        <v>882.38</v>
      </c>
      <c r="X28">
        <v>146580</v>
      </c>
      <c r="Z28">
        <v>361020</v>
      </c>
      <c r="AA28">
        <v>1156</v>
      </c>
      <c r="AB28">
        <v>740</v>
      </c>
      <c r="AC28">
        <v>704949.85</v>
      </c>
      <c r="AD28">
        <v>164687.1</v>
      </c>
    </row>
    <row r="29" spans="1:33" x14ac:dyDescent="0.25">
      <c r="A29" t="s">
        <v>2355</v>
      </c>
      <c r="B29">
        <v>606420.81000000006</v>
      </c>
      <c r="C29">
        <v>26177.5</v>
      </c>
      <c r="D29">
        <v>100645.61</v>
      </c>
      <c r="G29">
        <v>337465.96</v>
      </c>
      <c r="H29">
        <v>334059.82</v>
      </c>
      <c r="K29">
        <v>0</v>
      </c>
      <c r="L29">
        <v>0</v>
      </c>
      <c r="M29">
        <v>310540</v>
      </c>
      <c r="N29">
        <v>52.69</v>
      </c>
      <c r="P29">
        <v>512190</v>
      </c>
      <c r="R29">
        <v>-810387.16</v>
      </c>
      <c r="S29">
        <v>1560653.49</v>
      </c>
      <c r="T29">
        <v>583005.9</v>
      </c>
      <c r="V29">
        <v>1205.78</v>
      </c>
      <c r="X29">
        <v>869906.53</v>
      </c>
      <c r="Y29">
        <v>16300</v>
      </c>
      <c r="Z29">
        <v>966470.53</v>
      </c>
      <c r="AA29">
        <v>900</v>
      </c>
      <c r="AC29">
        <v>562064.36</v>
      </c>
      <c r="AD29">
        <v>109262.64</v>
      </c>
    </row>
    <row r="30" spans="1:33" x14ac:dyDescent="0.25">
      <c r="A30" t="s">
        <v>2356</v>
      </c>
      <c r="B30">
        <v>381751.94</v>
      </c>
      <c r="C30">
        <v>78127</v>
      </c>
      <c r="D30">
        <v>93903.86</v>
      </c>
      <c r="G30">
        <v>716989.14</v>
      </c>
      <c r="H30">
        <v>171991.35</v>
      </c>
      <c r="L30">
        <v>22900</v>
      </c>
      <c r="N30">
        <v>0</v>
      </c>
      <c r="P30">
        <v>120084.15</v>
      </c>
      <c r="R30">
        <v>-555705.13</v>
      </c>
      <c r="S30">
        <v>1747176.74</v>
      </c>
      <c r="T30">
        <v>1461105.86</v>
      </c>
      <c r="U30">
        <v>5710.04</v>
      </c>
      <c r="V30">
        <v>671.48</v>
      </c>
      <c r="X30">
        <v>1061002.5</v>
      </c>
      <c r="Y30">
        <v>55080</v>
      </c>
      <c r="Z30">
        <v>1815753.5</v>
      </c>
      <c r="AA30">
        <v>3984.5</v>
      </c>
      <c r="AB30">
        <v>3086</v>
      </c>
      <c r="AC30">
        <v>529450.41</v>
      </c>
      <c r="AD30">
        <v>122987.94</v>
      </c>
    </row>
    <row r="31" spans="1:33" x14ac:dyDescent="0.25">
      <c r="A31" t="s">
        <v>2357</v>
      </c>
      <c r="B31">
        <v>88405.41</v>
      </c>
      <c r="C31">
        <v>320446</v>
      </c>
      <c r="D31">
        <v>242956.35</v>
      </c>
      <c r="G31">
        <v>478037.28</v>
      </c>
      <c r="H31">
        <v>241588.38</v>
      </c>
      <c r="K31">
        <v>0</v>
      </c>
      <c r="L31">
        <v>43520</v>
      </c>
      <c r="N31">
        <v>17069.13</v>
      </c>
      <c r="R31">
        <v>-1145485.76</v>
      </c>
      <c r="S31">
        <v>2580473.12</v>
      </c>
      <c r="T31">
        <v>2073058.83</v>
      </c>
      <c r="V31">
        <v>886.65</v>
      </c>
      <c r="X31">
        <v>1450692</v>
      </c>
      <c r="Y31">
        <v>34659.99</v>
      </c>
      <c r="Z31">
        <v>2051424</v>
      </c>
      <c r="AA31">
        <v>12130</v>
      </c>
      <c r="AB31">
        <v>11459</v>
      </c>
      <c r="AC31">
        <v>1486828.47</v>
      </c>
      <c r="AD31">
        <v>121599.07</v>
      </c>
    </row>
    <row r="32" spans="1:33" x14ac:dyDescent="0.25">
      <c r="A32" t="s">
        <v>2358</v>
      </c>
      <c r="B32">
        <v>969545.18</v>
      </c>
      <c r="C32">
        <v>17997</v>
      </c>
      <c r="D32">
        <v>147520.45000000001</v>
      </c>
      <c r="G32">
        <v>432754.35</v>
      </c>
      <c r="H32">
        <v>112531.91</v>
      </c>
      <c r="L32">
        <v>18050</v>
      </c>
      <c r="M32">
        <v>30000</v>
      </c>
      <c r="N32">
        <v>0</v>
      </c>
      <c r="P32">
        <v>72980</v>
      </c>
      <c r="R32">
        <v>15650.69</v>
      </c>
      <c r="S32">
        <v>1664645.88</v>
      </c>
      <c r="T32">
        <v>645772.42000000004</v>
      </c>
      <c r="V32">
        <v>2398.54</v>
      </c>
      <c r="X32">
        <v>1100253.3</v>
      </c>
      <c r="Y32">
        <v>10340</v>
      </c>
      <c r="Z32">
        <v>1307939.3</v>
      </c>
      <c r="AA32">
        <v>3380</v>
      </c>
      <c r="AB32">
        <v>14026.58</v>
      </c>
      <c r="AC32">
        <v>427565.89</v>
      </c>
      <c r="AD32">
        <v>86950.17</v>
      </c>
      <c r="AE32">
        <v>39880</v>
      </c>
    </row>
    <row r="33" spans="1:33" x14ac:dyDescent="0.25">
      <c r="A33" t="s">
        <v>2359</v>
      </c>
      <c r="B33">
        <v>212880.48</v>
      </c>
      <c r="C33">
        <v>14426.9</v>
      </c>
      <c r="D33">
        <v>105623.05</v>
      </c>
      <c r="G33">
        <v>2244590.8199999998</v>
      </c>
      <c r="H33">
        <v>311522.5</v>
      </c>
      <c r="L33">
        <v>32900</v>
      </c>
      <c r="N33">
        <v>1936</v>
      </c>
      <c r="P33">
        <v>69255</v>
      </c>
      <c r="R33">
        <v>2679388.4500000002</v>
      </c>
      <c r="S33">
        <v>349948.56</v>
      </c>
      <c r="T33">
        <v>1132287.1499999999</v>
      </c>
      <c r="V33">
        <v>385.42</v>
      </c>
      <c r="X33">
        <v>985475.5</v>
      </c>
      <c r="Y33">
        <v>188940</v>
      </c>
      <c r="Z33">
        <v>1440326.5</v>
      </c>
      <c r="AA33">
        <v>3750</v>
      </c>
      <c r="AB33">
        <v>5246</v>
      </c>
      <c r="AC33">
        <v>865376.53</v>
      </c>
      <c r="AD33">
        <v>236773.3</v>
      </c>
    </row>
    <row r="34" spans="1:33" x14ac:dyDescent="0.25">
      <c r="A34" t="s">
        <v>2360</v>
      </c>
      <c r="B34">
        <v>345199.11</v>
      </c>
      <c r="C34">
        <v>12376</v>
      </c>
      <c r="D34">
        <v>75395.63</v>
      </c>
      <c r="G34">
        <v>692143.99</v>
      </c>
      <c r="H34">
        <v>165455.69</v>
      </c>
      <c r="K34">
        <v>0</v>
      </c>
      <c r="L34">
        <v>21050</v>
      </c>
      <c r="N34">
        <v>855</v>
      </c>
      <c r="P34">
        <v>99696</v>
      </c>
      <c r="R34">
        <v>-300538.53000000003</v>
      </c>
      <c r="S34">
        <v>1610762.41</v>
      </c>
      <c r="T34">
        <v>782152.4</v>
      </c>
      <c r="V34">
        <v>675.76</v>
      </c>
      <c r="X34">
        <v>897330</v>
      </c>
      <c r="Y34">
        <v>103460</v>
      </c>
      <c r="Z34">
        <v>1207412</v>
      </c>
      <c r="AA34">
        <v>9920</v>
      </c>
      <c r="AB34">
        <v>13221</v>
      </c>
      <c r="AC34">
        <v>583606.72</v>
      </c>
      <c r="AD34">
        <v>110712.9</v>
      </c>
    </row>
    <row r="35" spans="1:33" x14ac:dyDescent="0.25">
      <c r="A35" t="s">
        <v>2361</v>
      </c>
      <c r="B35">
        <v>920826.81</v>
      </c>
      <c r="C35">
        <v>12433</v>
      </c>
      <c r="D35">
        <v>123832.38</v>
      </c>
      <c r="G35">
        <v>660064.46</v>
      </c>
      <c r="H35">
        <v>216054.17</v>
      </c>
      <c r="L35">
        <v>27298.6</v>
      </c>
      <c r="N35">
        <v>14975</v>
      </c>
      <c r="R35">
        <v>-1039286.53</v>
      </c>
      <c r="S35">
        <v>2707380.46</v>
      </c>
      <c r="T35">
        <v>1243194.93</v>
      </c>
      <c r="U35">
        <v>108000</v>
      </c>
      <c r="V35">
        <v>1988.45</v>
      </c>
      <c r="X35">
        <v>696214</v>
      </c>
      <c r="Y35">
        <v>40440</v>
      </c>
      <c r="Z35">
        <v>1073409</v>
      </c>
      <c r="AA35">
        <v>11045.5</v>
      </c>
      <c r="AB35">
        <v>16391</v>
      </c>
      <c r="AC35">
        <v>670897.18999999994</v>
      </c>
      <c r="AD35">
        <v>95251.4</v>
      </c>
    </row>
    <row r="36" spans="1:33" x14ac:dyDescent="0.25">
      <c r="A36" t="s">
        <v>2362</v>
      </c>
      <c r="B36">
        <v>1351376.51</v>
      </c>
      <c r="C36">
        <v>17475</v>
      </c>
      <c r="D36">
        <v>13416.99</v>
      </c>
      <c r="G36">
        <v>142153.51</v>
      </c>
      <c r="H36">
        <v>162716.23000000001</v>
      </c>
      <c r="K36">
        <v>0</v>
      </c>
      <c r="L36">
        <v>17050</v>
      </c>
      <c r="N36">
        <v>0</v>
      </c>
      <c r="P36">
        <v>317642</v>
      </c>
      <c r="R36">
        <v>-994416.72</v>
      </c>
      <c r="S36">
        <v>2321309.19</v>
      </c>
      <c r="T36">
        <v>666766.17000000004</v>
      </c>
      <c r="V36">
        <v>2614.73</v>
      </c>
      <c r="X36">
        <v>465258</v>
      </c>
      <c r="Y36">
        <v>42420</v>
      </c>
      <c r="Z36">
        <v>750757</v>
      </c>
      <c r="AA36">
        <v>3750</v>
      </c>
      <c r="AB36">
        <v>6184</v>
      </c>
      <c r="AC36">
        <v>318121.87</v>
      </c>
      <c r="AD36">
        <v>72692.259999999995</v>
      </c>
    </row>
    <row r="37" spans="1:33" x14ac:dyDescent="0.25">
      <c r="A37" t="s">
        <v>2363</v>
      </c>
      <c r="B37">
        <v>964497.33</v>
      </c>
      <c r="C37">
        <v>69945.5</v>
      </c>
      <c r="D37">
        <v>47957.82</v>
      </c>
      <c r="G37">
        <v>305696.86</v>
      </c>
      <c r="H37">
        <v>163912.17000000001</v>
      </c>
      <c r="K37">
        <v>14000</v>
      </c>
      <c r="L37">
        <v>27576.32</v>
      </c>
      <c r="N37">
        <v>2388</v>
      </c>
      <c r="R37">
        <v>-318247.46000000002</v>
      </c>
      <c r="S37">
        <v>2139773.89</v>
      </c>
      <c r="T37">
        <v>490087.47</v>
      </c>
      <c r="V37">
        <v>2785</v>
      </c>
      <c r="X37">
        <v>92688.59</v>
      </c>
      <c r="Z37">
        <v>248632.67</v>
      </c>
      <c r="AA37">
        <v>4440</v>
      </c>
      <c r="AB37">
        <v>1612</v>
      </c>
      <c r="AC37">
        <v>513882.8</v>
      </c>
      <c r="AD37">
        <v>130474.66</v>
      </c>
    </row>
    <row r="38" spans="1:33" x14ac:dyDescent="0.25">
      <c r="A38" t="s">
        <v>2364</v>
      </c>
      <c r="B38">
        <v>893290.89</v>
      </c>
      <c r="C38">
        <v>21585.68</v>
      </c>
      <c r="D38">
        <v>9418.5300000000007</v>
      </c>
      <c r="G38">
        <v>251628.3</v>
      </c>
      <c r="H38">
        <v>113673.53</v>
      </c>
      <c r="K38">
        <v>7000</v>
      </c>
      <c r="L38">
        <v>7922.89</v>
      </c>
      <c r="N38">
        <v>972</v>
      </c>
      <c r="R38">
        <v>1060495.04</v>
      </c>
      <c r="S38">
        <v>293207.49</v>
      </c>
      <c r="T38">
        <v>297309.83</v>
      </c>
      <c r="V38">
        <v>2129.59</v>
      </c>
      <c r="X38">
        <v>51569</v>
      </c>
      <c r="Z38">
        <v>68155</v>
      </c>
      <c r="AA38">
        <v>1690</v>
      </c>
      <c r="AB38">
        <v>600</v>
      </c>
      <c r="AC38">
        <v>221357.67</v>
      </c>
      <c r="AD38">
        <v>129026.24000000001</v>
      </c>
      <c r="AG38">
        <v>10180</v>
      </c>
    </row>
    <row r="39" spans="1:33" x14ac:dyDescent="0.25">
      <c r="A39" t="s">
        <v>2365</v>
      </c>
      <c r="B39">
        <v>2682376.44</v>
      </c>
      <c r="C39">
        <v>122688.2</v>
      </c>
      <c r="D39">
        <v>90570.98</v>
      </c>
      <c r="G39">
        <v>551975.65</v>
      </c>
      <c r="H39">
        <v>186256.4</v>
      </c>
      <c r="K39">
        <v>79870</v>
      </c>
      <c r="L39">
        <v>41376.480000000003</v>
      </c>
      <c r="N39">
        <v>6227</v>
      </c>
      <c r="R39">
        <v>1562977.85</v>
      </c>
      <c r="S39">
        <v>2217512.62</v>
      </c>
      <c r="T39">
        <v>644166.18999999994</v>
      </c>
      <c r="U39">
        <v>151811</v>
      </c>
      <c r="V39">
        <v>6903.33</v>
      </c>
      <c r="X39">
        <v>656020.19999999995</v>
      </c>
      <c r="Z39">
        <v>742876.2</v>
      </c>
      <c r="AA39">
        <v>19642</v>
      </c>
      <c r="AB39">
        <v>5278</v>
      </c>
      <c r="AC39">
        <v>802731.76</v>
      </c>
      <c r="AD39">
        <v>162469.04</v>
      </c>
    </row>
    <row r="40" spans="1:33" x14ac:dyDescent="0.25">
      <c r="A40" t="s">
        <v>2366</v>
      </c>
      <c r="B40">
        <v>1166845.76</v>
      </c>
      <c r="C40">
        <v>44742.34</v>
      </c>
      <c r="D40">
        <v>46109</v>
      </c>
      <c r="G40">
        <v>400125.69</v>
      </c>
      <c r="H40">
        <v>224126.97</v>
      </c>
      <c r="K40">
        <v>15400</v>
      </c>
      <c r="L40">
        <v>29523.79</v>
      </c>
      <c r="N40">
        <v>7191</v>
      </c>
      <c r="R40">
        <v>594024.35</v>
      </c>
      <c r="S40">
        <v>1921030.3</v>
      </c>
      <c r="T40">
        <v>943832.57</v>
      </c>
      <c r="U40">
        <v>171395</v>
      </c>
      <c r="V40">
        <v>4236.6099999999997</v>
      </c>
      <c r="X40">
        <v>484785.6</v>
      </c>
      <c r="Z40">
        <v>922061.6</v>
      </c>
      <c r="AA40">
        <v>27110</v>
      </c>
      <c r="AB40">
        <v>6706</v>
      </c>
      <c r="AC40">
        <v>1134819.3500000001</v>
      </c>
      <c r="AD40">
        <v>153072.51</v>
      </c>
      <c r="AG40">
        <v>45700</v>
      </c>
    </row>
    <row r="41" spans="1:33" x14ac:dyDescent="0.25">
      <c r="A41" t="s">
        <v>2367</v>
      </c>
      <c r="B41">
        <v>391663.97</v>
      </c>
      <c r="C41">
        <v>8667.7999999999993</v>
      </c>
      <c r="D41">
        <v>59972.87</v>
      </c>
      <c r="G41">
        <v>399029.35</v>
      </c>
      <c r="H41">
        <v>361009.57</v>
      </c>
      <c r="K41">
        <v>32154</v>
      </c>
      <c r="L41">
        <v>36906.400000000001</v>
      </c>
      <c r="N41">
        <v>1218</v>
      </c>
      <c r="R41">
        <v>-241159.54</v>
      </c>
      <c r="S41">
        <v>1915444.77</v>
      </c>
      <c r="T41">
        <v>820049.38</v>
      </c>
      <c r="U41">
        <v>42043</v>
      </c>
      <c r="V41">
        <v>1599.02</v>
      </c>
      <c r="X41">
        <v>305129.57</v>
      </c>
      <c r="Z41">
        <v>749151.96</v>
      </c>
      <c r="AA41">
        <v>6720</v>
      </c>
      <c r="AB41">
        <v>5894</v>
      </c>
      <c r="AC41">
        <v>762140.48</v>
      </c>
      <c r="AD41">
        <v>169134.6</v>
      </c>
    </row>
    <row r="42" spans="1:33" x14ac:dyDescent="0.25">
      <c r="A42" t="s">
        <v>2368</v>
      </c>
      <c r="B42">
        <v>824307.09</v>
      </c>
      <c r="C42">
        <v>80685.100000000006</v>
      </c>
      <c r="D42">
        <v>15891.1</v>
      </c>
      <c r="G42">
        <v>401749.69</v>
      </c>
      <c r="H42">
        <v>230754.3</v>
      </c>
      <c r="K42">
        <v>15996</v>
      </c>
      <c r="L42">
        <v>22010.3</v>
      </c>
      <c r="N42">
        <v>1809</v>
      </c>
      <c r="R42">
        <v>741734.94</v>
      </c>
      <c r="S42">
        <v>1650781.52</v>
      </c>
      <c r="T42">
        <v>464903.38</v>
      </c>
      <c r="U42">
        <v>19951</v>
      </c>
      <c r="V42">
        <v>3779.89</v>
      </c>
      <c r="X42">
        <v>209086.5</v>
      </c>
      <c r="Y42">
        <v>175</v>
      </c>
      <c r="Z42">
        <v>616035.5</v>
      </c>
      <c r="AA42">
        <v>4640</v>
      </c>
      <c r="AB42">
        <v>2726</v>
      </c>
      <c r="AC42">
        <v>859102.76</v>
      </c>
      <c r="AD42">
        <v>94335.99</v>
      </c>
    </row>
    <row r="43" spans="1:33" x14ac:dyDescent="0.25">
      <c r="A43" t="s">
        <v>2369</v>
      </c>
      <c r="B43">
        <v>1992121.17</v>
      </c>
      <c r="C43">
        <v>86366.2</v>
      </c>
      <c r="D43">
        <v>60973.34</v>
      </c>
      <c r="G43">
        <v>421906.92</v>
      </c>
      <c r="H43">
        <v>152373.96</v>
      </c>
      <c r="K43">
        <v>12402.5</v>
      </c>
      <c r="L43">
        <v>23393.58</v>
      </c>
      <c r="N43">
        <v>1456</v>
      </c>
      <c r="R43">
        <v>489109.51</v>
      </c>
      <c r="S43">
        <v>2032099.69</v>
      </c>
      <c r="T43">
        <v>783999.32</v>
      </c>
      <c r="U43">
        <v>74132.2</v>
      </c>
      <c r="V43">
        <v>4937.21</v>
      </c>
      <c r="X43">
        <v>180894</v>
      </c>
      <c r="Z43">
        <v>247584</v>
      </c>
      <c r="AA43">
        <v>3020</v>
      </c>
      <c r="AB43">
        <v>1684</v>
      </c>
      <c r="AC43">
        <v>536014.43000000005</v>
      </c>
      <c r="AD43">
        <v>99461.99</v>
      </c>
      <c r="AG43">
        <v>918</v>
      </c>
    </row>
    <row r="44" spans="1:33" x14ac:dyDescent="0.25">
      <c r="A44" t="s">
        <v>2370</v>
      </c>
      <c r="B44">
        <v>3647044.55</v>
      </c>
      <c r="C44">
        <v>177159.44</v>
      </c>
      <c r="D44">
        <v>82940</v>
      </c>
      <c r="G44">
        <v>1082616.46</v>
      </c>
      <c r="H44">
        <v>262018.2</v>
      </c>
      <c r="K44">
        <v>17600</v>
      </c>
      <c r="L44">
        <v>41780.089999999997</v>
      </c>
      <c r="N44">
        <v>7166.78</v>
      </c>
      <c r="R44">
        <v>4633627.13</v>
      </c>
      <c r="S44">
        <v>1174038.5</v>
      </c>
      <c r="T44">
        <v>683759.86</v>
      </c>
      <c r="U44">
        <v>119060</v>
      </c>
      <c r="V44">
        <v>147.69</v>
      </c>
      <c r="X44">
        <v>553878</v>
      </c>
      <c r="Z44">
        <v>624328</v>
      </c>
      <c r="AA44">
        <v>35790</v>
      </c>
      <c r="AB44">
        <v>13102</v>
      </c>
      <c r="AC44">
        <v>1049286.28</v>
      </c>
      <c r="AD44">
        <v>256773.12</v>
      </c>
    </row>
    <row r="45" spans="1:33" x14ac:dyDescent="0.25">
      <c r="A45" t="s">
        <v>2371</v>
      </c>
      <c r="B45">
        <v>3981688.02</v>
      </c>
      <c r="C45">
        <v>588848</v>
      </c>
      <c r="D45">
        <v>58539.48</v>
      </c>
      <c r="G45">
        <v>367113.82</v>
      </c>
      <c r="H45">
        <v>356116.37</v>
      </c>
      <c r="K45">
        <v>8100</v>
      </c>
      <c r="L45">
        <v>44800</v>
      </c>
      <c r="N45">
        <v>9207</v>
      </c>
      <c r="R45">
        <v>2035317.95</v>
      </c>
      <c r="S45">
        <v>3795531.45</v>
      </c>
      <c r="T45">
        <v>899625.52</v>
      </c>
      <c r="U45">
        <v>229479.8</v>
      </c>
      <c r="V45">
        <v>11541.37</v>
      </c>
      <c r="X45">
        <v>702821.1</v>
      </c>
      <c r="Z45">
        <v>1043315.1</v>
      </c>
      <c r="AA45">
        <v>320</v>
      </c>
      <c r="AB45">
        <v>800</v>
      </c>
      <c r="AC45">
        <v>1128977.3500000001</v>
      </c>
      <c r="AD45">
        <v>210706.05</v>
      </c>
    </row>
    <row r="46" spans="1:33" x14ac:dyDescent="0.25">
      <c r="A46" t="s">
        <v>2372</v>
      </c>
      <c r="B46">
        <v>3650093.86</v>
      </c>
      <c r="C46">
        <v>449241.3</v>
      </c>
      <c r="D46">
        <v>60499.09</v>
      </c>
      <c r="G46">
        <v>230198.99</v>
      </c>
      <c r="H46">
        <v>278666.32</v>
      </c>
      <c r="K46">
        <v>14364</v>
      </c>
      <c r="L46">
        <v>34581</v>
      </c>
      <c r="N46">
        <v>4467</v>
      </c>
      <c r="R46">
        <v>3301656.1</v>
      </c>
      <c r="S46">
        <v>1606269.64</v>
      </c>
      <c r="T46">
        <v>581287.22</v>
      </c>
      <c r="V46">
        <v>9948.07</v>
      </c>
      <c r="X46">
        <v>495152</v>
      </c>
      <c r="Y46">
        <v>21000</v>
      </c>
      <c r="Z46">
        <v>559502</v>
      </c>
      <c r="AA46">
        <v>2160</v>
      </c>
      <c r="AB46">
        <v>2400</v>
      </c>
      <c r="AC46">
        <v>709664.23</v>
      </c>
      <c r="AD46">
        <v>126299.24</v>
      </c>
    </row>
    <row r="47" spans="1:33" x14ac:dyDescent="0.25">
      <c r="A47" t="s">
        <v>2373</v>
      </c>
      <c r="B47">
        <v>444268.44</v>
      </c>
      <c r="C47">
        <v>165245.1</v>
      </c>
      <c r="D47">
        <v>27562.19</v>
      </c>
      <c r="G47">
        <v>353427.49</v>
      </c>
      <c r="H47">
        <v>162862.76999999999</v>
      </c>
      <c r="K47">
        <v>13500</v>
      </c>
      <c r="L47">
        <v>25438.11</v>
      </c>
      <c r="N47">
        <v>11039</v>
      </c>
      <c r="R47">
        <v>-1223936.2</v>
      </c>
      <c r="S47">
        <v>2640334.33</v>
      </c>
      <c r="T47">
        <v>505057.11</v>
      </c>
      <c r="U47">
        <v>161550</v>
      </c>
      <c r="V47">
        <v>1832.32</v>
      </c>
      <c r="X47">
        <v>178892</v>
      </c>
      <c r="Z47">
        <v>178892</v>
      </c>
      <c r="AA47">
        <v>5070</v>
      </c>
      <c r="AB47">
        <v>1612</v>
      </c>
      <c r="AC47">
        <v>869530.6</v>
      </c>
      <c r="AD47">
        <v>91846.080000000002</v>
      </c>
      <c r="AG47">
        <v>13390</v>
      </c>
    </row>
    <row r="48" spans="1:33" x14ac:dyDescent="0.25">
      <c r="A48" t="s">
        <v>2374</v>
      </c>
      <c r="B48">
        <v>1158648.07</v>
      </c>
      <c r="C48">
        <v>89545.04</v>
      </c>
      <c r="D48">
        <v>19591.93</v>
      </c>
      <c r="G48">
        <v>948707.08</v>
      </c>
      <c r="H48">
        <v>170422.39999999999</v>
      </c>
      <c r="K48">
        <v>10600</v>
      </c>
      <c r="L48">
        <v>24422.89</v>
      </c>
      <c r="N48">
        <v>2288</v>
      </c>
      <c r="R48">
        <v>965399.1</v>
      </c>
      <c r="S48">
        <v>2029021.21</v>
      </c>
      <c r="T48">
        <v>503661.4</v>
      </c>
      <c r="V48">
        <v>4277.53</v>
      </c>
      <c r="X48">
        <v>328161.59999999998</v>
      </c>
      <c r="Z48">
        <v>485208.6</v>
      </c>
      <c r="AA48">
        <v>13580</v>
      </c>
      <c r="AB48">
        <v>5482</v>
      </c>
      <c r="AC48">
        <v>876597.95</v>
      </c>
      <c r="AD48">
        <v>100048.66</v>
      </c>
    </row>
    <row r="49" spans="1:33" x14ac:dyDescent="0.25">
      <c r="A49" t="s">
        <v>2375</v>
      </c>
      <c r="B49">
        <v>661104.42000000004</v>
      </c>
      <c r="C49">
        <v>0</v>
      </c>
      <c r="D49">
        <v>43849.67</v>
      </c>
      <c r="G49">
        <v>1780536.91</v>
      </c>
      <c r="H49">
        <v>142837.49</v>
      </c>
      <c r="K49">
        <v>8000</v>
      </c>
      <c r="L49">
        <v>35800</v>
      </c>
      <c r="N49">
        <v>0</v>
      </c>
      <c r="P49">
        <v>40550</v>
      </c>
      <c r="R49">
        <v>1996028.58</v>
      </c>
      <c r="S49">
        <v>849648.43</v>
      </c>
      <c r="T49">
        <v>443284.05</v>
      </c>
      <c r="V49">
        <v>1983.24</v>
      </c>
      <c r="X49">
        <v>363395</v>
      </c>
      <c r="Y49">
        <v>16500</v>
      </c>
      <c r="Z49">
        <v>450989</v>
      </c>
      <c r="AA49">
        <v>1430</v>
      </c>
      <c r="AB49">
        <v>3296</v>
      </c>
      <c r="AC49">
        <v>546490</v>
      </c>
      <c r="AD49">
        <v>124655.81</v>
      </c>
    </row>
    <row r="50" spans="1:33" x14ac:dyDescent="0.25">
      <c r="A50" t="s">
        <v>2376</v>
      </c>
      <c r="B50">
        <v>623972.24</v>
      </c>
      <c r="C50">
        <v>0</v>
      </c>
      <c r="D50">
        <v>22096.84</v>
      </c>
      <c r="G50">
        <v>206549.02</v>
      </c>
      <c r="H50">
        <v>40685.620000000003</v>
      </c>
      <c r="K50">
        <v>31560</v>
      </c>
      <c r="L50">
        <v>30520</v>
      </c>
      <c r="N50">
        <v>0</v>
      </c>
      <c r="P50">
        <v>57620</v>
      </c>
      <c r="R50">
        <v>824805.35</v>
      </c>
      <c r="S50">
        <v>236925.61</v>
      </c>
      <c r="T50">
        <v>405286.34</v>
      </c>
      <c r="V50">
        <v>1709.97</v>
      </c>
      <c r="X50">
        <v>1728712</v>
      </c>
      <c r="Y50">
        <v>9000</v>
      </c>
      <c r="Z50">
        <v>1845811</v>
      </c>
      <c r="AC50">
        <v>541980.22</v>
      </c>
      <c r="AD50">
        <v>45044.33</v>
      </c>
    </row>
    <row r="51" spans="1:33" x14ac:dyDescent="0.25">
      <c r="A51" t="s">
        <v>2377</v>
      </c>
      <c r="B51">
        <v>525329.26</v>
      </c>
      <c r="C51">
        <v>0</v>
      </c>
      <c r="D51">
        <v>75624.17</v>
      </c>
      <c r="G51">
        <v>1305148.0900000001</v>
      </c>
      <c r="H51">
        <v>107683.52</v>
      </c>
      <c r="K51">
        <v>17115</v>
      </c>
      <c r="L51">
        <v>39497.760000000002</v>
      </c>
      <c r="N51">
        <v>0</v>
      </c>
      <c r="P51">
        <v>75050</v>
      </c>
      <c r="R51">
        <v>-1036708.31</v>
      </c>
      <c r="S51">
        <v>1982889.72</v>
      </c>
      <c r="T51">
        <v>657098.56999999995</v>
      </c>
      <c r="V51">
        <v>1372.9</v>
      </c>
      <c r="X51">
        <v>540799</v>
      </c>
      <c r="Y51">
        <v>1147000</v>
      </c>
      <c r="Z51">
        <v>673822</v>
      </c>
      <c r="AA51">
        <v>3015</v>
      </c>
      <c r="AB51">
        <v>3472</v>
      </c>
      <c r="AC51">
        <v>623849.17000000004</v>
      </c>
      <c r="AD51">
        <v>106171.43</v>
      </c>
    </row>
    <row r="52" spans="1:33" x14ac:dyDescent="0.25">
      <c r="A52" t="s">
        <v>2378</v>
      </c>
      <c r="B52">
        <v>541885.73</v>
      </c>
      <c r="C52">
        <v>0</v>
      </c>
      <c r="D52">
        <v>82179.8</v>
      </c>
      <c r="G52">
        <v>233871.66</v>
      </c>
      <c r="H52">
        <v>55296.08</v>
      </c>
      <c r="K52">
        <v>17228</v>
      </c>
      <c r="L52">
        <v>23774.63</v>
      </c>
      <c r="M52">
        <v>20400</v>
      </c>
      <c r="N52">
        <v>0</v>
      </c>
      <c r="P52">
        <v>90100</v>
      </c>
      <c r="R52">
        <v>-1279910.8799999999</v>
      </c>
      <c r="S52">
        <v>2283492.7400000002</v>
      </c>
      <c r="T52">
        <v>545550.68000000005</v>
      </c>
      <c r="V52">
        <v>1421.96</v>
      </c>
      <c r="X52">
        <v>1043813</v>
      </c>
      <c r="Y52">
        <v>5000</v>
      </c>
      <c r="Z52">
        <v>1280476</v>
      </c>
      <c r="AA52">
        <v>320</v>
      </c>
      <c r="AB52">
        <v>2392</v>
      </c>
      <c r="AC52">
        <v>484399.17</v>
      </c>
      <c r="AD52">
        <v>70049.69</v>
      </c>
    </row>
    <row r="53" spans="1:33" x14ac:dyDescent="0.25">
      <c r="A53" t="s">
        <v>2379</v>
      </c>
      <c r="B53">
        <v>272381.65999999997</v>
      </c>
      <c r="C53">
        <v>0</v>
      </c>
      <c r="D53">
        <v>31262.41</v>
      </c>
      <c r="G53">
        <v>186548.08</v>
      </c>
      <c r="H53">
        <v>44072</v>
      </c>
      <c r="K53">
        <v>11310</v>
      </c>
      <c r="L53">
        <v>14122.88</v>
      </c>
      <c r="N53">
        <v>0</v>
      </c>
      <c r="P53">
        <v>35500</v>
      </c>
      <c r="R53">
        <v>296773.73</v>
      </c>
      <c r="S53">
        <v>355552.49</v>
      </c>
      <c r="T53">
        <v>332976.56</v>
      </c>
      <c r="V53">
        <v>799.81</v>
      </c>
      <c r="X53">
        <v>688086</v>
      </c>
      <c r="Y53">
        <v>5000</v>
      </c>
      <c r="Z53">
        <v>772333</v>
      </c>
      <c r="AA53">
        <v>1145</v>
      </c>
      <c r="AB53">
        <v>1704</v>
      </c>
      <c r="AC53">
        <v>391086.87</v>
      </c>
      <c r="AD53">
        <v>39588.449999999997</v>
      </c>
    </row>
    <row r="54" spans="1:33" x14ac:dyDescent="0.25">
      <c r="A54" t="s">
        <v>2380</v>
      </c>
      <c r="B54">
        <v>315588.96000000002</v>
      </c>
      <c r="C54">
        <v>282130.5</v>
      </c>
      <c r="D54">
        <v>47274.82</v>
      </c>
      <c r="G54">
        <v>455351.09</v>
      </c>
      <c r="H54">
        <v>115989.54</v>
      </c>
      <c r="K54">
        <v>32100</v>
      </c>
      <c r="L54">
        <v>33792.57</v>
      </c>
      <c r="M54">
        <v>197292.29</v>
      </c>
      <c r="N54">
        <v>2044.75</v>
      </c>
      <c r="R54">
        <v>287899.43</v>
      </c>
      <c r="S54">
        <v>547255.34</v>
      </c>
      <c r="T54">
        <v>926923.26</v>
      </c>
      <c r="U54">
        <v>180382.71</v>
      </c>
      <c r="V54">
        <v>738.52</v>
      </c>
      <c r="X54">
        <v>1386596</v>
      </c>
      <c r="Y54">
        <v>294428.3</v>
      </c>
      <c r="Z54">
        <v>1547276</v>
      </c>
      <c r="AA54">
        <v>5300</v>
      </c>
      <c r="AB54">
        <v>3984</v>
      </c>
      <c r="AC54">
        <v>1029466.8</v>
      </c>
      <c r="AD54">
        <v>85536.46</v>
      </c>
      <c r="AG54">
        <v>1555</v>
      </c>
    </row>
    <row r="55" spans="1:33" x14ac:dyDescent="0.25">
      <c r="A55" t="s">
        <v>2381</v>
      </c>
      <c r="B55">
        <v>184019.27</v>
      </c>
      <c r="C55">
        <v>273111</v>
      </c>
      <c r="D55">
        <v>30645.27</v>
      </c>
      <c r="G55">
        <v>30891.34</v>
      </c>
      <c r="H55">
        <v>101622.85</v>
      </c>
      <c r="K55">
        <v>20800</v>
      </c>
      <c r="L55">
        <v>41398.46</v>
      </c>
      <c r="N55">
        <v>44.71</v>
      </c>
      <c r="P55">
        <v>29880</v>
      </c>
      <c r="R55">
        <v>154338.32999999999</v>
      </c>
      <c r="S55">
        <v>432862.99</v>
      </c>
      <c r="T55">
        <v>701202.11</v>
      </c>
      <c r="V55">
        <v>571.95000000000005</v>
      </c>
      <c r="X55">
        <v>459449.1</v>
      </c>
      <c r="Y55">
        <v>157864</v>
      </c>
      <c r="Z55">
        <v>622321.1</v>
      </c>
      <c r="AA55">
        <v>22160</v>
      </c>
      <c r="AB55">
        <v>4202</v>
      </c>
      <c r="AC55">
        <v>669281.78</v>
      </c>
      <c r="AD55">
        <v>29318.04</v>
      </c>
      <c r="AG55">
        <v>30839</v>
      </c>
    </row>
    <row r="56" spans="1:33" x14ac:dyDescent="0.25">
      <c r="A56" t="s">
        <v>2382</v>
      </c>
      <c r="B56">
        <v>422808.44</v>
      </c>
      <c r="C56">
        <v>10261</v>
      </c>
      <c r="D56">
        <v>65700.47</v>
      </c>
      <c r="G56">
        <v>192179.34</v>
      </c>
      <c r="H56">
        <v>35736.519999999997</v>
      </c>
      <c r="K56">
        <v>8700</v>
      </c>
      <c r="L56">
        <v>31002.41</v>
      </c>
      <c r="N56">
        <v>32.71</v>
      </c>
      <c r="P56">
        <v>252988</v>
      </c>
      <c r="R56">
        <v>-568105.18000000005</v>
      </c>
      <c r="S56">
        <v>923490.75</v>
      </c>
      <c r="T56">
        <v>579880.39</v>
      </c>
      <c r="V56">
        <v>442.29</v>
      </c>
      <c r="X56">
        <v>1041564</v>
      </c>
      <c r="Y56">
        <v>107600</v>
      </c>
      <c r="Z56">
        <v>1116464</v>
      </c>
      <c r="AA56">
        <v>480</v>
      </c>
      <c r="AB56">
        <v>1728</v>
      </c>
      <c r="AC56">
        <v>487050.53</v>
      </c>
      <c r="AD56">
        <v>44303.07</v>
      </c>
      <c r="AG56">
        <v>884</v>
      </c>
    </row>
    <row r="57" spans="1:33" x14ac:dyDescent="0.25">
      <c r="A57" t="s">
        <v>2383</v>
      </c>
      <c r="B57">
        <v>259047.86</v>
      </c>
      <c r="C57">
        <v>207260</v>
      </c>
      <c r="D57">
        <v>49679.57</v>
      </c>
      <c r="G57">
        <v>329613.68</v>
      </c>
      <c r="H57">
        <v>95219.8</v>
      </c>
      <c r="K57">
        <v>17100</v>
      </c>
      <c r="L57">
        <v>112581.52</v>
      </c>
      <c r="M57">
        <v>102000</v>
      </c>
      <c r="N57">
        <v>7681.78</v>
      </c>
      <c r="P57">
        <v>21000</v>
      </c>
      <c r="R57">
        <v>70537.72</v>
      </c>
      <c r="S57">
        <v>606181.84</v>
      </c>
      <c r="T57">
        <v>630812.69999999995</v>
      </c>
      <c r="V57">
        <v>467.26</v>
      </c>
      <c r="X57">
        <v>271684</v>
      </c>
      <c r="Y57">
        <v>330484</v>
      </c>
      <c r="Z57">
        <v>608149</v>
      </c>
      <c r="AA57">
        <v>3360</v>
      </c>
      <c r="AB57">
        <v>1490</v>
      </c>
      <c r="AC57">
        <v>563223.1</v>
      </c>
      <c r="AD57">
        <v>43599.81</v>
      </c>
      <c r="AG57">
        <v>9888</v>
      </c>
    </row>
    <row r="58" spans="1:33" x14ac:dyDescent="0.25">
      <c r="A58" t="s">
        <v>2384</v>
      </c>
      <c r="B58">
        <v>224271.29</v>
      </c>
      <c r="C58">
        <v>136178</v>
      </c>
      <c r="D58">
        <v>23868.63</v>
      </c>
      <c r="G58">
        <v>287685.76000000001</v>
      </c>
      <c r="H58">
        <v>135922.59</v>
      </c>
      <c r="K58">
        <v>11500</v>
      </c>
      <c r="L58">
        <v>55646.85</v>
      </c>
      <c r="M58">
        <v>39100</v>
      </c>
      <c r="N58">
        <v>16943</v>
      </c>
      <c r="R58">
        <v>-1303545.1299999999</v>
      </c>
      <c r="S58">
        <v>1832865.74</v>
      </c>
      <c r="T58">
        <v>1072925.44</v>
      </c>
      <c r="U58">
        <v>48000</v>
      </c>
      <c r="V58">
        <v>695.92</v>
      </c>
      <c r="X58">
        <v>1607217.5</v>
      </c>
      <c r="Y58">
        <v>470730</v>
      </c>
      <c r="Z58">
        <v>2050657.5</v>
      </c>
      <c r="AA58">
        <v>16766</v>
      </c>
      <c r="AB58">
        <v>11080</v>
      </c>
      <c r="AC58">
        <v>877409.4</v>
      </c>
      <c r="AD58">
        <v>88240.15</v>
      </c>
    </row>
    <row r="59" spans="1:33" x14ac:dyDescent="0.25">
      <c r="A59" t="s">
        <v>2385</v>
      </c>
      <c r="B59">
        <v>387510.53</v>
      </c>
      <c r="C59">
        <v>52672</v>
      </c>
      <c r="D59">
        <v>2023.4</v>
      </c>
      <c r="G59">
        <v>545129.21</v>
      </c>
      <c r="H59">
        <v>48823.6</v>
      </c>
      <c r="K59">
        <v>0</v>
      </c>
      <c r="L59">
        <v>98871.64</v>
      </c>
      <c r="N59">
        <v>586.6</v>
      </c>
      <c r="Q59">
        <v>-865506.18</v>
      </c>
      <c r="R59">
        <v>-18583.21</v>
      </c>
      <c r="S59">
        <v>1701541.88</v>
      </c>
      <c r="T59">
        <v>444854.96</v>
      </c>
      <c r="U59">
        <v>319610</v>
      </c>
      <c r="V59">
        <v>724.73</v>
      </c>
      <c r="X59">
        <v>933080</v>
      </c>
      <c r="Y59">
        <v>50130</v>
      </c>
      <c r="Z59">
        <v>1004182</v>
      </c>
      <c r="AA59">
        <v>1410</v>
      </c>
      <c r="AB59">
        <v>1280</v>
      </c>
      <c r="AC59">
        <v>557581.77</v>
      </c>
      <c r="AD59">
        <v>54847.91</v>
      </c>
      <c r="AG59">
        <v>9850</v>
      </c>
    </row>
    <row r="60" spans="1:33" x14ac:dyDescent="0.25">
      <c r="A60" t="s">
        <v>2386</v>
      </c>
      <c r="B60">
        <v>971236.93</v>
      </c>
      <c r="C60">
        <v>392926</v>
      </c>
      <c r="D60">
        <v>15880.6</v>
      </c>
      <c r="G60">
        <v>60251.26</v>
      </c>
      <c r="H60">
        <v>24191.33</v>
      </c>
      <c r="K60">
        <v>0</v>
      </c>
      <c r="L60">
        <v>34790.379999999997</v>
      </c>
      <c r="N60">
        <v>16.25</v>
      </c>
      <c r="Q60">
        <v>-1231394.81</v>
      </c>
      <c r="R60">
        <v>218695</v>
      </c>
      <c r="S60">
        <v>2052419.41</v>
      </c>
      <c r="T60">
        <v>442255.79</v>
      </c>
      <c r="U60">
        <v>502260</v>
      </c>
      <c r="V60">
        <v>1093.31</v>
      </c>
      <c r="X60">
        <v>2016208</v>
      </c>
      <c r="Z60">
        <v>2091124</v>
      </c>
      <c r="AA60">
        <v>3690</v>
      </c>
      <c r="AB60">
        <v>4528</v>
      </c>
      <c r="AC60">
        <v>462315.29</v>
      </c>
      <c r="AD60">
        <v>10199.92</v>
      </c>
    </row>
    <row r="61" spans="1:33" x14ac:dyDescent="0.25">
      <c r="A61" t="s">
        <v>2387</v>
      </c>
      <c r="B61">
        <v>620213.34</v>
      </c>
      <c r="C61">
        <v>0</v>
      </c>
      <c r="D61">
        <v>49014.559999999998</v>
      </c>
      <c r="G61">
        <v>198028.24</v>
      </c>
      <c r="H61">
        <v>101645.6</v>
      </c>
      <c r="K61">
        <v>0</v>
      </c>
      <c r="L61">
        <v>46419.199999999997</v>
      </c>
      <c r="M61">
        <v>87600</v>
      </c>
      <c r="N61">
        <v>991.96</v>
      </c>
      <c r="R61">
        <v>-1364517.18</v>
      </c>
      <c r="S61">
        <v>2038156.59</v>
      </c>
      <c r="T61">
        <v>917366.16</v>
      </c>
      <c r="U61">
        <v>217400</v>
      </c>
      <c r="V61">
        <v>1297.68</v>
      </c>
      <c r="X61">
        <v>782080</v>
      </c>
      <c r="Z61">
        <v>1071333</v>
      </c>
      <c r="AA61">
        <v>7452</v>
      </c>
      <c r="AC61">
        <v>617746.39</v>
      </c>
      <c r="AD61">
        <v>38099.279999999999</v>
      </c>
      <c r="AG61">
        <v>23262</v>
      </c>
    </row>
    <row r="62" spans="1:33" x14ac:dyDescent="0.25">
      <c r="A62" t="s">
        <v>2388</v>
      </c>
      <c r="B62">
        <v>72336.100000000006</v>
      </c>
      <c r="C62">
        <v>67017</v>
      </c>
      <c r="D62">
        <v>1500</v>
      </c>
      <c r="G62">
        <v>360277.84</v>
      </c>
      <c r="H62">
        <v>40021.800000000003</v>
      </c>
      <c r="L62">
        <v>14767.5</v>
      </c>
      <c r="N62">
        <v>7.9</v>
      </c>
      <c r="Q62">
        <v>-1391546.63</v>
      </c>
      <c r="S62">
        <v>2089445.48</v>
      </c>
      <c r="T62">
        <v>487596.19</v>
      </c>
      <c r="V62">
        <v>310.41000000000003</v>
      </c>
      <c r="X62">
        <v>815840</v>
      </c>
      <c r="Y62">
        <v>3540</v>
      </c>
      <c r="Z62">
        <v>1072323.48</v>
      </c>
      <c r="AA62">
        <v>3314</v>
      </c>
      <c r="AB62">
        <v>2604</v>
      </c>
      <c r="AC62">
        <v>290110.15000000002</v>
      </c>
      <c r="AD62">
        <v>96186.48</v>
      </c>
      <c r="AG62">
        <v>14270</v>
      </c>
    </row>
    <row r="63" spans="1:33" x14ac:dyDescent="0.25">
      <c r="A63" t="s">
        <v>2389</v>
      </c>
      <c r="B63">
        <v>322899.7</v>
      </c>
      <c r="C63">
        <v>0</v>
      </c>
      <c r="D63">
        <v>1000</v>
      </c>
      <c r="G63">
        <v>136196.07</v>
      </c>
      <c r="H63">
        <v>29949.43</v>
      </c>
      <c r="K63">
        <v>0</v>
      </c>
      <c r="L63">
        <v>75538.64</v>
      </c>
      <c r="N63">
        <v>20.68</v>
      </c>
      <c r="Q63">
        <v>-330963.51</v>
      </c>
      <c r="R63">
        <v>-7788.37</v>
      </c>
      <c r="S63">
        <v>788047.76</v>
      </c>
      <c r="T63">
        <v>364806.61</v>
      </c>
      <c r="V63">
        <v>604.91</v>
      </c>
      <c r="X63">
        <v>511825.81</v>
      </c>
      <c r="Z63">
        <v>582927.81000000006</v>
      </c>
      <c r="AA63">
        <v>640</v>
      </c>
      <c r="AB63">
        <v>5786</v>
      </c>
      <c r="AC63">
        <v>290614.40000000002</v>
      </c>
      <c r="AD63">
        <v>28343.119999999999</v>
      </c>
      <c r="AG63">
        <v>3736</v>
      </c>
    </row>
    <row r="64" spans="1:33" x14ac:dyDescent="0.25">
      <c r="A64" t="s">
        <v>2390</v>
      </c>
      <c r="B64">
        <v>613039.1</v>
      </c>
      <c r="C64">
        <v>20982</v>
      </c>
      <c r="D64">
        <v>9863.24</v>
      </c>
      <c r="G64">
        <v>202589.47</v>
      </c>
      <c r="H64">
        <v>100522.75</v>
      </c>
      <c r="K64">
        <v>0</v>
      </c>
      <c r="L64">
        <v>64747.8</v>
      </c>
      <c r="N64">
        <v>329.64</v>
      </c>
      <c r="Q64">
        <v>723670.74</v>
      </c>
      <c r="R64">
        <v>-6870</v>
      </c>
      <c r="S64">
        <v>123193.16</v>
      </c>
      <c r="T64">
        <v>379670.15</v>
      </c>
      <c r="U64">
        <v>37340</v>
      </c>
      <c r="V64">
        <v>1414.27</v>
      </c>
      <c r="X64">
        <v>780960</v>
      </c>
      <c r="Y64">
        <v>1500</v>
      </c>
      <c r="Z64">
        <v>880532</v>
      </c>
      <c r="AA64">
        <v>2000</v>
      </c>
      <c r="AB64">
        <v>3932</v>
      </c>
      <c r="AC64">
        <v>237189.55</v>
      </c>
      <c r="AD64">
        <v>31565.65</v>
      </c>
      <c r="AG64">
        <v>3740</v>
      </c>
    </row>
    <row r="65" spans="1:33" x14ac:dyDescent="0.25">
      <c r="A65" t="s">
        <v>2391</v>
      </c>
      <c r="B65">
        <v>479271.36</v>
      </c>
      <c r="C65">
        <v>26665</v>
      </c>
      <c r="D65">
        <v>3312.8</v>
      </c>
      <c r="G65">
        <v>241741.18</v>
      </c>
      <c r="H65">
        <v>57937.69</v>
      </c>
      <c r="L65">
        <v>76294.09</v>
      </c>
      <c r="N65">
        <v>7.9</v>
      </c>
      <c r="Q65">
        <v>-1387083.06</v>
      </c>
      <c r="R65">
        <v>17699.8</v>
      </c>
      <c r="S65">
        <v>2101746.27</v>
      </c>
      <c r="T65">
        <v>380693.45</v>
      </c>
      <c r="U65">
        <v>39740</v>
      </c>
      <c r="V65">
        <v>952.75</v>
      </c>
      <c r="X65">
        <v>914640</v>
      </c>
      <c r="Y65">
        <v>180</v>
      </c>
      <c r="Z65">
        <v>1014542</v>
      </c>
      <c r="AA65">
        <v>3146</v>
      </c>
      <c r="AB65">
        <v>1940</v>
      </c>
      <c r="AC65">
        <v>277535.49</v>
      </c>
      <c r="AD65">
        <v>26079.68</v>
      </c>
      <c r="AG65">
        <v>12700</v>
      </c>
    </row>
    <row r="66" spans="1:33" x14ac:dyDescent="0.25">
      <c r="A66" t="s">
        <v>2392</v>
      </c>
      <c r="B66">
        <v>940043.81</v>
      </c>
      <c r="C66">
        <v>0</v>
      </c>
      <c r="D66">
        <v>69502.75</v>
      </c>
      <c r="G66">
        <v>840884.6</v>
      </c>
      <c r="H66">
        <v>436666.89</v>
      </c>
      <c r="N66">
        <v>0</v>
      </c>
      <c r="P66">
        <v>140875</v>
      </c>
      <c r="Q66">
        <v>1608864.21</v>
      </c>
      <c r="S66">
        <v>1047464</v>
      </c>
      <c r="T66">
        <v>731989.72</v>
      </c>
      <c r="V66">
        <v>2345.2399999999998</v>
      </c>
      <c r="X66">
        <v>505880</v>
      </c>
      <c r="Z66">
        <v>844698</v>
      </c>
      <c r="AC66">
        <v>828219.25</v>
      </c>
      <c r="AD66">
        <v>77402.87</v>
      </c>
    </row>
    <row r="67" spans="1:33" x14ac:dyDescent="0.25">
      <c r="A67" t="s">
        <v>2393</v>
      </c>
      <c r="B67">
        <v>478354.03</v>
      </c>
      <c r="C67">
        <v>0</v>
      </c>
      <c r="D67">
        <v>66182.539999999994</v>
      </c>
      <c r="G67">
        <v>1740189.78</v>
      </c>
      <c r="H67">
        <v>-2486655.7400000002</v>
      </c>
      <c r="N67">
        <v>2391.94</v>
      </c>
      <c r="P67">
        <v>669977</v>
      </c>
      <c r="R67">
        <v>8779937.5600000005</v>
      </c>
      <c r="S67">
        <v>1212550.31</v>
      </c>
      <c r="T67">
        <v>836025.43</v>
      </c>
      <c r="V67">
        <v>1764.63</v>
      </c>
      <c r="X67">
        <v>2721810.5</v>
      </c>
      <c r="Z67">
        <v>3049020.5</v>
      </c>
      <c r="AA67">
        <v>11120</v>
      </c>
      <c r="AB67">
        <v>1784</v>
      </c>
      <c r="AC67">
        <v>1493289.87</v>
      </c>
      <c r="AD67">
        <v>9871172.3900000006</v>
      </c>
    </row>
    <row r="68" spans="1:33" x14ac:dyDescent="0.25">
      <c r="A68" t="s">
        <v>2394</v>
      </c>
      <c r="B68">
        <v>1010530.82</v>
      </c>
      <c r="C68">
        <v>0</v>
      </c>
      <c r="D68">
        <v>493209.41</v>
      </c>
      <c r="G68">
        <v>4097816.08</v>
      </c>
      <c r="H68">
        <v>841485.23</v>
      </c>
      <c r="N68">
        <v>0</v>
      </c>
      <c r="P68">
        <v>279657</v>
      </c>
      <c r="R68">
        <v>6137828.96</v>
      </c>
      <c r="S68">
        <v>1047464</v>
      </c>
      <c r="T68">
        <v>691832.9</v>
      </c>
      <c r="V68">
        <v>3400.32</v>
      </c>
      <c r="X68">
        <v>1515048</v>
      </c>
      <c r="Z68">
        <v>1816030</v>
      </c>
      <c r="AA68">
        <v>2295</v>
      </c>
      <c r="AC68">
        <v>773714.28</v>
      </c>
      <c r="AD68">
        <v>390507.86</v>
      </c>
      <c r="AG68">
        <v>249642.5</v>
      </c>
    </row>
    <row r="69" spans="1:33" x14ac:dyDescent="0.25">
      <c r="A69" t="s">
        <v>2395</v>
      </c>
      <c r="B69">
        <v>965467.1</v>
      </c>
      <c r="C69">
        <v>5460</v>
      </c>
      <c r="D69">
        <v>892112.45</v>
      </c>
      <c r="G69">
        <v>1171903.83</v>
      </c>
      <c r="H69">
        <v>831149.22</v>
      </c>
      <c r="K69">
        <v>295000</v>
      </c>
      <c r="N69">
        <v>28.04</v>
      </c>
      <c r="P69">
        <v>136634</v>
      </c>
      <c r="Q69">
        <v>1620798.81</v>
      </c>
      <c r="S69">
        <v>2617329.11</v>
      </c>
      <c r="T69">
        <v>531154.96</v>
      </c>
      <c r="V69">
        <v>3761.25</v>
      </c>
      <c r="X69">
        <v>1431060</v>
      </c>
      <c r="Z69">
        <v>1817992</v>
      </c>
      <c r="AA69">
        <v>7784</v>
      </c>
      <c r="AC69">
        <v>762108.25</v>
      </c>
      <c r="AD69">
        <v>181789.32</v>
      </c>
    </row>
    <row r="70" spans="1:33" x14ac:dyDescent="0.25">
      <c r="A70" t="s">
        <v>2396</v>
      </c>
      <c r="B70">
        <v>1521836.39</v>
      </c>
      <c r="C70">
        <v>3720</v>
      </c>
      <c r="D70">
        <v>32567.759999999998</v>
      </c>
      <c r="G70">
        <v>-11956587.91</v>
      </c>
      <c r="H70">
        <v>-6420933.3799999999</v>
      </c>
      <c r="K70">
        <v>0</v>
      </c>
      <c r="M70">
        <v>56655</v>
      </c>
      <c r="N70">
        <v>1804</v>
      </c>
      <c r="P70">
        <v>21461</v>
      </c>
      <c r="Q70">
        <v>1527892.44</v>
      </c>
      <c r="S70">
        <v>1047464</v>
      </c>
      <c r="T70">
        <v>200779.6</v>
      </c>
      <c r="V70">
        <v>4068.53</v>
      </c>
      <c r="X70">
        <v>165900</v>
      </c>
      <c r="Z70">
        <v>307275</v>
      </c>
      <c r="AC70">
        <v>235602.94</v>
      </c>
      <c r="AD70">
        <v>19302543.77</v>
      </c>
    </row>
    <row r="71" spans="1:33" x14ac:dyDescent="0.25">
      <c r="A71" t="s">
        <v>2397</v>
      </c>
      <c r="B71">
        <v>646081.30000000005</v>
      </c>
      <c r="C71">
        <v>0</v>
      </c>
      <c r="D71">
        <v>1042044.86</v>
      </c>
      <c r="G71">
        <v>1533417.25</v>
      </c>
      <c r="H71">
        <v>542515.57999999996</v>
      </c>
      <c r="K71">
        <v>0</v>
      </c>
      <c r="L71">
        <v>184008.58</v>
      </c>
      <c r="M71">
        <v>711006</v>
      </c>
      <c r="N71">
        <v>2318</v>
      </c>
      <c r="R71">
        <v>2084616.51</v>
      </c>
      <c r="S71">
        <v>1215671.21</v>
      </c>
      <c r="T71">
        <v>767208.19</v>
      </c>
      <c r="V71">
        <v>2142.9899999999998</v>
      </c>
      <c r="X71">
        <v>1676379.12</v>
      </c>
      <c r="Z71">
        <v>2019111.12</v>
      </c>
      <c r="AA71">
        <v>8769</v>
      </c>
      <c r="AC71">
        <v>634288.97</v>
      </c>
      <c r="AD71">
        <v>217122.52</v>
      </c>
    </row>
    <row r="72" spans="1:33" x14ac:dyDescent="0.25">
      <c r="A72" t="s">
        <v>2398</v>
      </c>
      <c r="B72">
        <v>624710.91</v>
      </c>
      <c r="C72">
        <v>0</v>
      </c>
      <c r="D72">
        <v>375648.92</v>
      </c>
      <c r="G72">
        <v>1279848.55</v>
      </c>
      <c r="H72">
        <v>2174710.71</v>
      </c>
      <c r="K72">
        <v>69008.88</v>
      </c>
      <c r="L72">
        <v>200842</v>
      </c>
      <c r="N72">
        <v>8973.98</v>
      </c>
      <c r="P72">
        <v>117035</v>
      </c>
      <c r="Q72">
        <v>1684098.73</v>
      </c>
      <c r="R72">
        <v>1286234.82</v>
      </c>
      <c r="S72">
        <v>1684096.73</v>
      </c>
      <c r="T72">
        <v>22021.15</v>
      </c>
      <c r="V72">
        <v>2261.1799999999998</v>
      </c>
      <c r="X72">
        <v>718546.5</v>
      </c>
      <c r="Z72">
        <v>872324.5</v>
      </c>
      <c r="AC72">
        <v>441193.99</v>
      </c>
      <c r="AD72">
        <v>24681.39</v>
      </c>
    </row>
    <row r="73" spans="1:33" x14ac:dyDescent="0.25">
      <c r="A73" t="s">
        <v>2399</v>
      </c>
      <c r="B73">
        <v>217268.14</v>
      </c>
      <c r="C73">
        <v>24433.5</v>
      </c>
      <c r="D73">
        <v>463323.04</v>
      </c>
      <c r="G73">
        <v>3331195.2</v>
      </c>
      <c r="H73">
        <v>6422143.9900000002</v>
      </c>
      <c r="N73">
        <v>8138.64</v>
      </c>
      <c r="Q73">
        <v>6742320.5199999996</v>
      </c>
      <c r="R73">
        <v>1073074.47</v>
      </c>
      <c r="S73">
        <v>2812906.16</v>
      </c>
      <c r="T73">
        <v>363311.93</v>
      </c>
      <c r="V73">
        <v>1303.58</v>
      </c>
      <c r="X73">
        <v>965360</v>
      </c>
      <c r="Y73">
        <v>201481.3</v>
      </c>
      <c r="Z73">
        <v>1164266</v>
      </c>
      <c r="AC73">
        <v>531467.85</v>
      </c>
      <c r="AD73">
        <v>13798.88</v>
      </c>
    </row>
    <row r="74" spans="1:33" x14ac:dyDescent="0.25">
      <c r="A74" t="s">
        <v>2400</v>
      </c>
      <c r="B74">
        <v>543255.62</v>
      </c>
      <c r="C74">
        <v>0</v>
      </c>
      <c r="D74">
        <v>980474.04</v>
      </c>
      <c r="G74">
        <v>2292860.2200000002</v>
      </c>
      <c r="H74">
        <v>350569.11</v>
      </c>
      <c r="K74">
        <v>284750</v>
      </c>
      <c r="M74">
        <v>228944</v>
      </c>
      <c r="N74">
        <v>3692.32</v>
      </c>
      <c r="P74">
        <v>111819</v>
      </c>
      <c r="R74">
        <v>2719385.85</v>
      </c>
      <c r="S74">
        <v>1047464</v>
      </c>
      <c r="T74">
        <v>341944.18</v>
      </c>
      <c r="V74">
        <v>1426.68</v>
      </c>
      <c r="X74">
        <v>1143835</v>
      </c>
      <c r="Z74">
        <v>1309549</v>
      </c>
      <c r="AC74">
        <v>297402.77</v>
      </c>
      <c r="AD74">
        <v>109150.27</v>
      </c>
    </row>
    <row r="75" spans="1:33" x14ac:dyDescent="0.25">
      <c r="A75" t="s">
        <v>2401</v>
      </c>
      <c r="B75">
        <v>1079078.68</v>
      </c>
      <c r="C75">
        <v>0</v>
      </c>
      <c r="D75">
        <v>19814.939999999999</v>
      </c>
      <c r="G75">
        <v>430480.52</v>
      </c>
      <c r="H75">
        <v>1014261.34</v>
      </c>
      <c r="N75">
        <v>0</v>
      </c>
      <c r="P75">
        <v>550720</v>
      </c>
      <c r="R75">
        <v>2069036.84</v>
      </c>
      <c r="S75">
        <v>1334838.29</v>
      </c>
      <c r="T75">
        <v>358692.88</v>
      </c>
      <c r="V75">
        <v>4816.83</v>
      </c>
      <c r="Z75">
        <v>144657</v>
      </c>
      <c r="AC75">
        <v>1398913.24</v>
      </c>
      <c r="AD75">
        <v>230899.12</v>
      </c>
    </row>
    <row r="76" spans="1:33" x14ac:dyDescent="0.25">
      <c r="A76" t="s">
        <v>2402</v>
      </c>
      <c r="B76">
        <v>1238038.82</v>
      </c>
      <c r="C76">
        <v>0</v>
      </c>
      <c r="D76">
        <v>18025.23</v>
      </c>
      <c r="G76">
        <v>1847449.81</v>
      </c>
      <c r="H76">
        <v>1744371</v>
      </c>
      <c r="K76">
        <v>0</v>
      </c>
      <c r="N76">
        <v>0</v>
      </c>
      <c r="Q76">
        <v>2886103.02</v>
      </c>
      <c r="R76">
        <v>2803044.14</v>
      </c>
      <c r="T76">
        <v>813286.11</v>
      </c>
      <c r="V76">
        <v>4762.93</v>
      </c>
      <c r="Z76">
        <v>438816</v>
      </c>
      <c r="AB76">
        <v>3384</v>
      </c>
      <c r="AC76">
        <v>1216172.3400000001</v>
      </c>
      <c r="AD76">
        <v>939</v>
      </c>
    </row>
    <row r="77" spans="1:33" x14ac:dyDescent="0.25">
      <c r="A77" t="s">
        <v>2403</v>
      </c>
      <c r="B77">
        <v>790129.19</v>
      </c>
      <c r="C77">
        <v>301200.71999999997</v>
      </c>
      <c r="D77">
        <v>89013.96</v>
      </c>
      <c r="G77">
        <v>5405518.96</v>
      </c>
      <c r="H77">
        <v>1178297.32</v>
      </c>
      <c r="M77">
        <v>123676</v>
      </c>
      <c r="N77">
        <v>0</v>
      </c>
      <c r="R77">
        <v>6698956.2300000004</v>
      </c>
      <c r="S77">
        <v>1047464</v>
      </c>
      <c r="T77">
        <v>1161950.3700000001</v>
      </c>
      <c r="V77">
        <v>2352.7399999999998</v>
      </c>
      <c r="X77">
        <v>418250</v>
      </c>
      <c r="Z77">
        <v>687098</v>
      </c>
      <c r="AA77">
        <v>6639</v>
      </c>
      <c r="AC77">
        <v>486440.37</v>
      </c>
      <c r="AD77">
        <v>200456.82</v>
      </c>
      <c r="AG77">
        <v>307855</v>
      </c>
    </row>
    <row r="78" spans="1:33" x14ac:dyDescent="0.25">
      <c r="A78" t="s">
        <v>2404</v>
      </c>
      <c r="B78">
        <v>269370.25</v>
      </c>
      <c r="C78">
        <v>14800</v>
      </c>
      <c r="D78">
        <v>820779.67</v>
      </c>
      <c r="G78">
        <v>618212.18999999994</v>
      </c>
      <c r="H78">
        <v>163546.75</v>
      </c>
      <c r="K78">
        <v>31681.37</v>
      </c>
      <c r="N78">
        <v>1933</v>
      </c>
      <c r="R78">
        <v>493850.38</v>
      </c>
      <c r="S78">
        <v>1768225.65</v>
      </c>
      <c r="T78">
        <v>453254.93</v>
      </c>
      <c r="V78">
        <v>1194.32</v>
      </c>
      <c r="Z78">
        <v>260848</v>
      </c>
      <c r="AC78">
        <v>424381.3</v>
      </c>
      <c r="AD78">
        <v>59591</v>
      </c>
      <c r="AG78">
        <v>118610.49</v>
      </c>
    </row>
    <row r="79" spans="1:33" x14ac:dyDescent="0.25">
      <c r="A79" t="s">
        <v>2405</v>
      </c>
      <c r="B79">
        <v>3729083.04</v>
      </c>
      <c r="C79">
        <v>365367</v>
      </c>
      <c r="D79">
        <v>221781.41</v>
      </c>
      <c r="G79">
        <v>823808.8</v>
      </c>
      <c r="H79">
        <v>835906.52</v>
      </c>
      <c r="K79">
        <v>0</v>
      </c>
      <c r="N79">
        <v>8272.35</v>
      </c>
      <c r="P79">
        <v>1891113.5</v>
      </c>
      <c r="R79">
        <v>769610.42</v>
      </c>
      <c r="S79">
        <v>2439714</v>
      </c>
      <c r="T79">
        <v>2966414.36</v>
      </c>
      <c r="U79">
        <v>15000</v>
      </c>
      <c r="V79">
        <v>7277.18</v>
      </c>
      <c r="X79">
        <v>865480</v>
      </c>
      <c r="Y79">
        <v>300000</v>
      </c>
      <c r="Z79">
        <v>1750822</v>
      </c>
      <c r="AA79">
        <v>25961</v>
      </c>
      <c r="AB79">
        <v>6888</v>
      </c>
      <c r="AC79">
        <v>1140550.8700000001</v>
      </c>
      <c r="AD79">
        <v>162713.17000000001</v>
      </c>
      <c r="AG79">
        <v>200000</v>
      </c>
    </row>
    <row r="80" spans="1:33" x14ac:dyDescent="0.25">
      <c r="A80" t="s">
        <v>2406</v>
      </c>
      <c r="B80">
        <v>519272.66</v>
      </c>
      <c r="C80">
        <v>0</v>
      </c>
      <c r="D80">
        <v>251409.72</v>
      </c>
      <c r="G80">
        <v>473259.75</v>
      </c>
      <c r="H80">
        <v>83970.65</v>
      </c>
      <c r="L80">
        <v>37165</v>
      </c>
      <c r="N80">
        <v>1312</v>
      </c>
      <c r="P80">
        <v>816000</v>
      </c>
      <c r="R80">
        <v>-1440803.88</v>
      </c>
      <c r="S80">
        <v>3137825</v>
      </c>
      <c r="T80">
        <v>447826.99</v>
      </c>
      <c r="V80">
        <v>2186.4299999999998</v>
      </c>
      <c r="X80">
        <v>1854080</v>
      </c>
      <c r="Y80">
        <v>17500</v>
      </c>
      <c r="Z80">
        <v>2085750.56</v>
      </c>
      <c r="AA80">
        <v>13378</v>
      </c>
      <c r="AB80">
        <v>1572</v>
      </c>
      <c r="AC80">
        <v>1352405.07</v>
      </c>
      <c r="AD80">
        <v>92073.13</v>
      </c>
    </row>
    <row r="81" spans="1:33" x14ac:dyDescent="0.25">
      <c r="A81" t="s">
        <v>2407</v>
      </c>
      <c r="B81">
        <v>175338.08</v>
      </c>
      <c r="C81">
        <v>3548.75</v>
      </c>
      <c r="D81">
        <v>194774.74</v>
      </c>
      <c r="G81">
        <v>550791.85</v>
      </c>
      <c r="H81">
        <v>838589.41</v>
      </c>
      <c r="L81">
        <v>58805</v>
      </c>
      <c r="N81">
        <v>11442.77</v>
      </c>
      <c r="P81">
        <v>56880</v>
      </c>
      <c r="R81">
        <v>328049.44</v>
      </c>
      <c r="S81">
        <v>1687514</v>
      </c>
      <c r="T81">
        <v>813197.19</v>
      </c>
      <c r="V81">
        <v>859.58</v>
      </c>
      <c r="X81">
        <v>917920</v>
      </c>
      <c r="Y81">
        <v>24000</v>
      </c>
      <c r="Z81">
        <v>1461741.97</v>
      </c>
      <c r="AA81">
        <v>11602</v>
      </c>
      <c r="AC81">
        <v>536968.99</v>
      </c>
      <c r="AD81">
        <v>100312.19</v>
      </c>
      <c r="AG81">
        <v>25000</v>
      </c>
    </row>
    <row r="82" spans="1:33" x14ac:dyDescent="0.25">
      <c r="A82" t="s">
        <v>2408</v>
      </c>
      <c r="B82">
        <v>492187.04</v>
      </c>
      <c r="C82">
        <v>0</v>
      </c>
      <c r="D82">
        <v>23940.85</v>
      </c>
      <c r="G82">
        <v>229822.15</v>
      </c>
      <c r="H82">
        <v>158329.73000000001</v>
      </c>
      <c r="L82">
        <v>19800</v>
      </c>
      <c r="N82">
        <v>0</v>
      </c>
      <c r="R82">
        <v>-1179072.56</v>
      </c>
      <c r="S82">
        <v>2346487</v>
      </c>
      <c r="T82">
        <v>507909.5</v>
      </c>
      <c r="V82">
        <v>1611.28</v>
      </c>
      <c r="W82">
        <v>115</v>
      </c>
      <c r="X82">
        <v>1154932</v>
      </c>
      <c r="Y82">
        <v>64200</v>
      </c>
      <c r="Z82">
        <v>1220532</v>
      </c>
      <c r="AC82">
        <v>660068.41</v>
      </c>
      <c r="AD82">
        <v>131102.04</v>
      </c>
    </row>
    <row r="83" spans="1:33" x14ac:dyDescent="0.25">
      <c r="A83" t="s">
        <v>2409</v>
      </c>
      <c r="B83">
        <v>1044187.52</v>
      </c>
      <c r="C83">
        <v>0</v>
      </c>
      <c r="D83">
        <v>60523.17</v>
      </c>
      <c r="G83">
        <v>573046.98</v>
      </c>
      <c r="H83">
        <v>289400.99</v>
      </c>
      <c r="K83">
        <v>0</v>
      </c>
      <c r="L83">
        <v>34312.269999999997</v>
      </c>
      <c r="N83">
        <v>28.04</v>
      </c>
      <c r="R83">
        <v>-172046.2</v>
      </c>
      <c r="S83">
        <v>2125037.4300000002</v>
      </c>
      <c r="T83">
        <v>971829.68</v>
      </c>
      <c r="V83">
        <v>2404</v>
      </c>
      <c r="X83">
        <v>1267560</v>
      </c>
      <c r="Y83">
        <v>222356.24</v>
      </c>
      <c r="Z83">
        <v>1445697</v>
      </c>
      <c r="AA83">
        <v>500</v>
      </c>
      <c r="AC83">
        <v>885023.81</v>
      </c>
      <c r="AD83">
        <v>153101.99</v>
      </c>
    </row>
    <row r="84" spans="1:33" x14ac:dyDescent="0.25">
      <c r="A84" t="s">
        <v>2410</v>
      </c>
      <c r="B84">
        <v>816895.69</v>
      </c>
      <c r="C84">
        <v>0</v>
      </c>
      <c r="D84">
        <v>18367.84</v>
      </c>
      <c r="G84">
        <v>2426616.7200000002</v>
      </c>
      <c r="H84">
        <v>437864.48</v>
      </c>
      <c r="K84">
        <v>0</v>
      </c>
      <c r="L84">
        <v>84411.81</v>
      </c>
      <c r="N84">
        <v>726.4</v>
      </c>
      <c r="R84">
        <v>2467936.65</v>
      </c>
      <c r="S84">
        <v>1196485.3400000001</v>
      </c>
      <c r="T84">
        <v>649298.21</v>
      </c>
      <c r="U84">
        <v>137100</v>
      </c>
      <c r="V84">
        <v>822.4</v>
      </c>
      <c r="X84">
        <v>1411536</v>
      </c>
      <c r="Y84">
        <v>168180</v>
      </c>
      <c r="Z84">
        <v>1527718</v>
      </c>
      <c r="AC84">
        <v>685634.33</v>
      </c>
      <c r="AD84">
        <v>203399.75</v>
      </c>
    </row>
    <row r="85" spans="1:33" x14ac:dyDescent="0.25">
      <c r="A85" t="s">
        <v>2411</v>
      </c>
      <c r="B85">
        <v>427383.29</v>
      </c>
      <c r="C85">
        <v>35512</v>
      </c>
      <c r="D85">
        <v>40564.92</v>
      </c>
      <c r="G85">
        <v>178604.02</v>
      </c>
      <c r="H85">
        <v>138196.47</v>
      </c>
      <c r="L85">
        <v>25319.45</v>
      </c>
      <c r="N85">
        <v>0</v>
      </c>
      <c r="R85">
        <v>-189069.76</v>
      </c>
      <c r="S85">
        <v>1169693.49</v>
      </c>
      <c r="T85">
        <v>687184.29</v>
      </c>
      <c r="V85">
        <v>1409.76</v>
      </c>
      <c r="W85">
        <v>60</v>
      </c>
      <c r="X85">
        <v>590576</v>
      </c>
      <c r="Y85">
        <v>66600</v>
      </c>
      <c r="Z85">
        <v>813035</v>
      </c>
      <c r="AC85">
        <v>621226.22</v>
      </c>
      <c r="AD85">
        <v>97251.31</v>
      </c>
    </row>
    <row r="86" spans="1:33" x14ac:dyDescent="0.25">
      <c r="A86" t="s">
        <v>2412</v>
      </c>
      <c r="B86">
        <v>224817.4</v>
      </c>
      <c r="C86">
        <v>41873.879999999997</v>
      </c>
      <c r="D86">
        <v>60309.75</v>
      </c>
      <c r="G86">
        <v>2160583.09</v>
      </c>
      <c r="H86">
        <v>826820.43</v>
      </c>
      <c r="K86">
        <v>0</v>
      </c>
      <c r="L86">
        <v>103070</v>
      </c>
      <c r="M86">
        <v>156520</v>
      </c>
      <c r="N86">
        <v>787.38</v>
      </c>
      <c r="R86">
        <v>1802081.92</v>
      </c>
      <c r="S86">
        <v>620039.24</v>
      </c>
      <c r="T86">
        <v>1497521.37</v>
      </c>
      <c r="V86">
        <v>1175.49</v>
      </c>
      <c r="W86">
        <v>4365</v>
      </c>
      <c r="X86">
        <v>1840936.3</v>
      </c>
      <c r="Y86">
        <v>1641515</v>
      </c>
      <c r="Z86">
        <v>2194886.2999999998</v>
      </c>
      <c r="AA86">
        <v>4380</v>
      </c>
      <c r="AB86">
        <v>1056</v>
      </c>
      <c r="AC86">
        <v>1799868.84</v>
      </c>
      <c r="AD86">
        <v>353400.01</v>
      </c>
      <c r="AF86">
        <v>16</v>
      </c>
    </row>
    <row r="87" spans="1:33" x14ac:dyDescent="0.25">
      <c r="A87" t="s">
        <v>2413</v>
      </c>
      <c r="B87">
        <v>133062.56</v>
      </c>
      <c r="C87">
        <v>107100</v>
      </c>
      <c r="D87">
        <v>36769.550000000003</v>
      </c>
      <c r="G87">
        <v>8154203.9000000004</v>
      </c>
      <c r="H87">
        <v>326856.53999999998</v>
      </c>
      <c r="K87">
        <v>0</v>
      </c>
      <c r="N87">
        <v>0</v>
      </c>
      <c r="R87">
        <v>8734301.6400000006</v>
      </c>
      <c r="T87">
        <v>1022019.69</v>
      </c>
      <c r="V87">
        <v>521.63</v>
      </c>
      <c r="W87">
        <v>340</v>
      </c>
      <c r="X87">
        <v>864849.4</v>
      </c>
      <c r="Y87">
        <v>116800</v>
      </c>
      <c r="Z87">
        <v>1382729.4</v>
      </c>
      <c r="AA87">
        <v>9042</v>
      </c>
      <c r="AC87">
        <v>468939.77</v>
      </c>
      <c r="AD87">
        <v>105128.64</v>
      </c>
      <c r="AG87">
        <v>15000</v>
      </c>
    </row>
    <row r="88" spans="1:33" x14ac:dyDescent="0.25">
      <c r="A88" t="s">
        <v>2414</v>
      </c>
      <c r="B88">
        <v>172388.67</v>
      </c>
      <c r="C88">
        <v>11316.8</v>
      </c>
      <c r="D88">
        <v>44922</v>
      </c>
      <c r="G88">
        <v>205930.28</v>
      </c>
      <c r="H88">
        <v>459855.33</v>
      </c>
      <c r="K88">
        <v>0</v>
      </c>
      <c r="N88">
        <v>0</v>
      </c>
      <c r="R88">
        <v>-1293741.81</v>
      </c>
      <c r="S88">
        <v>2359915.73</v>
      </c>
      <c r="T88">
        <v>600748.04</v>
      </c>
      <c r="U88">
        <v>116000</v>
      </c>
      <c r="V88">
        <v>45.23</v>
      </c>
      <c r="Y88">
        <v>99300</v>
      </c>
      <c r="Z88">
        <v>192303</v>
      </c>
      <c r="AA88">
        <v>1300</v>
      </c>
      <c r="AB88">
        <v>3056</v>
      </c>
      <c r="AC88">
        <v>582234.87</v>
      </c>
      <c r="AD88">
        <v>208960.24</v>
      </c>
    </row>
    <row r="89" spans="1:33" x14ac:dyDescent="0.25">
      <c r="A89" t="s">
        <v>2415</v>
      </c>
      <c r="B89">
        <v>240307.98</v>
      </c>
      <c r="C89">
        <v>24700</v>
      </c>
      <c r="D89">
        <v>71521.05</v>
      </c>
      <c r="G89">
        <v>3143715.85</v>
      </c>
      <c r="H89">
        <v>1627948.85</v>
      </c>
      <c r="L89">
        <v>35910</v>
      </c>
      <c r="M89">
        <v>212340</v>
      </c>
      <c r="N89">
        <v>0</v>
      </c>
      <c r="R89">
        <v>3808154.68</v>
      </c>
      <c r="S89">
        <v>1221990.08</v>
      </c>
      <c r="T89">
        <v>872029.04</v>
      </c>
      <c r="U89">
        <v>154260</v>
      </c>
      <c r="V89">
        <v>783.02</v>
      </c>
      <c r="W89">
        <v>440</v>
      </c>
      <c r="X89">
        <v>1237600</v>
      </c>
      <c r="Y89">
        <v>531221</v>
      </c>
      <c r="Z89">
        <v>1573342</v>
      </c>
      <c r="AA89">
        <v>3136</v>
      </c>
      <c r="AC89">
        <v>1183333.3600000001</v>
      </c>
      <c r="AD89">
        <v>156722.73000000001</v>
      </c>
      <c r="AG89">
        <v>50000</v>
      </c>
    </row>
    <row r="90" spans="1:33" x14ac:dyDescent="0.25">
      <c r="A90" t="s">
        <v>2416</v>
      </c>
      <c r="B90">
        <v>1084170.73</v>
      </c>
      <c r="C90">
        <v>0</v>
      </c>
      <c r="D90">
        <v>137847.17000000001</v>
      </c>
      <c r="G90">
        <v>449340.68</v>
      </c>
      <c r="H90">
        <v>178620.53</v>
      </c>
      <c r="K90">
        <v>0</v>
      </c>
      <c r="L90">
        <v>64450</v>
      </c>
      <c r="M90">
        <v>90000</v>
      </c>
      <c r="N90">
        <v>0</v>
      </c>
      <c r="P90">
        <v>442731</v>
      </c>
      <c r="R90">
        <v>-43575.16</v>
      </c>
      <c r="S90">
        <v>1247302.3600000001</v>
      </c>
      <c r="T90">
        <v>858390.53</v>
      </c>
      <c r="V90">
        <v>2086.15</v>
      </c>
      <c r="X90">
        <v>1546720</v>
      </c>
      <c r="Z90">
        <v>1813220</v>
      </c>
      <c r="AA90">
        <v>1592</v>
      </c>
      <c r="AC90">
        <v>501182.14</v>
      </c>
      <c r="AD90">
        <v>42131.63</v>
      </c>
    </row>
    <row r="91" spans="1:33" x14ac:dyDescent="0.25">
      <c r="A91" t="s">
        <v>2417</v>
      </c>
      <c r="B91">
        <v>1100305.52</v>
      </c>
      <c r="C91">
        <v>2553</v>
      </c>
      <c r="D91">
        <v>37557.47</v>
      </c>
      <c r="G91">
        <v>485750.11</v>
      </c>
      <c r="H91">
        <v>87537.48</v>
      </c>
      <c r="K91">
        <v>0</v>
      </c>
      <c r="L91">
        <v>54885.66</v>
      </c>
      <c r="N91">
        <v>6340.4</v>
      </c>
      <c r="P91">
        <v>508264.7</v>
      </c>
      <c r="R91">
        <v>-399785.51</v>
      </c>
      <c r="S91">
        <v>1693308.65</v>
      </c>
      <c r="T91">
        <v>580771.01</v>
      </c>
      <c r="V91">
        <v>2506.0500000000002</v>
      </c>
      <c r="X91">
        <v>1481304</v>
      </c>
      <c r="Y91">
        <v>280</v>
      </c>
      <c r="Z91">
        <v>1606904</v>
      </c>
      <c r="AA91">
        <v>2000</v>
      </c>
      <c r="AC91">
        <v>515657.87</v>
      </c>
      <c r="AD91">
        <v>65188.51</v>
      </c>
      <c r="AG91">
        <v>24421</v>
      </c>
    </row>
    <row r="92" spans="1:33" x14ac:dyDescent="0.25">
      <c r="A92" t="s">
        <v>2418</v>
      </c>
      <c r="B92">
        <v>622648.05000000005</v>
      </c>
      <c r="C92">
        <v>0</v>
      </c>
      <c r="D92">
        <v>127579.96</v>
      </c>
      <c r="G92">
        <v>156627.66</v>
      </c>
      <c r="H92">
        <v>48763.88</v>
      </c>
      <c r="K92">
        <v>0</v>
      </c>
      <c r="L92">
        <v>51832</v>
      </c>
      <c r="M92">
        <v>69600</v>
      </c>
      <c r="N92">
        <v>2449</v>
      </c>
      <c r="P92">
        <v>220160</v>
      </c>
      <c r="R92">
        <v>287199.15999999997</v>
      </c>
      <c r="S92">
        <v>345503.07</v>
      </c>
      <c r="T92">
        <v>569259.07999999996</v>
      </c>
      <c r="V92">
        <v>1262.8699999999999</v>
      </c>
      <c r="X92">
        <v>461151.6</v>
      </c>
      <c r="Z92">
        <v>700711.6</v>
      </c>
      <c r="AA92">
        <v>640</v>
      </c>
      <c r="AB92">
        <v>1752</v>
      </c>
      <c r="AC92">
        <v>318352.58</v>
      </c>
      <c r="AD92">
        <v>31341.05</v>
      </c>
    </row>
    <row r="93" spans="1:33" x14ac:dyDescent="0.25">
      <c r="A93" t="s">
        <v>2419</v>
      </c>
      <c r="B93">
        <v>940308.47999999998</v>
      </c>
      <c r="C93">
        <v>0</v>
      </c>
      <c r="D93">
        <v>122211.45</v>
      </c>
      <c r="G93">
        <v>406715.77</v>
      </c>
      <c r="H93">
        <v>77772.94</v>
      </c>
      <c r="K93">
        <v>0</v>
      </c>
      <c r="L93">
        <v>25465.54</v>
      </c>
      <c r="M93">
        <v>173009</v>
      </c>
      <c r="N93">
        <v>0</v>
      </c>
      <c r="P93">
        <v>256648</v>
      </c>
      <c r="R93">
        <v>-1184253.3999999999</v>
      </c>
      <c r="S93">
        <v>2439641.09</v>
      </c>
      <c r="T93">
        <v>310455.36</v>
      </c>
      <c r="V93">
        <v>2483.44</v>
      </c>
      <c r="X93">
        <v>786000</v>
      </c>
      <c r="Y93">
        <v>110400</v>
      </c>
      <c r="Z93">
        <v>872800</v>
      </c>
      <c r="AA93">
        <v>4560</v>
      </c>
      <c r="AC93">
        <v>451424.86</v>
      </c>
      <c r="AD93">
        <v>44055.53</v>
      </c>
    </row>
    <row r="94" spans="1:33" x14ac:dyDescent="0.25">
      <c r="A94" t="s">
        <v>2420</v>
      </c>
      <c r="B94">
        <v>548944.37</v>
      </c>
      <c r="C94">
        <v>0</v>
      </c>
      <c r="D94">
        <v>63466.89</v>
      </c>
      <c r="G94">
        <v>875672.3</v>
      </c>
      <c r="H94">
        <v>105112.53</v>
      </c>
      <c r="K94">
        <v>0</v>
      </c>
      <c r="L94">
        <v>47362.74</v>
      </c>
      <c r="M94">
        <v>116643.5</v>
      </c>
      <c r="N94">
        <v>0</v>
      </c>
      <c r="P94">
        <v>203980</v>
      </c>
      <c r="R94">
        <v>-1658344.44</v>
      </c>
      <c r="S94">
        <v>3118920.11</v>
      </c>
      <c r="T94">
        <v>278656.98</v>
      </c>
      <c r="V94">
        <v>1297.68</v>
      </c>
      <c r="X94">
        <v>881721.6</v>
      </c>
      <c r="Y94">
        <v>144000</v>
      </c>
      <c r="Z94">
        <v>992921.59999999998</v>
      </c>
      <c r="AA94">
        <v>2000</v>
      </c>
      <c r="AC94">
        <v>407120.15</v>
      </c>
      <c r="AD94">
        <v>139000.32999999999</v>
      </c>
    </row>
    <row r="95" spans="1:33" x14ac:dyDescent="0.25">
      <c r="A95" t="s">
        <v>2421</v>
      </c>
      <c r="B95">
        <v>735416.85</v>
      </c>
      <c r="C95">
        <v>0</v>
      </c>
      <c r="D95">
        <v>27190.47</v>
      </c>
      <c r="G95">
        <v>515095.82</v>
      </c>
      <c r="H95">
        <v>87926.69</v>
      </c>
      <c r="K95">
        <v>0</v>
      </c>
      <c r="L95">
        <v>122198.44</v>
      </c>
      <c r="M95">
        <v>472860</v>
      </c>
      <c r="N95">
        <v>2885</v>
      </c>
      <c r="P95">
        <v>106999</v>
      </c>
      <c r="R95">
        <v>-2006830.87</v>
      </c>
      <c r="S95">
        <v>2656385</v>
      </c>
      <c r="T95">
        <v>1268004.23</v>
      </c>
      <c r="V95">
        <v>1060.8800000000001</v>
      </c>
      <c r="X95">
        <v>664753.19999999995</v>
      </c>
      <c r="Y95">
        <v>8700</v>
      </c>
      <c r="Z95">
        <v>1072453.2</v>
      </c>
      <c r="AA95">
        <v>7496</v>
      </c>
      <c r="AB95">
        <v>1232</v>
      </c>
      <c r="AC95">
        <v>737967.17</v>
      </c>
      <c r="AD95">
        <v>112236.68</v>
      </c>
    </row>
    <row r="96" spans="1:33" x14ac:dyDescent="0.25">
      <c r="A96" t="s">
        <v>2422</v>
      </c>
      <c r="B96">
        <v>530638.18999999994</v>
      </c>
      <c r="C96">
        <v>6200</v>
      </c>
      <c r="D96">
        <v>7946.37</v>
      </c>
      <c r="G96">
        <v>127796.58</v>
      </c>
      <c r="H96">
        <v>11551.48</v>
      </c>
      <c r="K96">
        <v>0</v>
      </c>
      <c r="L96">
        <v>51402</v>
      </c>
      <c r="M96">
        <v>161264</v>
      </c>
      <c r="N96">
        <v>835.89</v>
      </c>
      <c r="P96">
        <v>56355</v>
      </c>
      <c r="R96">
        <v>-2334781.6</v>
      </c>
      <c r="S96">
        <v>2668500</v>
      </c>
      <c r="T96">
        <v>839270.09</v>
      </c>
      <c r="V96">
        <v>471.7</v>
      </c>
      <c r="X96">
        <v>1173219</v>
      </c>
      <c r="Y96">
        <v>8850</v>
      </c>
      <c r="Z96">
        <v>1464071</v>
      </c>
      <c r="AC96">
        <v>418053.4</v>
      </c>
      <c r="AD96">
        <v>59129.06</v>
      </c>
    </row>
    <row r="97" spans="1:30" x14ac:dyDescent="0.25">
      <c r="A97" t="s">
        <v>2423</v>
      </c>
      <c r="B97">
        <v>1972323.78</v>
      </c>
      <c r="C97">
        <v>0</v>
      </c>
      <c r="D97">
        <v>8918.75</v>
      </c>
      <c r="G97">
        <v>3307452.34</v>
      </c>
      <c r="H97">
        <v>225058.15</v>
      </c>
      <c r="L97">
        <v>122375</v>
      </c>
      <c r="N97">
        <v>2564.9699999999998</v>
      </c>
      <c r="P97">
        <v>1085458.46</v>
      </c>
      <c r="R97">
        <v>-4909766.6500000004</v>
      </c>
      <c r="S97">
        <v>9526566.6699999999</v>
      </c>
      <c r="T97">
        <v>1437587.46</v>
      </c>
      <c r="U97">
        <v>294000</v>
      </c>
      <c r="V97">
        <v>3931.61</v>
      </c>
      <c r="X97">
        <v>2391111.4900000002</v>
      </c>
      <c r="Y97">
        <v>267600</v>
      </c>
      <c r="Z97">
        <v>2987869.49</v>
      </c>
      <c r="AA97">
        <v>45511.5</v>
      </c>
      <c r="AC97">
        <v>1308112.45</v>
      </c>
      <c r="AD97">
        <v>366182.55</v>
      </c>
    </row>
    <row r="98" spans="1:30" x14ac:dyDescent="0.25">
      <c r="A98" t="s">
        <v>2424</v>
      </c>
      <c r="B98">
        <v>1095079.03</v>
      </c>
      <c r="C98">
        <v>12600</v>
      </c>
      <c r="D98">
        <v>0</v>
      </c>
      <c r="E98">
        <v>0</v>
      </c>
      <c r="F98">
        <v>0</v>
      </c>
      <c r="G98">
        <v>268145.17</v>
      </c>
      <c r="H98">
        <v>9571.7199999999993</v>
      </c>
      <c r="I98">
        <v>0</v>
      </c>
      <c r="J98">
        <v>0</v>
      </c>
      <c r="K98">
        <v>0</v>
      </c>
      <c r="L98">
        <v>74629.08</v>
      </c>
      <c r="M98">
        <v>4450</v>
      </c>
      <c r="N98">
        <v>0</v>
      </c>
      <c r="O98">
        <v>0</v>
      </c>
      <c r="P98">
        <v>0</v>
      </c>
      <c r="Q98">
        <v>0</v>
      </c>
      <c r="R98">
        <v>-1524660.62</v>
      </c>
      <c r="S98">
        <v>2647000</v>
      </c>
      <c r="T98">
        <v>782363.75</v>
      </c>
      <c r="V98">
        <v>2176.7399999999998</v>
      </c>
      <c r="X98">
        <v>1097398</v>
      </c>
      <c r="Y98">
        <v>46550</v>
      </c>
      <c r="Z98">
        <v>1340972</v>
      </c>
      <c r="AA98">
        <v>1008</v>
      </c>
      <c r="AC98">
        <v>357758.56</v>
      </c>
      <c r="AD98">
        <v>44772.47</v>
      </c>
    </row>
    <row r="99" spans="1:30" x14ac:dyDescent="0.25">
      <c r="A99" t="s">
        <v>2425</v>
      </c>
      <c r="B99">
        <v>484603.41</v>
      </c>
      <c r="C99">
        <v>40200</v>
      </c>
      <c r="D99">
        <v>0</v>
      </c>
      <c r="G99">
        <v>143441.19</v>
      </c>
      <c r="H99">
        <v>8699.6299999999992</v>
      </c>
      <c r="K99">
        <v>0</v>
      </c>
      <c r="L99">
        <v>52244.98</v>
      </c>
      <c r="M99">
        <v>5500</v>
      </c>
      <c r="N99">
        <v>924.85</v>
      </c>
      <c r="P99">
        <v>156000</v>
      </c>
      <c r="R99">
        <v>-1423924.08</v>
      </c>
      <c r="S99">
        <v>1913700</v>
      </c>
      <c r="T99">
        <v>547050.97</v>
      </c>
      <c r="V99">
        <v>815.43</v>
      </c>
      <c r="X99">
        <v>586070</v>
      </c>
      <c r="Y99">
        <v>25600</v>
      </c>
      <c r="Z99">
        <v>748068</v>
      </c>
      <c r="AC99">
        <v>401708.89</v>
      </c>
      <c r="AD99">
        <v>37261.03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Q188"/>
  <sheetViews>
    <sheetView topLeftCell="AB1" zoomScale="94" zoomScaleNormal="94" workbookViewId="0">
      <selection activeCell="AQ4" sqref="AQ4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7" width="8.796875"/>
    <col min="38" max="38" width="16.3984375" style="123" customWidth="1"/>
    <col min="39" max="39" width="15.898437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44"/>
  </cols>
  <sheetData>
    <row r="1" spans="1:43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2674</v>
      </c>
      <c r="K1" t="s">
        <v>2061</v>
      </c>
      <c r="L1" t="s">
        <v>2062</v>
      </c>
      <c r="M1" t="s">
        <v>2063</v>
      </c>
      <c r="N1" t="s">
        <v>2527</v>
      </c>
      <c r="O1" t="s">
        <v>2064</v>
      </c>
      <c r="P1" t="s">
        <v>2065</v>
      </c>
      <c r="Q1" t="s">
        <v>2067</v>
      </c>
      <c r="R1" t="s">
        <v>2068</v>
      </c>
      <c r="S1" t="s">
        <v>2112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2116</v>
      </c>
      <c r="AK1" t="s">
        <v>2082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ht="25.8" customHeight="1" x14ac:dyDescent="0.25">
      <c r="A2" s="106"/>
      <c r="B2" s="106"/>
      <c r="C2" s="42" t="s">
        <v>578</v>
      </c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2675</v>
      </c>
      <c r="K2" t="s">
        <v>2088</v>
      </c>
      <c r="L2" t="s">
        <v>2089</v>
      </c>
      <c r="M2" t="s">
        <v>2090</v>
      </c>
      <c r="N2" t="s">
        <v>2529</v>
      </c>
      <c r="O2" t="s">
        <v>2091</v>
      </c>
      <c r="P2" t="s">
        <v>2092</v>
      </c>
      <c r="Q2" t="s">
        <v>2094</v>
      </c>
      <c r="R2" t="s">
        <v>2095</v>
      </c>
      <c r="S2" t="s">
        <v>2117</v>
      </c>
      <c r="T2" t="s">
        <v>2096</v>
      </c>
      <c r="U2" t="s">
        <v>2667</v>
      </c>
      <c r="V2" t="s">
        <v>2668</v>
      </c>
      <c r="W2" t="s">
        <v>2669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2121</v>
      </c>
      <c r="AK2" t="s">
        <v>2106</v>
      </c>
      <c r="AM2" s="124"/>
      <c r="AQ2" s="125"/>
    </row>
    <row r="3" spans="1:43" ht="31.8" customHeight="1" thickBot="1" x14ac:dyDescent="0.3">
      <c r="A3" s="106"/>
      <c r="B3" s="106"/>
      <c r="E3" t="s">
        <v>2107</v>
      </c>
      <c r="F3">
        <v>86526995.25</v>
      </c>
      <c r="G3">
        <v>5539948.3300000001</v>
      </c>
      <c r="H3">
        <v>11696442.609999999</v>
      </c>
      <c r="I3">
        <v>0</v>
      </c>
      <c r="J3">
        <v>0</v>
      </c>
      <c r="K3">
        <v>83165988.629999995</v>
      </c>
      <c r="L3">
        <v>27206088.890000001</v>
      </c>
      <c r="M3">
        <v>0</v>
      </c>
      <c r="N3">
        <v>0</v>
      </c>
      <c r="O3">
        <v>1084025.9099999999</v>
      </c>
      <c r="P3">
        <v>2979876.82</v>
      </c>
      <c r="Q3">
        <v>6232886.1399999997</v>
      </c>
      <c r="R3">
        <v>196249.92</v>
      </c>
      <c r="S3">
        <v>0</v>
      </c>
      <c r="T3">
        <v>12752911.9</v>
      </c>
      <c r="U3">
        <v>11585754.279999999</v>
      </c>
      <c r="V3">
        <v>75309044.329999998</v>
      </c>
      <c r="W3">
        <v>156546782.03999999</v>
      </c>
      <c r="X3">
        <v>68581732.030000001</v>
      </c>
      <c r="Y3">
        <v>3565614.75</v>
      </c>
      <c r="Z3">
        <v>218206.49</v>
      </c>
      <c r="AA3">
        <v>5320</v>
      </c>
      <c r="AB3">
        <v>89445951.659999996</v>
      </c>
      <c r="AC3">
        <v>8055168.2300000004</v>
      </c>
      <c r="AD3">
        <v>113589028.64</v>
      </c>
      <c r="AE3">
        <v>620336.5</v>
      </c>
      <c r="AF3">
        <v>251607.58</v>
      </c>
      <c r="AG3">
        <v>63615325.689999998</v>
      </c>
      <c r="AH3">
        <v>41802017.990000002</v>
      </c>
      <c r="AI3">
        <v>39880</v>
      </c>
      <c r="AJ3">
        <v>34</v>
      </c>
      <c r="AK3">
        <v>2505830.39</v>
      </c>
      <c r="AL3" s="123">
        <f t="shared" ref="AL3:AQ3" si="0">SUM(AL4:AL66)</f>
        <v>69438516.600000009</v>
      </c>
      <c r="AM3" s="124">
        <f t="shared" si="0"/>
        <v>5711792.5200000014</v>
      </c>
      <c r="AN3" s="138">
        <f t="shared" si="0"/>
        <v>63726724.080000006</v>
      </c>
      <c r="AO3" s="140">
        <f t="shared" si="0"/>
        <v>106134376.93000001</v>
      </c>
      <c r="AP3" s="141">
        <f t="shared" si="0"/>
        <v>120769857.89999999</v>
      </c>
      <c r="AQ3" s="125">
        <f t="shared" si="0"/>
        <v>-14635480.969999991</v>
      </c>
    </row>
    <row r="4" spans="1:43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2330</v>
      </c>
      <c r="F4">
        <v>4827857.4800000004</v>
      </c>
      <c r="G4">
        <v>15711</v>
      </c>
      <c r="H4">
        <v>57113.760000000002</v>
      </c>
      <c r="K4">
        <v>2355833.04</v>
      </c>
      <c r="L4">
        <v>321776.14</v>
      </c>
      <c r="O4">
        <v>0</v>
      </c>
      <c r="Q4">
        <v>185711</v>
      </c>
      <c r="R4">
        <v>846.48</v>
      </c>
      <c r="T4">
        <v>302485</v>
      </c>
      <c r="V4">
        <v>6599248.4000000004</v>
      </c>
      <c r="W4">
        <v>1723269</v>
      </c>
      <c r="X4">
        <v>577042.54</v>
      </c>
      <c r="Y4">
        <v>199190</v>
      </c>
      <c r="Z4">
        <v>12649.23</v>
      </c>
      <c r="AB4">
        <v>2497856.48</v>
      </c>
      <c r="AC4">
        <v>66050</v>
      </c>
      <c r="AD4">
        <v>3185341.48</v>
      </c>
      <c r="AE4">
        <v>55670</v>
      </c>
      <c r="AF4">
        <v>21564</v>
      </c>
      <c r="AG4">
        <v>983675.47</v>
      </c>
      <c r="AH4">
        <v>266380.58</v>
      </c>
      <c r="AK4">
        <v>73425.179999999993</v>
      </c>
      <c r="AL4" s="123">
        <f>SUM(F4:I4)</f>
        <v>4900682.24</v>
      </c>
      <c r="AM4" s="181">
        <f>SUM(O4:S4)</f>
        <v>186557.48</v>
      </c>
      <c r="AN4" s="142">
        <f>AL4-AM4</f>
        <v>4714124.76</v>
      </c>
      <c r="AO4" s="182">
        <f>SUM(X4:AC4)</f>
        <v>3352788.25</v>
      </c>
      <c r="AP4" s="183">
        <f>SUM(AD4:AK4)</f>
        <v>4586056.71</v>
      </c>
      <c r="AQ4" s="125">
        <f>AO4-AP4</f>
        <v>-1233268.46</v>
      </c>
    </row>
    <row r="5" spans="1:43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2331</v>
      </c>
      <c r="F5">
        <v>210054.55</v>
      </c>
      <c r="G5">
        <v>27825.5</v>
      </c>
      <c r="H5">
        <v>163457.35999999999</v>
      </c>
      <c r="K5">
        <v>369911.13</v>
      </c>
      <c r="L5">
        <v>63815.74</v>
      </c>
      <c r="O5">
        <v>19228.599999999999</v>
      </c>
      <c r="R5">
        <v>0</v>
      </c>
      <c r="T5">
        <v>101390</v>
      </c>
      <c r="V5">
        <v>-808708.06</v>
      </c>
      <c r="W5">
        <v>1740746.12</v>
      </c>
      <c r="X5">
        <v>386730.39</v>
      </c>
      <c r="Y5">
        <v>1000</v>
      </c>
      <c r="Z5">
        <v>668.94</v>
      </c>
      <c r="AB5">
        <v>799157</v>
      </c>
      <c r="AC5">
        <v>32400</v>
      </c>
      <c r="AD5">
        <v>894252</v>
      </c>
      <c r="AE5">
        <v>1000</v>
      </c>
      <c r="AG5">
        <v>448770.02</v>
      </c>
      <c r="AH5">
        <v>93526.69</v>
      </c>
      <c r="AL5" s="123">
        <f t="shared" ref="AL5:AL68" si="1">SUM(F5:I5)</f>
        <v>401337.41</v>
      </c>
      <c r="AM5" s="181">
        <f t="shared" ref="AM5:AM68" si="2">SUM(O5:S5)</f>
        <v>19228.599999999999</v>
      </c>
      <c r="AN5" s="142">
        <f t="shared" ref="AN5:AN68" si="3">AL5-AM5</f>
        <v>382108.81</v>
      </c>
      <c r="AO5" s="182">
        <f t="shared" ref="AO5:AO68" si="4">SUM(X5:AC5)</f>
        <v>1219956.33</v>
      </c>
      <c r="AP5" s="183">
        <f t="shared" ref="AP5:AP68" si="5">SUM(AD5:AK5)</f>
        <v>1437548.71</v>
      </c>
      <c r="AQ5" s="125">
        <f t="shared" ref="AQ5:AQ52" si="6">AO5-AP5</f>
        <v>-217592.37999999989</v>
      </c>
    </row>
    <row r="6" spans="1:43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2332</v>
      </c>
      <c r="F6">
        <v>2481776.1800000002</v>
      </c>
      <c r="G6">
        <v>37870.400000000001</v>
      </c>
      <c r="H6">
        <v>127850.13</v>
      </c>
      <c r="K6">
        <v>343047.41</v>
      </c>
      <c r="L6">
        <v>140762.44</v>
      </c>
      <c r="O6">
        <v>0</v>
      </c>
      <c r="P6">
        <v>1759.94</v>
      </c>
      <c r="Q6">
        <v>593275</v>
      </c>
      <c r="R6">
        <v>1148.81</v>
      </c>
      <c r="T6">
        <v>-39390</v>
      </c>
      <c r="V6">
        <v>1193666.73</v>
      </c>
      <c r="W6">
        <v>2169071.4500000002</v>
      </c>
      <c r="X6">
        <v>2449487.1800000002</v>
      </c>
      <c r="Y6">
        <v>164590</v>
      </c>
      <c r="Z6">
        <v>6280.18</v>
      </c>
      <c r="AB6">
        <v>1878331.11</v>
      </c>
      <c r="AC6">
        <v>53250</v>
      </c>
      <c r="AD6">
        <v>2769581.11</v>
      </c>
      <c r="AE6">
        <v>77980</v>
      </c>
      <c r="AF6">
        <v>6690</v>
      </c>
      <c r="AG6">
        <v>1198158.83</v>
      </c>
      <c r="AH6">
        <v>112709.9</v>
      </c>
      <c r="AK6">
        <v>1175044</v>
      </c>
      <c r="AL6" s="123">
        <f t="shared" si="1"/>
        <v>2647496.71</v>
      </c>
      <c r="AM6" s="181">
        <f t="shared" si="2"/>
        <v>596183.75</v>
      </c>
      <c r="AN6" s="142">
        <f t="shared" si="3"/>
        <v>2051312.96</v>
      </c>
      <c r="AO6" s="182">
        <f t="shared" si="4"/>
        <v>4551938.4700000007</v>
      </c>
      <c r="AP6" s="183">
        <f t="shared" si="5"/>
        <v>5340163.84</v>
      </c>
      <c r="AQ6" s="125">
        <f t="shared" si="6"/>
        <v>-788225.36999999918</v>
      </c>
    </row>
    <row r="7" spans="1:43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2333</v>
      </c>
      <c r="F7">
        <v>981688.26</v>
      </c>
      <c r="G7">
        <v>2320</v>
      </c>
      <c r="H7">
        <v>133226.10999999999</v>
      </c>
      <c r="K7">
        <v>481658.42</v>
      </c>
      <c r="L7">
        <v>36304.15</v>
      </c>
      <c r="Q7">
        <v>236780</v>
      </c>
      <c r="R7">
        <v>35</v>
      </c>
      <c r="T7">
        <v>66647</v>
      </c>
      <c r="V7">
        <v>1851811.42</v>
      </c>
      <c r="W7">
        <v>235221.96</v>
      </c>
      <c r="X7">
        <v>388518.54</v>
      </c>
      <c r="Z7">
        <v>2460.7399999999998</v>
      </c>
      <c r="AB7">
        <v>1713787.48</v>
      </c>
      <c r="AC7">
        <v>33040</v>
      </c>
      <c r="AD7">
        <v>1833202.48</v>
      </c>
      <c r="AE7">
        <v>2000</v>
      </c>
      <c r="AG7">
        <v>620786.15</v>
      </c>
      <c r="AH7">
        <v>427116.57</v>
      </c>
      <c r="AK7">
        <v>10000</v>
      </c>
      <c r="AL7" s="123">
        <f t="shared" si="1"/>
        <v>1117234.3700000001</v>
      </c>
      <c r="AM7" s="181">
        <f t="shared" si="2"/>
        <v>236815</v>
      </c>
      <c r="AN7" s="142">
        <f t="shared" si="3"/>
        <v>880419.37000000011</v>
      </c>
      <c r="AO7" s="182">
        <f t="shared" si="4"/>
        <v>2137806.7599999998</v>
      </c>
      <c r="AP7" s="183">
        <f t="shared" si="5"/>
        <v>2893105.1999999997</v>
      </c>
      <c r="AQ7" s="125">
        <f t="shared" si="6"/>
        <v>-755298.44</v>
      </c>
    </row>
    <row r="8" spans="1:43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2334</v>
      </c>
      <c r="F8">
        <v>614639.54</v>
      </c>
      <c r="G8">
        <v>23098.240000000002</v>
      </c>
      <c r="H8">
        <v>75993.95</v>
      </c>
      <c r="K8">
        <v>480513.06</v>
      </c>
      <c r="L8">
        <v>229261.53</v>
      </c>
      <c r="Q8">
        <v>189850</v>
      </c>
      <c r="R8">
        <v>-728</v>
      </c>
      <c r="V8">
        <v>19775.689999999999</v>
      </c>
      <c r="W8">
        <v>1649277.25</v>
      </c>
      <c r="X8">
        <v>403535.53</v>
      </c>
      <c r="Y8">
        <v>42000</v>
      </c>
      <c r="Z8">
        <v>1670.97</v>
      </c>
      <c r="AB8">
        <v>843961.18</v>
      </c>
      <c r="AC8">
        <v>24500</v>
      </c>
      <c r="AD8">
        <v>1090155.18</v>
      </c>
      <c r="AG8">
        <v>552492.5</v>
      </c>
      <c r="AH8">
        <v>107688.62</v>
      </c>
      <c r="AL8" s="123">
        <f t="shared" si="1"/>
        <v>713731.73</v>
      </c>
      <c r="AM8" s="181">
        <f t="shared" si="2"/>
        <v>189122</v>
      </c>
      <c r="AN8" s="142">
        <f t="shared" si="3"/>
        <v>524609.73</v>
      </c>
      <c r="AO8" s="182">
        <f t="shared" si="4"/>
        <v>1315667.6800000002</v>
      </c>
      <c r="AP8" s="183">
        <f t="shared" si="5"/>
        <v>1750336.2999999998</v>
      </c>
      <c r="AQ8" s="125">
        <f t="shared" si="6"/>
        <v>-434668.61999999965</v>
      </c>
    </row>
    <row r="9" spans="1:43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2335</v>
      </c>
      <c r="F9">
        <v>874176.84</v>
      </c>
      <c r="G9">
        <v>17843.72</v>
      </c>
      <c r="H9">
        <v>135523.43</v>
      </c>
      <c r="K9">
        <v>19718.02</v>
      </c>
      <c r="L9">
        <v>281944.69</v>
      </c>
      <c r="Q9">
        <v>454086</v>
      </c>
      <c r="R9">
        <v>2</v>
      </c>
      <c r="T9">
        <v>133940</v>
      </c>
      <c r="V9">
        <v>1037119.5</v>
      </c>
      <c r="W9">
        <v>169383.81</v>
      </c>
      <c r="X9">
        <v>303203.95</v>
      </c>
      <c r="Z9">
        <v>2395.31</v>
      </c>
      <c r="AB9">
        <v>708318.02</v>
      </c>
      <c r="AC9">
        <v>34000</v>
      </c>
      <c r="AD9">
        <v>967076.02</v>
      </c>
      <c r="AE9">
        <v>10707</v>
      </c>
      <c r="AF9">
        <v>2960</v>
      </c>
      <c r="AG9">
        <v>437146.54</v>
      </c>
      <c r="AH9">
        <v>94352.33</v>
      </c>
      <c r="AK9">
        <v>1000</v>
      </c>
      <c r="AL9" s="123">
        <f t="shared" si="1"/>
        <v>1027543.99</v>
      </c>
      <c r="AM9" s="181">
        <f t="shared" si="2"/>
        <v>454088</v>
      </c>
      <c r="AN9" s="142">
        <f t="shared" si="3"/>
        <v>573455.99</v>
      </c>
      <c r="AO9" s="182">
        <f t="shared" si="4"/>
        <v>1047917.28</v>
      </c>
      <c r="AP9" s="183">
        <f t="shared" si="5"/>
        <v>1513241.8900000001</v>
      </c>
      <c r="AQ9" s="125">
        <f t="shared" si="6"/>
        <v>-465324.6100000001</v>
      </c>
    </row>
    <row r="10" spans="1:43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2336</v>
      </c>
      <c r="F10">
        <v>1728638.32</v>
      </c>
      <c r="G10">
        <v>157305.07</v>
      </c>
      <c r="H10">
        <v>128813</v>
      </c>
      <c r="K10">
        <v>852661.82</v>
      </c>
      <c r="L10">
        <v>1232695.03</v>
      </c>
      <c r="O10">
        <v>0</v>
      </c>
      <c r="R10">
        <v>0</v>
      </c>
      <c r="V10">
        <v>3242160.32</v>
      </c>
      <c r="W10">
        <v>1442563.02</v>
      </c>
      <c r="X10">
        <v>656479.82999999996</v>
      </c>
      <c r="Z10">
        <v>5458.34</v>
      </c>
      <c r="AB10">
        <v>997111</v>
      </c>
      <c r="AC10">
        <v>-3020</v>
      </c>
      <c r="AD10">
        <v>1411115</v>
      </c>
      <c r="AE10">
        <v>19140</v>
      </c>
      <c r="AF10">
        <v>3176</v>
      </c>
      <c r="AG10">
        <v>741340.89</v>
      </c>
      <c r="AH10">
        <v>80887.38</v>
      </c>
      <c r="AK10">
        <v>-15020</v>
      </c>
      <c r="AL10" s="123">
        <f t="shared" si="1"/>
        <v>2014756.3900000001</v>
      </c>
      <c r="AM10" s="181">
        <f t="shared" si="2"/>
        <v>0</v>
      </c>
      <c r="AN10" s="142">
        <f t="shared" si="3"/>
        <v>2014756.3900000001</v>
      </c>
      <c r="AO10" s="182">
        <f t="shared" si="4"/>
        <v>1656029.17</v>
      </c>
      <c r="AP10" s="183">
        <f t="shared" si="5"/>
        <v>2240639.27</v>
      </c>
      <c r="AQ10" s="125">
        <f t="shared" si="6"/>
        <v>-584610.10000000009</v>
      </c>
    </row>
    <row r="11" spans="1:43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2337</v>
      </c>
      <c r="F11">
        <v>492281.72</v>
      </c>
      <c r="G11">
        <v>5989</v>
      </c>
      <c r="H11">
        <v>106599.21</v>
      </c>
      <c r="K11">
        <v>764135.22</v>
      </c>
      <c r="L11">
        <v>183238</v>
      </c>
      <c r="O11">
        <v>0</v>
      </c>
      <c r="P11">
        <v>15150</v>
      </c>
      <c r="Q11">
        <v>49600</v>
      </c>
      <c r="R11">
        <v>395.59</v>
      </c>
      <c r="V11">
        <v>1528986.69</v>
      </c>
      <c r="W11">
        <v>484200</v>
      </c>
      <c r="X11">
        <v>348432.65</v>
      </c>
      <c r="Z11">
        <v>1718.75</v>
      </c>
      <c r="AB11">
        <v>1400727.84</v>
      </c>
      <c r="AC11">
        <v>10500</v>
      </c>
      <c r="AD11">
        <v>1586655.84</v>
      </c>
      <c r="AG11">
        <v>585833.35</v>
      </c>
      <c r="AH11">
        <v>114979.18</v>
      </c>
      <c r="AL11" s="123">
        <f t="shared" si="1"/>
        <v>604869.92999999993</v>
      </c>
      <c r="AM11" s="181">
        <f t="shared" si="2"/>
        <v>65145.59</v>
      </c>
      <c r="AN11" s="142">
        <f t="shared" si="3"/>
        <v>539724.34</v>
      </c>
      <c r="AO11" s="182">
        <f t="shared" si="4"/>
        <v>1761379.2400000002</v>
      </c>
      <c r="AP11" s="183">
        <f t="shared" si="5"/>
        <v>2287468.37</v>
      </c>
      <c r="AQ11" s="125">
        <f t="shared" si="6"/>
        <v>-526089.12999999989</v>
      </c>
    </row>
    <row r="12" spans="1:43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2338</v>
      </c>
      <c r="F12">
        <v>1282232.68</v>
      </c>
      <c r="G12">
        <v>15855</v>
      </c>
      <c r="H12">
        <v>251675.65</v>
      </c>
      <c r="K12">
        <v>381873.54</v>
      </c>
      <c r="L12">
        <v>176311.87</v>
      </c>
      <c r="Q12">
        <v>26400</v>
      </c>
      <c r="R12">
        <v>0</v>
      </c>
      <c r="V12">
        <v>1155609.1000000001</v>
      </c>
      <c r="W12">
        <v>1884119.29</v>
      </c>
      <c r="X12">
        <v>762735.35</v>
      </c>
      <c r="Z12">
        <v>3741.51</v>
      </c>
      <c r="AB12">
        <v>1885652.86</v>
      </c>
      <c r="AC12">
        <v>38552.19</v>
      </c>
      <c r="AD12">
        <v>2498087.86</v>
      </c>
      <c r="AE12">
        <v>8200</v>
      </c>
      <c r="AG12">
        <v>1031125.27</v>
      </c>
      <c r="AH12">
        <v>110448.43</v>
      </c>
      <c r="AK12">
        <v>1000</v>
      </c>
      <c r="AL12" s="123">
        <f t="shared" si="1"/>
        <v>1549763.3299999998</v>
      </c>
      <c r="AM12" s="181">
        <f t="shared" si="2"/>
        <v>26400</v>
      </c>
      <c r="AN12" s="142">
        <f t="shared" si="3"/>
        <v>1523363.3299999998</v>
      </c>
      <c r="AO12" s="182">
        <f t="shared" si="4"/>
        <v>2690681.91</v>
      </c>
      <c r="AP12" s="183">
        <f t="shared" si="5"/>
        <v>3648861.56</v>
      </c>
      <c r="AQ12" s="125">
        <f t="shared" si="6"/>
        <v>-958179.64999999991</v>
      </c>
    </row>
    <row r="13" spans="1:43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2339</v>
      </c>
      <c r="F13">
        <v>693811.96</v>
      </c>
      <c r="G13">
        <v>46424.5</v>
      </c>
      <c r="H13">
        <v>78560.97</v>
      </c>
      <c r="K13">
        <v>6720844.1100000003</v>
      </c>
      <c r="L13">
        <v>406242.76</v>
      </c>
      <c r="O13">
        <v>-32042.44</v>
      </c>
      <c r="R13">
        <v>1490.79</v>
      </c>
      <c r="V13">
        <v>8249942.2400000002</v>
      </c>
      <c r="W13">
        <v>684118.79</v>
      </c>
      <c r="X13">
        <v>477875.71</v>
      </c>
      <c r="Z13">
        <v>2673.53</v>
      </c>
      <c r="AB13">
        <v>1328823.56</v>
      </c>
      <c r="AC13">
        <v>7000</v>
      </c>
      <c r="AD13">
        <v>1762340.56</v>
      </c>
      <c r="AG13">
        <v>685737.96</v>
      </c>
      <c r="AH13">
        <v>325919.35999999999</v>
      </c>
      <c r="AL13" s="123">
        <f t="shared" si="1"/>
        <v>818797.42999999993</v>
      </c>
      <c r="AM13" s="181">
        <f t="shared" si="2"/>
        <v>-30551.649999999998</v>
      </c>
      <c r="AN13" s="142">
        <f t="shared" si="3"/>
        <v>849349.08</v>
      </c>
      <c r="AO13" s="182">
        <f t="shared" si="4"/>
        <v>1816372.8</v>
      </c>
      <c r="AP13" s="183">
        <f t="shared" si="5"/>
        <v>2773997.88</v>
      </c>
      <c r="AQ13" s="125">
        <f t="shared" si="6"/>
        <v>-957625.07999999984</v>
      </c>
    </row>
    <row r="14" spans="1:43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2340</v>
      </c>
      <c r="F14">
        <v>862795.61</v>
      </c>
      <c r="G14">
        <v>193952.75</v>
      </c>
      <c r="H14">
        <v>123363.53</v>
      </c>
      <c r="K14">
        <v>1546651.19</v>
      </c>
      <c r="L14">
        <v>695295.19</v>
      </c>
      <c r="O14">
        <v>0</v>
      </c>
      <c r="Q14">
        <v>293400</v>
      </c>
      <c r="R14">
        <v>105.01</v>
      </c>
      <c r="T14">
        <v>82804</v>
      </c>
      <c r="V14">
        <v>3329046.44</v>
      </c>
      <c r="W14">
        <v>1214.67</v>
      </c>
      <c r="X14">
        <v>470312.82</v>
      </c>
      <c r="Z14">
        <v>2447.2600000000002</v>
      </c>
      <c r="AB14">
        <v>907387.23</v>
      </c>
      <c r="AC14">
        <v>10500</v>
      </c>
      <c r="AD14">
        <v>1016271.23</v>
      </c>
      <c r="AG14">
        <v>527538.81999999995</v>
      </c>
      <c r="AH14">
        <v>131349.10999999999</v>
      </c>
      <c r="AL14" s="123">
        <f t="shared" si="1"/>
        <v>1180111.8899999999</v>
      </c>
      <c r="AM14" s="181">
        <f t="shared" si="2"/>
        <v>293505.01</v>
      </c>
      <c r="AN14" s="142">
        <f t="shared" si="3"/>
        <v>886606.87999999989</v>
      </c>
      <c r="AO14" s="182">
        <f t="shared" si="4"/>
        <v>1390647.31</v>
      </c>
      <c r="AP14" s="183">
        <f t="shared" si="5"/>
        <v>1675159.1599999997</v>
      </c>
      <c r="AQ14" s="125">
        <f t="shared" si="6"/>
        <v>-284511.84999999963</v>
      </c>
    </row>
    <row r="15" spans="1:43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2341</v>
      </c>
      <c r="F15">
        <v>551873.12</v>
      </c>
      <c r="G15">
        <v>31742.799999999999</v>
      </c>
      <c r="H15">
        <v>75713.67</v>
      </c>
      <c r="K15">
        <v>277676.96000000002</v>
      </c>
      <c r="L15">
        <v>143455.25</v>
      </c>
      <c r="Q15">
        <v>117700</v>
      </c>
      <c r="R15">
        <v>150.47</v>
      </c>
      <c r="V15">
        <v>-336146.65</v>
      </c>
      <c r="W15">
        <v>1709584.67</v>
      </c>
      <c r="X15">
        <v>315106.46000000002</v>
      </c>
      <c r="Z15">
        <v>1810.01</v>
      </c>
      <c r="AB15">
        <v>575828.59</v>
      </c>
      <c r="AC15">
        <v>11950.73</v>
      </c>
      <c r="AD15">
        <v>930964.59</v>
      </c>
      <c r="AG15">
        <v>304330.26</v>
      </c>
      <c r="AH15">
        <v>80227.63</v>
      </c>
      <c r="AL15" s="123">
        <f t="shared" si="1"/>
        <v>659329.59000000008</v>
      </c>
      <c r="AM15" s="181">
        <f t="shared" si="2"/>
        <v>117850.47</v>
      </c>
      <c r="AN15" s="142">
        <f t="shared" si="3"/>
        <v>541479.12000000011</v>
      </c>
      <c r="AO15" s="182">
        <f t="shared" si="4"/>
        <v>904695.79</v>
      </c>
      <c r="AP15" s="183">
        <f t="shared" si="5"/>
        <v>1315522.48</v>
      </c>
      <c r="AQ15" s="125">
        <f t="shared" si="6"/>
        <v>-410826.68999999994</v>
      </c>
    </row>
    <row r="16" spans="1:43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2342</v>
      </c>
      <c r="F16">
        <v>783765.4</v>
      </c>
      <c r="G16">
        <v>7547</v>
      </c>
      <c r="H16">
        <v>90275.3</v>
      </c>
      <c r="K16">
        <v>538573.72</v>
      </c>
      <c r="L16">
        <v>163688.89000000001</v>
      </c>
      <c r="P16">
        <v>0</v>
      </c>
      <c r="Q16">
        <v>271910</v>
      </c>
      <c r="R16">
        <v>3.01</v>
      </c>
      <c r="V16">
        <v>-613856.41</v>
      </c>
      <c r="W16">
        <v>2287426.9300000002</v>
      </c>
      <c r="X16">
        <v>390049.01</v>
      </c>
      <c r="Z16">
        <v>2264.3000000000002</v>
      </c>
      <c r="AB16">
        <v>752496.95</v>
      </c>
      <c r="AC16">
        <v>46101.46</v>
      </c>
      <c r="AD16">
        <v>1002796.95</v>
      </c>
      <c r="AE16">
        <v>1376</v>
      </c>
      <c r="AG16">
        <v>473108.92</v>
      </c>
      <c r="AH16">
        <v>74403.070000000007</v>
      </c>
      <c r="AK16">
        <v>860</v>
      </c>
      <c r="AL16" s="123">
        <f t="shared" si="1"/>
        <v>881587.70000000007</v>
      </c>
      <c r="AM16" s="181">
        <f t="shared" si="2"/>
        <v>271913.01</v>
      </c>
      <c r="AN16" s="142">
        <f t="shared" si="3"/>
        <v>609674.69000000006</v>
      </c>
      <c r="AO16" s="182">
        <f t="shared" si="4"/>
        <v>1190911.72</v>
      </c>
      <c r="AP16" s="183">
        <f t="shared" si="5"/>
        <v>1552544.94</v>
      </c>
      <c r="AQ16" s="125">
        <f t="shared" si="6"/>
        <v>-361633.22</v>
      </c>
    </row>
    <row r="17" spans="1:43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2343</v>
      </c>
      <c r="F17">
        <v>281782.09000000003</v>
      </c>
      <c r="G17">
        <v>0</v>
      </c>
      <c r="H17">
        <v>88937.91</v>
      </c>
      <c r="K17">
        <v>346829.94</v>
      </c>
      <c r="L17">
        <v>154411.92000000001</v>
      </c>
      <c r="O17">
        <v>0</v>
      </c>
      <c r="R17">
        <v>2099.42</v>
      </c>
      <c r="V17">
        <v>-1339215.8500000001</v>
      </c>
      <c r="W17">
        <v>2091979.99</v>
      </c>
      <c r="X17">
        <v>811104.26</v>
      </c>
      <c r="Y17">
        <v>8010</v>
      </c>
      <c r="Z17">
        <v>534.76</v>
      </c>
      <c r="AB17">
        <v>728643.7</v>
      </c>
      <c r="AC17">
        <v>159431.14000000001</v>
      </c>
      <c r="AD17">
        <v>993055.7</v>
      </c>
      <c r="AE17">
        <v>760</v>
      </c>
      <c r="AG17">
        <v>426066.56</v>
      </c>
      <c r="AH17">
        <v>82663.08</v>
      </c>
      <c r="AK17">
        <v>88080.22</v>
      </c>
      <c r="AL17" s="123">
        <f t="shared" si="1"/>
        <v>370720</v>
      </c>
      <c r="AM17" s="181">
        <f t="shared" si="2"/>
        <v>2099.42</v>
      </c>
      <c r="AN17" s="142">
        <f t="shared" si="3"/>
        <v>368620.58</v>
      </c>
      <c r="AO17" s="182">
        <f t="shared" si="4"/>
        <v>1707723.8599999999</v>
      </c>
      <c r="AP17" s="183">
        <f t="shared" si="5"/>
        <v>1590625.56</v>
      </c>
      <c r="AQ17" s="125">
        <f t="shared" si="6"/>
        <v>117098.29999999981</v>
      </c>
    </row>
    <row r="18" spans="1:43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2344</v>
      </c>
      <c r="F18">
        <v>140354.26999999999</v>
      </c>
      <c r="G18">
        <v>0</v>
      </c>
      <c r="H18">
        <v>30762.2</v>
      </c>
      <c r="K18">
        <v>578502.94999999995</v>
      </c>
      <c r="L18">
        <v>72640.490000000005</v>
      </c>
      <c r="P18">
        <v>29040</v>
      </c>
      <c r="V18">
        <v>-850986.74</v>
      </c>
      <c r="W18">
        <v>1967042.37</v>
      </c>
      <c r="X18">
        <v>305750.83</v>
      </c>
      <c r="Z18">
        <v>492.32</v>
      </c>
      <c r="AB18">
        <v>440114.5</v>
      </c>
      <c r="AC18">
        <v>42000</v>
      </c>
      <c r="AD18">
        <v>452114.5</v>
      </c>
      <c r="AG18">
        <v>556135.27</v>
      </c>
      <c r="AH18">
        <v>102943.6</v>
      </c>
      <c r="AL18" s="123">
        <f t="shared" si="1"/>
        <v>171116.47</v>
      </c>
      <c r="AM18" s="181">
        <f t="shared" si="2"/>
        <v>29040</v>
      </c>
      <c r="AN18" s="142">
        <f t="shared" si="3"/>
        <v>142076.47</v>
      </c>
      <c r="AO18" s="182">
        <f t="shared" si="4"/>
        <v>788357.65</v>
      </c>
      <c r="AP18" s="183">
        <f t="shared" si="5"/>
        <v>1111193.3700000001</v>
      </c>
      <c r="AQ18" s="125">
        <f t="shared" si="6"/>
        <v>-322835.72000000009</v>
      </c>
    </row>
    <row r="19" spans="1:43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2345</v>
      </c>
      <c r="F19">
        <v>297969</v>
      </c>
      <c r="G19">
        <v>0</v>
      </c>
      <c r="H19">
        <v>47088.23</v>
      </c>
      <c r="K19">
        <v>1142345.1499999999</v>
      </c>
      <c r="L19">
        <v>100237.07</v>
      </c>
      <c r="O19">
        <v>0</v>
      </c>
      <c r="R19">
        <v>1903</v>
      </c>
      <c r="T19">
        <v>53410</v>
      </c>
      <c r="V19">
        <v>-240076.13</v>
      </c>
      <c r="W19">
        <v>1776680.82</v>
      </c>
      <c r="X19">
        <v>407480.04</v>
      </c>
      <c r="Y19">
        <v>6600</v>
      </c>
      <c r="Z19">
        <v>448.38</v>
      </c>
      <c r="AB19">
        <v>1002094.65</v>
      </c>
      <c r="AC19">
        <v>123685.88</v>
      </c>
      <c r="AD19">
        <v>1061314.6499999999</v>
      </c>
      <c r="AG19">
        <v>365279.64</v>
      </c>
      <c r="AH19">
        <v>117992.9</v>
      </c>
      <c r="AL19" s="123">
        <f t="shared" si="1"/>
        <v>345057.23</v>
      </c>
      <c r="AM19" s="181">
        <f t="shared" si="2"/>
        <v>1903</v>
      </c>
      <c r="AN19" s="142">
        <f t="shared" si="3"/>
        <v>343154.23</v>
      </c>
      <c r="AO19" s="182">
        <f t="shared" si="4"/>
        <v>1540308.9500000002</v>
      </c>
      <c r="AP19" s="183">
        <f t="shared" si="5"/>
        <v>1544587.19</v>
      </c>
      <c r="AQ19" s="125">
        <f t="shared" si="6"/>
        <v>-4278.2399999997579</v>
      </c>
    </row>
    <row r="20" spans="1:43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2346</v>
      </c>
      <c r="F20">
        <v>1975865.33</v>
      </c>
      <c r="G20">
        <v>25605.7</v>
      </c>
      <c r="H20">
        <v>85264.15</v>
      </c>
      <c r="K20">
        <v>669470.88</v>
      </c>
      <c r="L20">
        <v>1239399.6000000001</v>
      </c>
      <c r="O20">
        <v>0</v>
      </c>
      <c r="P20">
        <v>0</v>
      </c>
      <c r="Q20">
        <v>119774</v>
      </c>
      <c r="R20">
        <v>204.31</v>
      </c>
      <c r="T20">
        <v>334742.82</v>
      </c>
      <c r="V20">
        <v>1389312.14</v>
      </c>
      <c r="W20">
        <v>2074982.75</v>
      </c>
      <c r="X20">
        <v>1287734.6100000001</v>
      </c>
      <c r="Z20">
        <v>4487.92</v>
      </c>
      <c r="AB20">
        <v>1396917</v>
      </c>
      <c r="AC20">
        <v>12800</v>
      </c>
      <c r="AD20">
        <v>1616557</v>
      </c>
      <c r="AF20">
        <v>4712</v>
      </c>
      <c r="AG20">
        <v>870791.43</v>
      </c>
      <c r="AH20">
        <v>133289.46</v>
      </c>
      <c r="AL20" s="123">
        <f t="shared" si="1"/>
        <v>2086735.18</v>
      </c>
      <c r="AM20" s="181">
        <f t="shared" si="2"/>
        <v>119978.31</v>
      </c>
      <c r="AN20" s="142">
        <f t="shared" si="3"/>
        <v>1966756.8699999999</v>
      </c>
      <c r="AO20" s="182">
        <f t="shared" si="4"/>
        <v>2701939.5300000003</v>
      </c>
      <c r="AP20" s="183">
        <f t="shared" si="5"/>
        <v>2625349.89</v>
      </c>
      <c r="AQ20" s="125">
        <f t="shared" si="6"/>
        <v>76589.64000000013</v>
      </c>
    </row>
    <row r="21" spans="1:43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2347</v>
      </c>
      <c r="F21">
        <v>523693.27</v>
      </c>
      <c r="G21">
        <v>6799.25</v>
      </c>
      <c r="H21">
        <v>197576.28</v>
      </c>
      <c r="K21">
        <v>367980.21</v>
      </c>
      <c r="L21">
        <v>179454.2</v>
      </c>
      <c r="O21">
        <v>0</v>
      </c>
      <c r="P21">
        <v>13071</v>
      </c>
      <c r="Q21">
        <v>200300.16</v>
      </c>
      <c r="R21">
        <v>0</v>
      </c>
      <c r="V21">
        <v>13006.13</v>
      </c>
      <c r="W21">
        <v>1108892.57</v>
      </c>
      <c r="X21">
        <v>531145.55000000005</v>
      </c>
      <c r="Z21">
        <v>1168.18</v>
      </c>
      <c r="AB21">
        <v>712598.5</v>
      </c>
      <c r="AC21">
        <v>32800</v>
      </c>
      <c r="AD21">
        <v>813148.5</v>
      </c>
      <c r="AG21">
        <v>451320.96</v>
      </c>
      <c r="AH21">
        <v>73009.42</v>
      </c>
      <c r="AL21" s="123">
        <f t="shared" si="1"/>
        <v>728068.8</v>
      </c>
      <c r="AM21" s="181">
        <f t="shared" si="2"/>
        <v>213371.16</v>
      </c>
      <c r="AN21" s="142">
        <f t="shared" si="3"/>
        <v>514697.64</v>
      </c>
      <c r="AO21" s="182">
        <f t="shared" si="4"/>
        <v>1277712.23</v>
      </c>
      <c r="AP21" s="183">
        <f t="shared" si="5"/>
        <v>1337478.8799999999</v>
      </c>
      <c r="AQ21" s="125">
        <f t="shared" si="6"/>
        <v>-59766.649999999907</v>
      </c>
    </row>
    <row r="22" spans="1:43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2348</v>
      </c>
      <c r="F22">
        <v>1793567.7</v>
      </c>
      <c r="G22">
        <v>11854.5</v>
      </c>
      <c r="H22">
        <v>66902.320000000007</v>
      </c>
      <c r="K22">
        <v>556560.80000000005</v>
      </c>
      <c r="L22">
        <v>363662.86</v>
      </c>
      <c r="O22">
        <v>0</v>
      </c>
      <c r="P22">
        <v>26857</v>
      </c>
      <c r="R22">
        <v>98.4</v>
      </c>
      <c r="T22">
        <v>477423.82</v>
      </c>
      <c r="V22">
        <v>852772.47</v>
      </c>
      <c r="W22">
        <v>1357301.45</v>
      </c>
      <c r="X22">
        <v>890955.86</v>
      </c>
      <c r="Z22">
        <v>3127.89</v>
      </c>
      <c r="AB22">
        <v>1762470.7</v>
      </c>
      <c r="AC22">
        <v>19260</v>
      </c>
      <c r="AD22">
        <v>1839690.7</v>
      </c>
      <c r="AE22">
        <v>976</v>
      </c>
      <c r="AF22">
        <v>180</v>
      </c>
      <c r="AG22">
        <v>638773.24</v>
      </c>
      <c r="AH22">
        <v>118099.47</v>
      </c>
      <c r="AL22" s="123">
        <f t="shared" si="1"/>
        <v>1872324.52</v>
      </c>
      <c r="AM22" s="181">
        <f t="shared" si="2"/>
        <v>26955.4</v>
      </c>
      <c r="AN22" s="142">
        <f t="shared" si="3"/>
        <v>1845369.12</v>
      </c>
      <c r="AO22" s="182">
        <f t="shared" si="4"/>
        <v>2675814.4500000002</v>
      </c>
      <c r="AP22" s="183">
        <f t="shared" si="5"/>
        <v>2597719.41</v>
      </c>
      <c r="AQ22" s="125">
        <f t="shared" si="6"/>
        <v>78095.040000000037</v>
      </c>
    </row>
    <row r="23" spans="1:43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2349</v>
      </c>
      <c r="F23">
        <v>981008.01</v>
      </c>
      <c r="G23">
        <v>11298</v>
      </c>
      <c r="H23">
        <v>139408.29999999999</v>
      </c>
      <c r="K23">
        <v>321152.45</v>
      </c>
      <c r="L23">
        <v>408717.88</v>
      </c>
      <c r="O23">
        <v>0</v>
      </c>
      <c r="P23">
        <v>25988.3</v>
      </c>
      <c r="Q23">
        <v>0.19</v>
      </c>
      <c r="R23">
        <v>68.55</v>
      </c>
      <c r="T23">
        <v>407070.66</v>
      </c>
      <c r="V23">
        <v>168637.09</v>
      </c>
      <c r="W23">
        <v>1339755.76</v>
      </c>
      <c r="X23">
        <v>785376.58</v>
      </c>
      <c r="Z23">
        <v>1284.82</v>
      </c>
      <c r="AB23">
        <v>1381168</v>
      </c>
      <c r="AC23">
        <v>54300</v>
      </c>
      <c r="AD23">
        <v>1483668</v>
      </c>
      <c r="AE23">
        <v>2000</v>
      </c>
      <c r="AF23">
        <v>48</v>
      </c>
      <c r="AG23">
        <v>724625.38</v>
      </c>
      <c r="AH23">
        <v>91723.93</v>
      </c>
      <c r="AL23" s="123">
        <f t="shared" si="1"/>
        <v>1131714.31</v>
      </c>
      <c r="AM23" s="181">
        <f t="shared" si="2"/>
        <v>26057.039999999997</v>
      </c>
      <c r="AN23" s="142">
        <f t="shared" si="3"/>
        <v>1105657.27</v>
      </c>
      <c r="AO23" s="182">
        <f t="shared" si="4"/>
        <v>2222129.4</v>
      </c>
      <c r="AP23" s="183">
        <f t="shared" si="5"/>
        <v>2302065.31</v>
      </c>
      <c r="AQ23" s="125">
        <f t="shared" si="6"/>
        <v>-79935.910000000149</v>
      </c>
    </row>
    <row r="24" spans="1:43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2350</v>
      </c>
      <c r="F24">
        <v>454307.67</v>
      </c>
      <c r="G24">
        <v>8260.15</v>
      </c>
      <c r="H24">
        <v>61906.11</v>
      </c>
      <c r="K24">
        <v>3385478.76</v>
      </c>
      <c r="L24">
        <v>314152.84999999998</v>
      </c>
      <c r="P24">
        <v>9339.25</v>
      </c>
      <c r="Q24">
        <v>75900</v>
      </c>
      <c r="R24">
        <v>0</v>
      </c>
      <c r="V24">
        <v>3796533.48</v>
      </c>
      <c r="W24">
        <v>391756.52</v>
      </c>
      <c r="X24">
        <v>749378.62</v>
      </c>
      <c r="Z24">
        <v>629.91999999999996</v>
      </c>
      <c r="AB24">
        <v>1368308.8</v>
      </c>
      <c r="AC24">
        <v>38562</v>
      </c>
      <c r="AD24">
        <v>1607730.8</v>
      </c>
      <c r="AE24">
        <v>10598</v>
      </c>
      <c r="AF24">
        <v>5248</v>
      </c>
      <c r="AG24">
        <v>396739.72</v>
      </c>
      <c r="AH24">
        <v>185986.53</v>
      </c>
      <c r="AL24" s="123">
        <f t="shared" si="1"/>
        <v>524473.93000000005</v>
      </c>
      <c r="AM24" s="181">
        <f t="shared" si="2"/>
        <v>85239.25</v>
      </c>
      <c r="AN24" s="142">
        <f t="shared" si="3"/>
        <v>439234.68000000005</v>
      </c>
      <c r="AO24" s="182">
        <f t="shared" si="4"/>
        <v>2156879.34</v>
      </c>
      <c r="AP24" s="183">
        <f t="shared" si="5"/>
        <v>2206303.0499999998</v>
      </c>
      <c r="AQ24" s="125">
        <f t="shared" si="6"/>
        <v>-49423.709999999963</v>
      </c>
    </row>
    <row r="25" spans="1:43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2351</v>
      </c>
      <c r="F25">
        <v>390468.36</v>
      </c>
      <c r="G25">
        <v>15819.5</v>
      </c>
      <c r="H25">
        <v>111858.56</v>
      </c>
      <c r="K25">
        <v>2923978.08</v>
      </c>
      <c r="L25">
        <v>359138.72</v>
      </c>
      <c r="P25">
        <v>0</v>
      </c>
      <c r="R25">
        <v>1085.2</v>
      </c>
      <c r="T25">
        <v>205514.88</v>
      </c>
      <c r="V25">
        <v>3465438.77</v>
      </c>
      <c r="W25">
        <v>459399.49</v>
      </c>
      <c r="X25">
        <v>1598203.06</v>
      </c>
      <c r="Z25">
        <v>881.23</v>
      </c>
      <c r="AB25">
        <v>747056</v>
      </c>
      <c r="AD25">
        <v>867056</v>
      </c>
      <c r="AE25">
        <v>7500</v>
      </c>
      <c r="AF25">
        <v>13302</v>
      </c>
      <c r="AG25">
        <v>362225.08</v>
      </c>
      <c r="AH25">
        <v>1426232.33</v>
      </c>
      <c r="AL25" s="123">
        <f t="shared" si="1"/>
        <v>518146.42</v>
      </c>
      <c r="AM25" s="181">
        <f t="shared" si="2"/>
        <v>1085.2</v>
      </c>
      <c r="AN25" s="142">
        <f t="shared" si="3"/>
        <v>517061.22</v>
      </c>
      <c r="AO25" s="182">
        <f t="shared" si="4"/>
        <v>2346140.29</v>
      </c>
      <c r="AP25" s="183">
        <f t="shared" si="5"/>
        <v>2676315.41</v>
      </c>
      <c r="AQ25" s="125">
        <f t="shared" si="6"/>
        <v>-330175.12000000011</v>
      </c>
    </row>
    <row r="26" spans="1:43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2352</v>
      </c>
      <c r="F26">
        <v>762303.13</v>
      </c>
      <c r="G26">
        <v>1614</v>
      </c>
      <c r="H26">
        <v>74522.22</v>
      </c>
      <c r="K26">
        <v>481981.71</v>
      </c>
      <c r="L26">
        <v>419123.68</v>
      </c>
      <c r="P26">
        <v>7600</v>
      </c>
      <c r="R26">
        <v>0</v>
      </c>
      <c r="T26">
        <v>297076.09999999998</v>
      </c>
      <c r="V26">
        <v>895555.32</v>
      </c>
      <c r="W26">
        <v>556569.79</v>
      </c>
      <c r="X26">
        <v>595930.57999999996</v>
      </c>
      <c r="Z26">
        <v>2465.96</v>
      </c>
      <c r="AB26">
        <v>753252</v>
      </c>
      <c r="AC26">
        <v>12000</v>
      </c>
      <c r="AD26">
        <v>947330.5</v>
      </c>
      <c r="AG26">
        <v>318579.3</v>
      </c>
      <c r="AH26">
        <v>114995.21</v>
      </c>
      <c r="AL26" s="123">
        <f t="shared" si="1"/>
        <v>838439.35</v>
      </c>
      <c r="AM26" s="181">
        <f t="shared" si="2"/>
        <v>7600</v>
      </c>
      <c r="AN26" s="142">
        <f t="shared" si="3"/>
        <v>830839.35</v>
      </c>
      <c r="AO26" s="182">
        <f t="shared" si="4"/>
        <v>1363648.54</v>
      </c>
      <c r="AP26" s="183">
        <f t="shared" si="5"/>
        <v>1380905.01</v>
      </c>
      <c r="AQ26" s="125">
        <f t="shared" si="6"/>
        <v>-17256.469999999972</v>
      </c>
    </row>
    <row r="27" spans="1:43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2353</v>
      </c>
      <c r="F27">
        <v>617710.06000000006</v>
      </c>
      <c r="G27">
        <v>499</v>
      </c>
      <c r="H27">
        <v>169802.02</v>
      </c>
      <c r="K27">
        <v>283522.25</v>
      </c>
      <c r="L27">
        <v>75876.25</v>
      </c>
      <c r="P27">
        <v>0</v>
      </c>
      <c r="Q27">
        <v>48800</v>
      </c>
      <c r="T27">
        <v>382929.81</v>
      </c>
      <c r="V27">
        <v>-663433.77</v>
      </c>
      <c r="W27">
        <v>1714982.69</v>
      </c>
      <c r="X27">
        <v>392996.07</v>
      </c>
      <c r="Z27">
        <v>1227.57</v>
      </c>
      <c r="AB27">
        <v>729161.4</v>
      </c>
      <c r="AC27">
        <v>18600</v>
      </c>
      <c r="AD27">
        <v>833771.4</v>
      </c>
      <c r="AE27">
        <v>1890</v>
      </c>
      <c r="AF27">
        <v>1336</v>
      </c>
      <c r="AG27">
        <v>497659.07</v>
      </c>
      <c r="AH27">
        <v>143179.72</v>
      </c>
      <c r="AJ27">
        <v>18</v>
      </c>
      <c r="AL27" s="123">
        <f t="shared" si="1"/>
        <v>788011.08000000007</v>
      </c>
      <c r="AM27" s="181">
        <f t="shared" si="2"/>
        <v>48800</v>
      </c>
      <c r="AN27" s="142">
        <f t="shared" si="3"/>
        <v>739211.08000000007</v>
      </c>
      <c r="AO27" s="182">
        <f t="shared" si="4"/>
        <v>1141985.04</v>
      </c>
      <c r="AP27" s="183">
        <f t="shared" si="5"/>
        <v>1477854.19</v>
      </c>
      <c r="AQ27" s="125">
        <f t="shared" si="6"/>
        <v>-335869.14999999991</v>
      </c>
    </row>
    <row r="28" spans="1:43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2354</v>
      </c>
      <c r="F28">
        <v>338679.27</v>
      </c>
      <c r="G28">
        <v>747</v>
      </c>
      <c r="H28">
        <v>115848.24</v>
      </c>
      <c r="K28">
        <v>514513.67</v>
      </c>
      <c r="L28">
        <v>131728.01999999999</v>
      </c>
      <c r="O28">
        <v>0</v>
      </c>
      <c r="P28">
        <v>28515</v>
      </c>
      <c r="R28">
        <v>468.43</v>
      </c>
      <c r="T28">
        <v>323565</v>
      </c>
      <c r="U28">
        <v>-1500</v>
      </c>
      <c r="V28">
        <v>-940764.88</v>
      </c>
      <c r="W28">
        <v>2179663.7000000002</v>
      </c>
      <c r="X28">
        <v>596659.52</v>
      </c>
      <c r="Z28">
        <v>882.38</v>
      </c>
      <c r="AB28">
        <v>146580</v>
      </c>
      <c r="AD28">
        <v>361020</v>
      </c>
      <c r="AE28">
        <v>1156</v>
      </c>
      <c r="AF28">
        <v>740</v>
      </c>
      <c r="AG28">
        <v>704949.85</v>
      </c>
      <c r="AH28">
        <v>164687.1</v>
      </c>
      <c r="AL28" s="123">
        <f t="shared" si="1"/>
        <v>455274.51</v>
      </c>
      <c r="AM28" s="181">
        <f t="shared" si="2"/>
        <v>28983.43</v>
      </c>
      <c r="AN28" s="142">
        <f t="shared" si="3"/>
        <v>426291.08</v>
      </c>
      <c r="AO28" s="182">
        <f t="shared" si="4"/>
        <v>744121.9</v>
      </c>
      <c r="AP28" s="183">
        <f t="shared" si="5"/>
        <v>1232552.9500000002</v>
      </c>
      <c r="AQ28" s="125">
        <f t="shared" si="6"/>
        <v>-488431.05000000016</v>
      </c>
    </row>
    <row r="29" spans="1:43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2355</v>
      </c>
      <c r="F29">
        <v>606420.81000000006</v>
      </c>
      <c r="G29">
        <v>26177.5</v>
      </c>
      <c r="H29">
        <v>100645.61</v>
      </c>
      <c r="K29">
        <v>337465.96</v>
      </c>
      <c r="L29">
        <v>334059.82</v>
      </c>
      <c r="O29">
        <v>0</v>
      </c>
      <c r="P29">
        <v>0</v>
      </c>
      <c r="Q29">
        <v>310540</v>
      </c>
      <c r="R29">
        <v>52.69</v>
      </c>
      <c r="T29">
        <v>512190</v>
      </c>
      <c r="V29">
        <v>-810387.16</v>
      </c>
      <c r="W29">
        <v>1560653.49</v>
      </c>
      <c r="X29">
        <v>583005.9</v>
      </c>
      <c r="Z29">
        <v>1205.78</v>
      </c>
      <c r="AB29">
        <v>869906.53</v>
      </c>
      <c r="AC29">
        <v>16300</v>
      </c>
      <c r="AD29">
        <v>966470.53</v>
      </c>
      <c r="AE29">
        <v>900</v>
      </c>
      <c r="AG29">
        <v>562064.36</v>
      </c>
      <c r="AH29">
        <v>109262.64</v>
      </c>
      <c r="AL29" s="123">
        <f t="shared" si="1"/>
        <v>733243.92</v>
      </c>
      <c r="AM29" s="181">
        <f t="shared" si="2"/>
        <v>310592.69</v>
      </c>
      <c r="AN29" s="142">
        <f t="shared" si="3"/>
        <v>422651.23000000004</v>
      </c>
      <c r="AO29" s="182">
        <f t="shared" si="4"/>
        <v>1470418.21</v>
      </c>
      <c r="AP29" s="183">
        <f t="shared" si="5"/>
        <v>1638697.53</v>
      </c>
      <c r="AQ29" s="125">
        <f t="shared" si="6"/>
        <v>-168279.32000000007</v>
      </c>
    </row>
    <row r="30" spans="1:43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2356</v>
      </c>
      <c r="F30">
        <v>381751.94</v>
      </c>
      <c r="G30">
        <v>78127</v>
      </c>
      <c r="H30">
        <v>93903.86</v>
      </c>
      <c r="K30">
        <v>716989.14</v>
      </c>
      <c r="L30">
        <v>171991.35</v>
      </c>
      <c r="P30">
        <v>22900</v>
      </c>
      <c r="R30">
        <v>0</v>
      </c>
      <c r="T30">
        <v>120084.15</v>
      </c>
      <c r="V30">
        <v>-555705.13</v>
      </c>
      <c r="W30">
        <v>1747176.74</v>
      </c>
      <c r="X30">
        <v>1461105.86</v>
      </c>
      <c r="Y30">
        <v>5710.04</v>
      </c>
      <c r="Z30">
        <v>671.48</v>
      </c>
      <c r="AB30">
        <v>1061002.5</v>
      </c>
      <c r="AC30">
        <v>55080</v>
      </c>
      <c r="AD30">
        <v>1815753.5</v>
      </c>
      <c r="AE30">
        <v>3984.5</v>
      </c>
      <c r="AF30">
        <v>3086</v>
      </c>
      <c r="AG30">
        <v>529450.41</v>
      </c>
      <c r="AH30">
        <v>122987.94</v>
      </c>
      <c r="AL30" s="123">
        <f t="shared" si="1"/>
        <v>553782.80000000005</v>
      </c>
      <c r="AM30" s="181">
        <f t="shared" si="2"/>
        <v>22900</v>
      </c>
      <c r="AN30" s="142">
        <f t="shared" si="3"/>
        <v>530882.80000000005</v>
      </c>
      <c r="AO30" s="182">
        <f t="shared" si="4"/>
        <v>2583569.88</v>
      </c>
      <c r="AP30" s="183">
        <f t="shared" si="5"/>
        <v>2475262.35</v>
      </c>
      <c r="AQ30" s="125">
        <f t="shared" si="6"/>
        <v>108307.5299999998</v>
      </c>
    </row>
    <row r="31" spans="1:43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2357</v>
      </c>
      <c r="F31">
        <v>88405.41</v>
      </c>
      <c r="G31">
        <v>320446</v>
      </c>
      <c r="H31">
        <v>242956.35</v>
      </c>
      <c r="K31">
        <v>478037.28</v>
      </c>
      <c r="L31">
        <v>241588.38</v>
      </c>
      <c r="O31">
        <v>0</v>
      </c>
      <c r="P31">
        <v>43520</v>
      </c>
      <c r="R31">
        <v>17069.13</v>
      </c>
      <c r="V31">
        <v>-1145485.76</v>
      </c>
      <c r="W31">
        <v>2580473.12</v>
      </c>
      <c r="X31">
        <v>2073058.83</v>
      </c>
      <c r="Z31">
        <v>886.65</v>
      </c>
      <c r="AB31">
        <v>1450692</v>
      </c>
      <c r="AC31">
        <v>34659.99</v>
      </c>
      <c r="AD31">
        <v>2051424</v>
      </c>
      <c r="AE31">
        <v>12130</v>
      </c>
      <c r="AF31">
        <v>11459</v>
      </c>
      <c r="AG31">
        <v>1486828.47</v>
      </c>
      <c r="AH31">
        <v>121599.07</v>
      </c>
      <c r="AL31" s="123">
        <f t="shared" si="1"/>
        <v>651807.76</v>
      </c>
      <c r="AM31" s="181">
        <f t="shared" si="2"/>
        <v>60589.130000000005</v>
      </c>
      <c r="AN31" s="142">
        <f t="shared" si="3"/>
        <v>591218.63</v>
      </c>
      <c r="AO31" s="182">
        <f t="shared" si="4"/>
        <v>3559297.47</v>
      </c>
      <c r="AP31" s="183">
        <f t="shared" si="5"/>
        <v>3683440.5399999996</v>
      </c>
      <c r="AQ31" s="125">
        <f t="shared" si="6"/>
        <v>-124143.06999999937</v>
      </c>
    </row>
    <row r="32" spans="1:43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2358</v>
      </c>
      <c r="F32">
        <v>969545.18</v>
      </c>
      <c r="G32">
        <v>17997</v>
      </c>
      <c r="H32">
        <v>147520.45000000001</v>
      </c>
      <c r="K32">
        <v>432754.35</v>
      </c>
      <c r="L32">
        <v>112531.91</v>
      </c>
      <c r="P32">
        <v>18050</v>
      </c>
      <c r="Q32">
        <v>30000</v>
      </c>
      <c r="R32">
        <v>0</v>
      </c>
      <c r="T32">
        <v>72980</v>
      </c>
      <c r="V32">
        <v>15650.69</v>
      </c>
      <c r="W32">
        <v>1664645.88</v>
      </c>
      <c r="X32">
        <v>645772.42000000004</v>
      </c>
      <c r="Z32">
        <v>2398.54</v>
      </c>
      <c r="AB32">
        <v>1100253.3</v>
      </c>
      <c r="AC32">
        <v>10340</v>
      </c>
      <c r="AD32">
        <v>1307939.3</v>
      </c>
      <c r="AE32">
        <v>3380</v>
      </c>
      <c r="AF32">
        <v>14026.58</v>
      </c>
      <c r="AG32">
        <v>427565.89</v>
      </c>
      <c r="AH32">
        <v>86950.17</v>
      </c>
      <c r="AI32">
        <v>39880</v>
      </c>
      <c r="AL32" s="123">
        <f t="shared" si="1"/>
        <v>1135062.6300000001</v>
      </c>
      <c r="AM32" s="181">
        <f t="shared" si="2"/>
        <v>48050</v>
      </c>
      <c r="AN32" s="142">
        <f t="shared" si="3"/>
        <v>1087012.6300000001</v>
      </c>
      <c r="AO32" s="182">
        <f t="shared" si="4"/>
        <v>1758764.2600000002</v>
      </c>
      <c r="AP32" s="183">
        <f t="shared" si="5"/>
        <v>1879741.94</v>
      </c>
      <c r="AQ32" s="125">
        <f t="shared" si="6"/>
        <v>-120977.6799999997</v>
      </c>
    </row>
    <row r="33" spans="1:43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2359</v>
      </c>
      <c r="F33">
        <v>212880.48</v>
      </c>
      <c r="G33">
        <v>14426.9</v>
      </c>
      <c r="H33">
        <v>105623.05</v>
      </c>
      <c r="K33">
        <v>2244590.8199999998</v>
      </c>
      <c r="L33">
        <v>311522.5</v>
      </c>
      <c r="P33">
        <v>32900</v>
      </c>
      <c r="R33">
        <v>1936</v>
      </c>
      <c r="T33">
        <v>69255</v>
      </c>
      <c r="V33">
        <v>2679388.4500000002</v>
      </c>
      <c r="W33">
        <v>349948.56</v>
      </c>
      <c r="X33">
        <v>1132287.1499999999</v>
      </c>
      <c r="Z33">
        <v>385.42</v>
      </c>
      <c r="AB33">
        <v>985475.5</v>
      </c>
      <c r="AC33">
        <v>188940</v>
      </c>
      <c r="AD33">
        <v>1440326.5</v>
      </c>
      <c r="AE33">
        <v>3750</v>
      </c>
      <c r="AF33">
        <v>5246</v>
      </c>
      <c r="AG33">
        <v>865376.53</v>
      </c>
      <c r="AH33">
        <v>236773.3</v>
      </c>
      <c r="AL33" s="123">
        <f t="shared" si="1"/>
        <v>332930.43</v>
      </c>
      <c r="AM33" s="181">
        <f t="shared" si="2"/>
        <v>34836</v>
      </c>
      <c r="AN33" s="142">
        <f t="shared" si="3"/>
        <v>298094.43</v>
      </c>
      <c r="AO33" s="182">
        <f t="shared" si="4"/>
        <v>2307088.0699999998</v>
      </c>
      <c r="AP33" s="183">
        <f t="shared" si="5"/>
        <v>2551472.33</v>
      </c>
      <c r="AQ33" s="125">
        <f t="shared" si="6"/>
        <v>-244384.26000000024</v>
      </c>
    </row>
    <row r="34" spans="1:43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2360</v>
      </c>
      <c r="F34">
        <v>345199.11</v>
      </c>
      <c r="G34">
        <v>12376</v>
      </c>
      <c r="H34">
        <v>75395.63</v>
      </c>
      <c r="K34">
        <v>692143.99</v>
      </c>
      <c r="L34">
        <v>165455.69</v>
      </c>
      <c r="O34">
        <v>0</v>
      </c>
      <c r="P34">
        <v>21050</v>
      </c>
      <c r="R34">
        <v>855</v>
      </c>
      <c r="T34">
        <v>99696</v>
      </c>
      <c r="V34">
        <v>-300538.53000000003</v>
      </c>
      <c r="W34">
        <v>1610762.41</v>
      </c>
      <c r="X34">
        <v>782152.4</v>
      </c>
      <c r="Z34">
        <v>675.76</v>
      </c>
      <c r="AB34">
        <v>897330</v>
      </c>
      <c r="AC34">
        <v>103460</v>
      </c>
      <c r="AD34">
        <v>1207412</v>
      </c>
      <c r="AE34">
        <v>9920</v>
      </c>
      <c r="AF34">
        <v>13221</v>
      </c>
      <c r="AG34">
        <v>583606.72</v>
      </c>
      <c r="AH34">
        <v>110712.9</v>
      </c>
      <c r="AL34" s="123">
        <f t="shared" si="1"/>
        <v>432970.74</v>
      </c>
      <c r="AM34" s="181">
        <f t="shared" si="2"/>
        <v>21905</v>
      </c>
      <c r="AN34" s="142">
        <f t="shared" si="3"/>
        <v>411065.74</v>
      </c>
      <c r="AO34" s="182">
        <f t="shared" si="4"/>
        <v>1783618.1600000001</v>
      </c>
      <c r="AP34" s="183">
        <f t="shared" si="5"/>
        <v>1924872.6199999999</v>
      </c>
      <c r="AQ34" s="125">
        <f t="shared" si="6"/>
        <v>-141254.45999999973</v>
      </c>
    </row>
    <row r="35" spans="1:43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2361</v>
      </c>
      <c r="F35">
        <v>920826.81</v>
      </c>
      <c r="G35">
        <v>12433</v>
      </c>
      <c r="H35">
        <v>123832.38</v>
      </c>
      <c r="K35">
        <v>660064.46</v>
      </c>
      <c r="L35">
        <v>216054.17</v>
      </c>
      <c r="P35">
        <v>27298.6</v>
      </c>
      <c r="R35">
        <v>14975</v>
      </c>
      <c r="V35">
        <v>-1039286.53</v>
      </c>
      <c r="W35">
        <v>2707380.46</v>
      </c>
      <c r="X35">
        <v>1243194.93</v>
      </c>
      <c r="Y35">
        <v>108000</v>
      </c>
      <c r="Z35">
        <v>1988.45</v>
      </c>
      <c r="AB35">
        <v>696214</v>
      </c>
      <c r="AC35">
        <v>40440</v>
      </c>
      <c r="AD35">
        <v>1073409</v>
      </c>
      <c r="AE35">
        <v>11045.5</v>
      </c>
      <c r="AF35">
        <v>16391</v>
      </c>
      <c r="AG35">
        <v>670897.18999999994</v>
      </c>
      <c r="AH35">
        <v>95251.4</v>
      </c>
      <c r="AL35" s="123">
        <f t="shared" si="1"/>
        <v>1057092.19</v>
      </c>
      <c r="AM35" s="181">
        <f t="shared" si="2"/>
        <v>42273.599999999999</v>
      </c>
      <c r="AN35" s="142">
        <f t="shared" si="3"/>
        <v>1014818.59</v>
      </c>
      <c r="AO35" s="182">
        <f t="shared" si="4"/>
        <v>2089837.38</v>
      </c>
      <c r="AP35" s="183">
        <f t="shared" si="5"/>
        <v>1866994.0899999999</v>
      </c>
      <c r="AQ35" s="125">
        <f t="shared" si="6"/>
        <v>222843.29000000004</v>
      </c>
    </row>
    <row r="36" spans="1:43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2362</v>
      </c>
      <c r="F36">
        <v>1351376.51</v>
      </c>
      <c r="G36">
        <v>17475</v>
      </c>
      <c r="H36">
        <v>13416.99</v>
      </c>
      <c r="K36">
        <v>142153.51</v>
      </c>
      <c r="L36">
        <v>162716.23000000001</v>
      </c>
      <c r="O36">
        <v>0</v>
      </c>
      <c r="P36">
        <v>17050</v>
      </c>
      <c r="R36">
        <v>0</v>
      </c>
      <c r="T36">
        <v>317642</v>
      </c>
      <c r="V36">
        <v>-994416.72</v>
      </c>
      <c r="W36">
        <v>2321309.19</v>
      </c>
      <c r="X36">
        <v>666766.17000000004</v>
      </c>
      <c r="Z36">
        <v>2614.73</v>
      </c>
      <c r="AB36">
        <v>465258</v>
      </c>
      <c r="AC36">
        <v>42420</v>
      </c>
      <c r="AD36">
        <v>750757</v>
      </c>
      <c r="AE36">
        <v>3750</v>
      </c>
      <c r="AF36">
        <v>6184</v>
      </c>
      <c r="AG36">
        <v>318121.87</v>
      </c>
      <c r="AH36">
        <v>72692.259999999995</v>
      </c>
      <c r="AL36" s="123">
        <f t="shared" si="1"/>
        <v>1382268.5</v>
      </c>
      <c r="AM36" s="181">
        <f t="shared" si="2"/>
        <v>17050</v>
      </c>
      <c r="AN36" s="142">
        <f t="shared" si="3"/>
        <v>1365218.5</v>
      </c>
      <c r="AO36" s="182">
        <f t="shared" si="4"/>
        <v>1177058.8999999999</v>
      </c>
      <c r="AP36" s="183">
        <f t="shared" si="5"/>
        <v>1151505.1300000001</v>
      </c>
      <c r="AQ36" s="125">
        <f t="shared" si="6"/>
        <v>25553.769999999786</v>
      </c>
    </row>
    <row r="37" spans="1:43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2363</v>
      </c>
      <c r="F37">
        <v>964497.33</v>
      </c>
      <c r="G37">
        <v>69945.5</v>
      </c>
      <c r="H37">
        <v>47957.82</v>
      </c>
      <c r="K37">
        <v>305696.86</v>
      </c>
      <c r="L37">
        <v>163912.17000000001</v>
      </c>
      <c r="O37">
        <v>14000</v>
      </c>
      <c r="P37">
        <v>27576.32</v>
      </c>
      <c r="R37">
        <v>2388</v>
      </c>
      <c r="V37">
        <v>-318247.46000000002</v>
      </c>
      <c r="W37">
        <v>2139773.89</v>
      </c>
      <c r="X37">
        <v>490087.47</v>
      </c>
      <c r="Z37">
        <v>2785</v>
      </c>
      <c r="AB37">
        <v>92688.59</v>
      </c>
      <c r="AD37">
        <v>248632.67</v>
      </c>
      <c r="AE37">
        <v>4440</v>
      </c>
      <c r="AF37">
        <v>1612</v>
      </c>
      <c r="AG37">
        <v>513882.8</v>
      </c>
      <c r="AH37">
        <v>130474.66</v>
      </c>
      <c r="AL37" s="123">
        <f t="shared" si="1"/>
        <v>1082400.6499999999</v>
      </c>
      <c r="AM37" s="181">
        <f t="shared" si="2"/>
        <v>43964.32</v>
      </c>
      <c r="AN37" s="142">
        <f t="shared" si="3"/>
        <v>1038436.33</v>
      </c>
      <c r="AO37" s="182">
        <f t="shared" si="4"/>
        <v>585561.05999999994</v>
      </c>
      <c r="AP37" s="183">
        <f t="shared" si="5"/>
        <v>899042.13</v>
      </c>
      <c r="AQ37" s="125">
        <f t="shared" si="6"/>
        <v>-313481.07000000007</v>
      </c>
    </row>
    <row r="38" spans="1:43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2364</v>
      </c>
      <c r="F38">
        <v>893290.89</v>
      </c>
      <c r="G38">
        <v>21585.68</v>
      </c>
      <c r="H38">
        <v>9418.5300000000007</v>
      </c>
      <c r="K38">
        <v>251628.3</v>
      </c>
      <c r="L38">
        <v>113673.53</v>
      </c>
      <c r="O38">
        <v>7000</v>
      </c>
      <c r="P38">
        <v>7922.89</v>
      </c>
      <c r="R38">
        <v>972</v>
      </c>
      <c r="V38">
        <v>1060495.04</v>
      </c>
      <c r="W38">
        <v>293207.49</v>
      </c>
      <c r="X38">
        <v>297309.83</v>
      </c>
      <c r="Z38">
        <v>2129.59</v>
      </c>
      <c r="AB38">
        <v>51569</v>
      </c>
      <c r="AD38">
        <v>68155</v>
      </c>
      <c r="AE38">
        <v>1690</v>
      </c>
      <c r="AF38">
        <v>600</v>
      </c>
      <c r="AG38">
        <v>221357.67</v>
      </c>
      <c r="AH38">
        <v>129026.24000000001</v>
      </c>
      <c r="AK38">
        <v>10180</v>
      </c>
      <c r="AL38" s="123">
        <f t="shared" si="1"/>
        <v>924295.10000000009</v>
      </c>
      <c r="AM38" s="181">
        <f t="shared" si="2"/>
        <v>15894.89</v>
      </c>
      <c r="AN38" s="142">
        <f t="shared" si="3"/>
        <v>908400.21000000008</v>
      </c>
      <c r="AO38" s="182">
        <f t="shared" si="4"/>
        <v>351008.42000000004</v>
      </c>
      <c r="AP38" s="183">
        <f t="shared" si="5"/>
        <v>431008.91000000003</v>
      </c>
      <c r="AQ38" s="125">
        <f t="shared" si="6"/>
        <v>-80000.489999999991</v>
      </c>
    </row>
    <row r="39" spans="1:43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2365</v>
      </c>
      <c r="F39">
        <v>2682376.44</v>
      </c>
      <c r="G39">
        <v>122688.2</v>
      </c>
      <c r="H39">
        <v>90570.98</v>
      </c>
      <c r="K39">
        <v>551975.65</v>
      </c>
      <c r="L39">
        <v>186256.4</v>
      </c>
      <c r="O39">
        <v>79870</v>
      </c>
      <c r="P39">
        <v>41376.480000000003</v>
      </c>
      <c r="R39">
        <v>6227</v>
      </c>
      <c r="V39">
        <v>1562977.85</v>
      </c>
      <c r="W39">
        <v>2217512.62</v>
      </c>
      <c r="X39">
        <v>644166.18999999994</v>
      </c>
      <c r="Y39">
        <v>151811</v>
      </c>
      <c r="Z39">
        <v>6903.33</v>
      </c>
      <c r="AB39">
        <v>656020.19999999995</v>
      </c>
      <c r="AD39">
        <v>742876.2</v>
      </c>
      <c r="AE39">
        <v>19642</v>
      </c>
      <c r="AF39">
        <v>5278</v>
      </c>
      <c r="AG39">
        <v>802731.76</v>
      </c>
      <c r="AH39">
        <v>162469.04</v>
      </c>
      <c r="AL39" s="123">
        <f t="shared" si="1"/>
        <v>2895635.62</v>
      </c>
      <c r="AM39" s="181">
        <f t="shared" si="2"/>
        <v>127473.48000000001</v>
      </c>
      <c r="AN39" s="142">
        <f t="shared" si="3"/>
        <v>2768162.14</v>
      </c>
      <c r="AO39" s="182">
        <f t="shared" si="4"/>
        <v>1458900.7199999997</v>
      </c>
      <c r="AP39" s="183">
        <f t="shared" si="5"/>
        <v>1732997</v>
      </c>
      <c r="AQ39" s="125">
        <f t="shared" si="6"/>
        <v>-274096.28000000026</v>
      </c>
    </row>
    <row r="40" spans="1:43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2366</v>
      </c>
      <c r="F40">
        <v>1166845.76</v>
      </c>
      <c r="G40">
        <v>44742.34</v>
      </c>
      <c r="H40">
        <v>46109</v>
      </c>
      <c r="K40">
        <v>400125.69</v>
      </c>
      <c r="L40">
        <v>224126.97</v>
      </c>
      <c r="O40">
        <v>15400</v>
      </c>
      <c r="P40">
        <v>29523.79</v>
      </c>
      <c r="R40">
        <v>7191</v>
      </c>
      <c r="V40">
        <v>594024.35</v>
      </c>
      <c r="W40">
        <v>1921030.3</v>
      </c>
      <c r="X40">
        <v>943832.57</v>
      </c>
      <c r="Y40">
        <v>171395</v>
      </c>
      <c r="Z40">
        <v>4236.6099999999997</v>
      </c>
      <c r="AB40">
        <v>484785.6</v>
      </c>
      <c r="AD40">
        <v>922061.6</v>
      </c>
      <c r="AE40">
        <v>27110</v>
      </c>
      <c r="AF40">
        <v>6706</v>
      </c>
      <c r="AG40">
        <v>1134819.3500000001</v>
      </c>
      <c r="AH40">
        <v>153072.51</v>
      </c>
      <c r="AK40">
        <v>45700</v>
      </c>
      <c r="AL40" s="123">
        <f t="shared" si="1"/>
        <v>1257697.1000000001</v>
      </c>
      <c r="AM40" s="181">
        <f t="shared" si="2"/>
        <v>52114.79</v>
      </c>
      <c r="AN40" s="142">
        <f t="shared" si="3"/>
        <v>1205582.31</v>
      </c>
      <c r="AO40" s="182">
        <f t="shared" si="4"/>
        <v>1604249.7799999998</v>
      </c>
      <c r="AP40" s="183">
        <f t="shared" si="5"/>
        <v>2289469.46</v>
      </c>
      <c r="AQ40" s="125">
        <f t="shared" si="6"/>
        <v>-685219.68000000017</v>
      </c>
    </row>
    <row r="41" spans="1:43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2367</v>
      </c>
      <c r="F41">
        <v>391663.97</v>
      </c>
      <c r="G41">
        <v>8667.7999999999993</v>
      </c>
      <c r="H41">
        <v>59972.87</v>
      </c>
      <c r="K41">
        <v>399029.35</v>
      </c>
      <c r="L41">
        <v>361009.57</v>
      </c>
      <c r="O41">
        <v>32154</v>
      </c>
      <c r="P41">
        <v>36906.400000000001</v>
      </c>
      <c r="R41">
        <v>1218</v>
      </c>
      <c r="V41">
        <v>-241159.54</v>
      </c>
      <c r="W41">
        <v>1915444.77</v>
      </c>
      <c r="X41">
        <v>820049.38</v>
      </c>
      <c r="Y41">
        <v>42043</v>
      </c>
      <c r="Z41">
        <v>1599.02</v>
      </c>
      <c r="AB41">
        <v>305129.57</v>
      </c>
      <c r="AD41">
        <v>749151.96</v>
      </c>
      <c r="AE41">
        <v>6720</v>
      </c>
      <c r="AF41">
        <v>5894</v>
      </c>
      <c r="AG41">
        <v>762140.48</v>
      </c>
      <c r="AH41">
        <v>169134.6</v>
      </c>
      <c r="AL41" s="123">
        <f t="shared" si="1"/>
        <v>460304.63999999996</v>
      </c>
      <c r="AM41" s="181">
        <f t="shared" si="2"/>
        <v>70278.399999999994</v>
      </c>
      <c r="AN41" s="142">
        <f t="shared" si="3"/>
        <v>390026.23999999999</v>
      </c>
      <c r="AO41" s="182">
        <f t="shared" si="4"/>
        <v>1168820.97</v>
      </c>
      <c r="AP41" s="183">
        <f t="shared" si="5"/>
        <v>1693041.04</v>
      </c>
      <c r="AQ41" s="125">
        <f t="shared" si="6"/>
        <v>-524220.07000000007</v>
      </c>
    </row>
    <row r="42" spans="1:43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2368</v>
      </c>
      <c r="F42">
        <v>824307.09</v>
      </c>
      <c r="G42">
        <v>80685.100000000006</v>
      </c>
      <c r="H42">
        <v>15891.1</v>
      </c>
      <c r="K42">
        <v>401749.69</v>
      </c>
      <c r="L42">
        <v>230754.3</v>
      </c>
      <c r="O42">
        <v>15996</v>
      </c>
      <c r="P42">
        <v>22010.3</v>
      </c>
      <c r="R42">
        <v>1809</v>
      </c>
      <c r="V42">
        <v>741734.94</v>
      </c>
      <c r="W42">
        <v>1650781.52</v>
      </c>
      <c r="X42">
        <v>464903.38</v>
      </c>
      <c r="Y42">
        <v>19951</v>
      </c>
      <c r="Z42">
        <v>3779.89</v>
      </c>
      <c r="AB42">
        <v>209086.5</v>
      </c>
      <c r="AC42">
        <v>175</v>
      </c>
      <c r="AD42">
        <v>616035.5</v>
      </c>
      <c r="AE42">
        <v>4640</v>
      </c>
      <c r="AF42">
        <v>2726</v>
      </c>
      <c r="AG42">
        <v>859102.76</v>
      </c>
      <c r="AH42">
        <v>94335.99</v>
      </c>
      <c r="AL42" s="123">
        <f t="shared" si="1"/>
        <v>920883.28999999992</v>
      </c>
      <c r="AM42" s="181">
        <f t="shared" si="2"/>
        <v>39815.300000000003</v>
      </c>
      <c r="AN42" s="142">
        <f t="shared" si="3"/>
        <v>881067.98999999987</v>
      </c>
      <c r="AO42" s="182">
        <f t="shared" si="4"/>
        <v>697895.77</v>
      </c>
      <c r="AP42" s="183">
        <f t="shared" si="5"/>
        <v>1576840.25</v>
      </c>
      <c r="AQ42" s="125">
        <f t="shared" si="6"/>
        <v>-878944.48</v>
      </c>
    </row>
    <row r="43" spans="1:43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2369</v>
      </c>
      <c r="F43">
        <v>1992121.17</v>
      </c>
      <c r="G43">
        <v>86366.2</v>
      </c>
      <c r="H43">
        <v>60973.34</v>
      </c>
      <c r="K43">
        <v>421906.92</v>
      </c>
      <c r="L43">
        <v>152373.96</v>
      </c>
      <c r="O43">
        <v>12402.5</v>
      </c>
      <c r="P43">
        <v>23393.58</v>
      </c>
      <c r="R43">
        <v>1456</v>
      </c>
      <c r="V43">
        <v>489109.51</v>
      </c>
      <c r="W43">
        <v>2032099.69</v>
      </c>
      <c r="X43">
        <v>783999.32</v>
      </c>
      <c r="Y43">
        <v>74132.2</v>
      </c>
      <c r="Z43">
        <v>4937.21</v>
      </c>
      <c r="AB43">
        <v>180894</v>
      </c>
      <c r="AD43">
        <v>247584</v>
      </c>
      <c r="AE43">
        <v>3020</v>
      </c>
      <c r="AF43">
        <v>1684</v>
      </c>
      <c r="AG43">
        <v>536014.43000000005</v>
      </c>
      <c r="AH43">
        <v>99461.99</v>
      </c>
      <c r="AK43">
        <v>918</v>
      </c>
      <c r="AL43" s="123">
        <f t="shared" si="1"/>
        <v>2139460.71</v>
      </c>
      <c r="AM43" s="181">
        <f t="shared" si="2"/>
        <v>37252.080000000002</v>
      </c>
      <c r="AN43" s="142">
        <f t="shared" si="3"/>
        <v>2102208.63</v>
      </c>
      <c r="AO43" s="182">
        <f t="shared" si="4"/>
        <v>1043962.7299999999</v>
      </c>
      <c r="AP43" s="183">
        <f t="shared" si="5"/>
        <v>888682.42</v>
      </c>
      <c r="AQ43" s="125">
        <f t="shared" si="6"/>
        <v>155280.30999999982</v>
      </c>
    </row>
    <row r="44" spans="1:43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2370</v>
      </c>
      <c r="F44">
        <v>3647044.55</v>
      </c>
      <c r="G44">
        <v>177159.44</v>
      </c>
      <c r="H44">
        <v>82940</v>
      </c>
      <c r="K44">
        <v>1082616.46</v>
      </c>
      <c r="L44">
        <v>262018.2</v>
      </c>
      <c r="O44">
        <v>17600</v>
      </c>
      <c r="P44">
        <v>41780.089999999997</v>
      </c>
      <c r="R44">
        <v>7166.78</v>
      </c>
      <c r="V44">
        <v>4633627.13</v>
      </c>
      <c r="W44">
        <v>1174038.5</v>
      </c>
      <c r="X44">
        <v>683759.86</v>
      </c>
      <c r="Y44">
        <v>119060</v>
      </c>
      <c r="Z44">
        <v>147.69</v>
      </c>
      <c r="AB44">
        <v>553878</v>
      </c>
      <c r="AD44">
        <v>624328</v>
      </c>
      <c r="AE44">
        <v>35790</v>
      </c>
      <c r="AF44">
        <v>13102</v>
      </c>
      <c r="AG44">
        <v>1049286.28</v>
      </c>
      <c r="AH44">
        <v>256773.12</v>
      </c>
      <c r="AL44" s="123">
        <f t="shared" si="1"/>
        <v>3907143.9899999998</v>
      </c>
      <c r="AM44" s="181">
        <f t="shared" si="2"/>
        <v>66546.87</v>
      </c>
      <c r="AN44" s="142">
        <f t="shared" si="3"/>
        <v>3840597.1199999996</v>
      </c>
      <c r="AO44" s="182">
        <f t="shared" si="4"/>
        <v>1356845.5499999998</v>
      </c>
      <c r="AP44" s="183">
        <f t="shared" si="5"/>
        <v>1979279.4</v>
      </c>
      <c r="AQ44" s="125">
        <f t="shared" si="6"/>
        <v>-622433.85000000009</v>
      </c>
    </row>
    <row r="45" spans="1:43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2371</v>
      </c>
      <c r="F45">
        <v>3981688.02</v>
      </c>
      <c r="G45">
        <v>588848</v>
      </c>
      <c r="H45">
        <v>58539.48</v>
      </c>
      <c r="K45">
        <v>367113.82</v>
      </c>
      <c r="L45">
        <v>356116.37</v>
      </c>
      <c r="O45">
        <v>8100</v>
      </c>
      <c r="P45">
        <v>44800</v>
      </c>
      <c r="R45">
        <v>9207</v>
      </c>
      <c r="V45">
        <v>2035317.95</v>
      </c>
      <c r="W45">
        <v>3795531.45</v>
      </c>
      <c r="X45">
        <v>899625.52</v>
      </c>
      <c r="Y45">
        <v>229479.8</v>
      </c>
      <c r="Z45">
        <v>11541.37</v>
      </c>
      <c r="AB45">
        <v>702821.1</v>
      </c>
      <c r="AD45">
        <v>1043315.1</v>
      </c>
      <c r="AE45">
        <v>320</v>
      </c>
      <c r="AF45">
        <v>800</v>
      </c>
      <c r="AG45">
        <v>1128977.3500000001</v>
      </c>
      <c r="AH45">
        <v>210706.05</v>
      </c>
      <c r="AL45" s="123">
        <f t="shared" si="1"/>
        <v>4629075.5</v>
      </c>
      <c r="AM45" s="181">
        <f t="shared" si="2"/>
        <v>62107</v>
      </c>
      <c r="AN45" s="142">
        <f t="shared" si="3"/>
        <v>4566968.5</v>
      </c>
      <c r="AO45" s="182">
        <f t="shared" si="4"/>
        <v>1843467.79</v>
      </c>
      <c r="AP45" s="183">
        <f t="shared" si="5"/>
        <v>2384118.5</v>
      </c>
      <c r="AQ45" s="125">
        <f t="shared" si="6"/>
        <v>-540650.71</v>
      </c>
    </row>
    <row r="46" spans="1:43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2372</v>
      </c>
      <c r="F46">
        <v>3650093.86</v>
      </c>
      <c r="G46">
        <v>449241.3</v>
      </c>
      <c r="H46">
        <v>60499.09</v>
      </c>
      <c r="K46">
        <v>230198.99</v>
      </c>
      <c r="L46">
        <v>278666.32</v>
      </c>
      <c r="O46">
        <v>14364</v>
      </c>
      <c r="P46">
        <v>34581</v>
      </c>
      <c r="R46">
        <v>4467</v>
      </c>
      <c r="V46">
        <v>3301656.1</v>
      </c>
      <c r="W46">
        <v>1606269.64</v>
      </c>
      <c r="X46">
        <v>581287.22</v>
      </c>
      <c r="Z46">
        <v>9948.07</v>
      </c>
      <c r="AB46">
        <v>495152</v>
      </c>
      <c r="AC46">
        <v>21000</v>
      </c>
      <c r="AD46">
        <v>559502</v>
      </c>
      <c r="AE46">
        <v>2160</v>
      </c>
      <c r="AF46">
        <v>2400</v>
      </c>
      <c r="AG46">
        <v>709664.23</v>
      </c>
      <c r="AH46">
        <v>126299.24</v>
      </c>
      <c r="AL46" s="123">
        <f t="shared" si="1"/>
        <v>4159834.2499999995</v>
      </c>
      <c r="AM46" s="181">
        <f t="shared" si="2"/>
        <v>53412</v>
      </c>
      <c r="AN46" s="142">
        <f t="shared" si="3"/>
        <v>4106422.2499999995</v>
      </c>
      <c r="AO46" s="182">
        <f t="shared" si="4"/>
        <v>1107387.29</v>
      </c>
      <c r="AP46" s="183">
        <f t="shared" si="5"/>
        <v>1400025.47</v>
      </c>
      <c r="AQ46" s="125">
        <f t="shared" si="6"/>
        <v>-292638.17999999993</v>
      </c>
    </row>
    <row r="47" spans="1:43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2373</v>
      </c>
      <c r="F47">
        <v>444268.44</v>
      </c>
      <c r="G47">
        <v>165245.1</v>
      </c>
      <c r="H47">
        <v>27562.19</v>
      </c>
      <c r="K47">
        <v>353427.49</v>
      </c>
      <c r="L47">
        <v>162862.76999999999</v>
      </c>
      <c r="O47">
        <v>13500</v>
      </c>
      <c r="P47">
        <v>25438.11</v>
      </c>
      <c r="R47">
        <v>11039</v>
      </c>
      <c r="V47">
        <v>-1223936.2</v>
      </c>
      <c r="W47">
        <v>2640334.33</v>
      </c>
      <c r="X47">
        <v>505057.11</v>
      </c>
      <c r="Y47">
        <v>161550</v>
      </c>
      <c r="Z47">
        <v>1832.32</v>
      </c>
      <c r="AB47">
        <v>178892</v>
      </c>
      <c r="AD47">
        <v>178892</v>
      </c>
      <c r="AE47">
        <v>5070</v>
      </c>
      <c r="AF47">
        <v>1612</v>
      </c>
      <c r="AG47">
        <v>869530.6</v>
      </c>
      <c r="AH47">
        <v>91846.080000000002</v>
      </c>
      <c r="AK47">
        <v>13390</v>
      </c>
      <c r="AL47" s="123">
        <f t="shared" si="1"/>
        <v>637075.73</v>
      </c>
      <c r="AM47" s="181">
        <f t="shared" si="2"/>
        <v>49977.11</v>
      </c>
      <c r="AN47" s="142">
        <f t="shared" si="3"/>
        <v>587098.62</v>
      </c>
      <c r="AO47" s="182">
        <f t="shared" si="4"/>
        <v>847331.42999999993</v>
      </c>
      <c r="AP47" s="183">
        <f t="shared" si="5"/>
        <v>1160340.6800000002</v>
      </c>
      <c r="AQ47" s="125">
        <f t="shared" si="6"/>
        <v>-313009.25000000023</v>
      </c>
    </row>
    <row r="48" spans="1:43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2374</v>
      </c>
      <c r="F48">
        <v>1158648.07</v>
      </c>
      <c r="G48">
        <v>89545.04</v>
      </c>
      <c r="H48">
        <v>19591.93</v>
      </c>
      <c r="K48">
        <v>948707.08</v>
      </c>
      <c r="L48">
        <v>170422.39999999999</v>
      </c>
      <c r="O48">
        <v>10600</v>
      </c>
      <c r="P48">
        <v>24422.89</v>
      </c>
      <c r="R48">
        <v>2288</v>
      </c>
      <c r="V48">
        <v>965399.1</v>
      </c>
      <c r="W48">
        <v>2029021.21</v>
      </c>
      <c r="X48">
        <v>503661.4</v>
      </c>
      <c r="Z48">
        <v>4277.53</v>
      </c>
      <c r="AB48">
        <v>328161.59999999998</v>
      </c>
      <c r="AD48">
        <v>485208.6</v>
      </c>
      <c r="AE48">
        <v>13580</v>
      </c>
      <c r="AF48">
        <v>5482</v>
      </c>
      <c r="AG48">
        <v>876597.95</v>
      </c>
      <c r="AH48">
        <v>100048.66</v>
      </c>
      <c r="AL48" s="123">
        <f t="shared" si="1"/>
        <v>1267785.04</v>
      </c>
      <c r="AM48" s="181">
        <f t="shared" si="2"/>
        <v>37310.89</v>
      </c>
      <c r="AN48" s="142">
        <f t="shared" si="3"/>
        <v>1230474.1500000001</v>
      </c>
      <c r="AO48" s="182">
        <f t="shared" si="4"/>
        <v>836100.53</v>
      </c>
      <c r="AP48" s="183">
        <f t="shared" si="5"/>
        <v>1480917.2099999997</v>
      </c>
      <c r="AQ48" s="125">
        <f t="shared" si="6"/>
        <v>-644816.6799999997</v>
      </c>
    </row>
    <row r="49" spans="1:43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2375</v>
      </c>
      <c r="F49">
        <v>661104.42000000004</v>
      </c>
      <c r="G49">
        <v>0</v>
      </c>
      <c r="H49">
        <v>43849.67</v>
      </c>
      <c r="K49">
        <v>1780536.91</v>
      </c>
      <c r="L49">
        <v>142837.49</v>
      </c>
      <c r="O49">
        <v>8000</v>
      </c>
      <c r="P49">
        <v>35800</v>
      </c>
      <c r="R49">
        <v>0</v>
      </c>
      <c r="T49">
        <v>40550</v>
      </c>
      <c r="V49">
        <v>1996028.58</v>
      </c>
      <c r="W49">
        <v>849648.43</v>
      </c>
      <c r="X49">
        <v>443284.05</v>
      </c>
      <c r="Z49">
        <v>1983.24</v>
      </c>
      <c r="AB49">
        <v>363395</v>
      </c>
      <c r="AC49">
        <v>16500</v>
      </c>
      <c r="AD49">
        <v>450989</v>
      </c>
      <c r="AE49">
        <v>1430</v>
      </c>
      <c r="AF49">
        <v>3296</v>
      </c>
      <c r="AG49">
        <v>546490</v>
      </c>
      <c r="AH49">
        <v>124655.81</v>
      </c>
      <c r="AL49" s="123">
        <f t="shared" si="1"/>
        <v>704954.09000000008</v>
      </c>
      <c r="AM49" s="181">
        <f t="shared" si="2"/>
        <v>43800</v>
      </c>
      <c r="AN49" s="142">
        <f t="shared" si="3"/>
        <v>661154.09000000008</v>
      </c>
      <c r="AO49" s="182">
        <f t="shared" si="4"/>
        <v>825162.29</v>
      </c>
      <c r="AP49" s="183">
        <f t="shared" si="5"/>
        <v>1126860.81</v>
      </c>
      <c r="AQ49" s="125">
        <f t="shared" si="6"/>
        <v>-301698.52</v>
      </c>
    </row>
    <row r="50" spans="1:43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2376</v>
      </c>
      <c r="F50">
        <v>623972.24</v>
      </c>
      <c r="G50">
        <v>0</v>
      </c>
      <c r="H50">
        <v>22096.84</v>
      </c>
      <c r="K50">
        <v>206549.02</v>
      </c>
      <c r="L50">
        <v>40685.620000000003</v>
      </c>
      <c r="O50">
        <v>31560</v>
      </c>
      <c r="P50">
        <v>30520</v>
      </c>
      <c r="R50">
        <v>0</v>
      </c>
      <c r="T50">
        <v>57620</v>
      </c>
      <c r="V50">
        <v>824805.35</v>
      </c>
      <c r="W50">
        <v>236925.61</v>
      </c>
      <c r="X50">
        <v>405286.34</v>
      </c>
      <c r="Z50">
        <v>1709.97</v>
      </c>
      <c r="AB50">
        <v>1728712</v>
      </c>
      <c r="AC50">
        <v>9000</v>
      </c>
      <c r="AD50">
        <v>1845811</v>
      </c>
      <c r="AG50">
        <v>541980.22</v>
      </c>
      <c r="AH50">
        <v>45044.33</v>
      </c>
      <c r="AL50" s="123">
        <f t="shared" si="1"/>
        <v>646069.07999999996</v>
      </c>
      <c r="AM50" s="181">
        <f t="shared" si="2"/>
        <v>62080</v>
      </c>
      <c r="AN50" s="142">
        <f t="shared" si="3"/>
        <v>583989.07999999996</v>
      </c>
      <c r="AO50" s="182">
        <f t="shared" si="4"/>
        <v>2144708.31</v>
      </c>
      <c r="AP50" s="183">
        <f t="shared" si="5"/>
        <v>2432835.5499999998</v>
      </c>
      <c r="AQ50" s="125">
        <f t="shared" si="6"/>
        <v>-288127.23999999976</v>
      </c>
    </row>
    <row r="51" spans="1:43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2377</v>
      </c>
      <c r="F51">
        <v>525329.26</v>
      </c>
      <c r="G51">
        <v>0</v>
      </c>
      <c r="H51">
        <v>75624.17</v>
      </c>
      <c r="K51">
        <v>1305148.0900000001</v>
      </c>
      <c r="L51">
        <v>107683.52</v>
      </c>
      <c r="O51">
        <v>17115</v>
      </c>
      <c r="P51">
        <v>39497.760000000002</v>
      </c>
      <c r="R51">
        <v>0</v>
      </c>
      <c r="T51">
        <v>75050</v>
      </c>
      <c r="V51">
        <v>-1036708.31</v>
      </c>
      <c r="W51">
        <v>1982889.72</v>
      </c>
      <c r="X51">
        <v>657098.56999999995</v>
      </c>
      <c r="Z51">
        <v>1372.9</v>
      </c>
      <c r="AB51">
        <v>540799</v>
      </c>
      <c r="AC51">
        <v>1147000</v>
      </c>
      <c r="AD51">
        <v>673822</v>
      </c>
      <c r="AE51">
        <v>3015</v>
      </c>
      <c r="AF51">
        <v>3472</v>
      </c>
      <c r="AG51">
        <v>623849.17000000004</v>
      </c>
      <c r="AH51">
        <v>106171.43</v>
      </c>
      <c r="AL51" s="123">
        <f t="shared" si="1"/>
        <v>600953.43000000005</v>
      </c>
      <c r="AM51" s="181">
        <f t="shared" si="2"/>
        <v>56612.76</v>
      </c>
      <c r="AN51" s="142">
        <f t="shared" si="3"/>
        <v>544340.67000000004</v>
      </c>
      <c r="AO51" s="182">
        <f t="shared" si="4"/>
        <v>2346270.4699999997</v>
      </c>
      <c r="AP51" s="183">
        <f t="shared" si="5"/>
        <v>1410329.5999999999</v>
      </c>
      <c r="AQ51" s="125">
        <f t="shared" si="6"/>
        <v>935940.86999999988</v>
      </c>
    </row>
    <row r="52" spans="1:43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2378</v>
      </c>
      <c r="F52">
        <v>541885.73</v>
      </c>
      <c r="G52">
        <v>0</v>
      </c>
      <c r="H52">
        <v>82179.8</v>
      </c>
      <c r="K52">
        <v>233871.66</v>
      </c>
      <c r="L52">
        <v>55296.08</v>
      </c>
      <c r="O52">
        <v>17228</v>
      </c>
      <c r="P52">
        <v>23774.63</v>
      </c>
      <c r="Q52">
        <v>20400</v>
      </c>
      <c r="R52">
        <v>0</v>
      </c>
      <c r="T52">
        <v>90100</v>
      </c>
      <c r="V52">
        <v>-1279910.8799999999</v>
      </c>
      <c r="W52">
        <v>2283492.7400000002</v>
      </c>
      <c r="X52">
        <v>545550.68000000005</v>
      </c>
      <c r="Z52">
        <v>1421.96</v>
      </c>
      <c r="AB52">
        <v>1043813</v>
      </c>
      <c r="AC52">
        <v>5000</v>
      </c>
      <c r="AD52">
        <v>1280476</v>
      </c>
      <c r="AE52">
        <v>320</v>
      </c>
      <c r="AF52">
        <v>2392</v>
      </c>
      <c r="AG52">
        <v>484399.17</v>
      </c>
      <c r="AH52">
        <v>70049.69</v>
      </c>
      <c r="AL52" s="123">
        <f t="shared" si="1"/>
        <v>624065.53</v>
      </c>
      <c r="AM52" s="181">
        <f t="shared" si="2"/>
        <v>61402.630000000005</v>
      </c>
      <c r="AN52" s="142">
        <f t="shared" si="3"/>
        <v>562662.9</v>
      </c>
      <c r="AO52" s="182">
        <f t="shared" si="4"/>
        <v>1595785.6400000001</v>
      </c>
      <c r="AP52" s="183">
        <f t="shared" si="5"/>
        <v>1837636.8599999999</v>
      </c>
      <c r="AQ52" s="125">
        <f t="shared" si="6"/>
        <v>-241851.21999999974</v>
      </c>
    </row>
    <row r="53" spans="1:43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2379</v>
      </c>
      <c r="F53">
        <v>272381.65999999997</v>
      </c>
      <c r="G53">
        <v>0</v>
      </c>
      <c r="H53">
        <v>31262.41</v>
      </c>
      <c r="K53">
        <v>186548.08</v>
      </c>
      <c r="L53">
        <v>44072</v>
      </c>
      <c r="O53">
        <v>11310</v>
      </c>
      <c r="P53">
        <v>14122.88</v>
      </c>
      <c r="R53">
        <v>0</v>
      </c>
      <c r="T53">
        <v>35500</v>
      </c>
      <c r="V53">
        <v>296773.73</v>
      </c>
      <c r="W53">
        <v>355552.49</v>
      </c>
      <c r="X53">
        <v>332976.56</v>
      </c>
      <c r="Z53">
        <v>799.81</v>
      </c>
      <c r="AB53">
        <v>688086</v>
      </c>
      <c r="AC53">
        <v>5000</v>
      </c>
      <c r="AD53">
        <v>772333</v>
      </c>
      <c r="AE53">
        <v>1145</v>
      </c>
      <c r="AF53">
        <v>1704</v>
      </c>
      <c r="AG53">
        <v>391086.87</v>
      </c>
      <c r="AH53">
        <v>39588.449999999997</v>
      </c>
      <c r="AL53" s="123">
        <f t="shared" si="1"/>
        <v>303644.06999999995</v>
      </c>
      <c r="AM53" s="181">
        <f t="shared" si="2"/>
        <v>25432.879999999997</v>
      </c>
      <c r="AN53" s="142">
        <f t="shared" si="3"/>
        <v>278211.18999999994</v>
      </c>
      <c r="AO53" s="182">
        <f t="shared" si="4"/>
        <v>1026862.37</v>
      </c>
      <c r="AP53" s="183">
        <f t="shared" si="5"/>
        <v>1205857.32</v>
      </c>
      <c r="AQ53" s="125">
        <f t="shared" ref="AQ53:AQ101" si="7">AO53-AP53</f>
        <v>-178994.95000000007</v>
      </c>
    </row>
    <row r="54" spans="1:43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2380</v>
      </c>
      <c r="F54">
        <v>315588.96000000002</v>
      </c>
      <c r="G54">
        <v>282130.5</v>
      </c>
      <c r="H54">
        <v>47274.82</v>
      </c>
      <c r="K54">
        <v>455351.09</v>
      </c>
      <c r="L54">
        <v>115989.54</v>
      </c>
      <c r="O54">
        <v>32100</v>
      </c>
      <c r="P54">
        <v>33792.57</v>
      </c>
      <c r="Q54">
        <v>197292.29</v>
      </c>
      <c r="R54">
        <v>2044.75</v>
      </c>
      <c r="V54">
        <v>287899.43</v>
      </c>
      <c r="W54">
        <v>547255.34</v>
      </c>
      <c r="X54">
        <v>926923.26</v>
      </c>
      <c r="Y54">
        <v>180382.71</v>
      </c>
      <c r="Z54">
        <v>738.52</v>
      </c>
      <c r="AB54">
        <v>1386596</v>
      </c>
      <c r="AC54">
        <v>294428.3</v>
      </c>
      <c r="AD54">
        <v>1547276</v>
      </c>
      <c r="AE54">
        <v>5300</v>
      </c>
      <c r="AF54">
        <v>3984</v>
      </c>
      <c r="AG54">
        <v>1029466.8</v>
      </c>
      <c r="AH54">
        <v>85536.46</v>
      </c>
      <c r="AK54">
        <v>1555</v>
      </c>
      <c r="AL54" s="123">
        <f t="shared" si="1"/>
        <v>644994.27999999991</v>
      </c>
      <c r="AM54" s="181">
        <f t="shared" si="2"/>
        <v>265229.61</v>
      </c>
      <c r="AN54" s="142">
        <f t="shared" si="3"/>
        <v>379764.66999999993</v>
      </c>
      <c r="AO54" s="182">
        <f t="shared" si="4"/>
        <v>2789068.79</v>
      </c>
      <c r="AP54" s="183">
        <f t="shared" si="5"/>
        <v>2673118.2599999998</v>
      </c>
      <c r="AQ54" s="125">
        <f t="shared" si="7"/>
        <v>115950.53000000026</v>
      </c>
    </row>
    <row r="55" spans="1:43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2381</v>
      </c>
      <c r="F55">
        <v>184019.27</v>
      </c>
      <c r="G55">
        <v>273111</v>
      </c>
      <c r="H55">
        <v>30645.27</v>
      </c>
      <c r="K55">
        <v>30891.34</v>
      </c>
      <c r="L55">
        <v>101622.85</v>
      </c>
      <c r="O55">
        <v>20800</v>
      </c>
      <c r="P55">
        <v>41398.46</v>
      </c>
      <c r="R55">
        <v>44.71</v>
      </c>
      <c r="T55">
        <v>29880</v>
      </c>
      <c r="V55">
        <v>154338.32999999999</v>
      </c>
      <c r="W55">
        <v>432862.99</v>
      </c>
      <c r="X55">
        <v>701202.11</v>
      </c>
      <c r="Z55">
        <v>571.95000000000005</v>
      </c>
      <c r="AB55">
        <v>459449.1</v>
      </c>
      <c r="AC55">
        <v>157864</v>
      </c>
      <c r="AD55">
        <v>622321.1</v>
      </c>
      <c r="AE55">
        <v>22160</v>
      </c>
      <c r="AF55">
        <v>4202</v>
      </c>
      <c r="AG55">
        <v>669281.78</v>
      </c>
      <c r="AH55">
        <v>29318.04</v>
      </c>
      <c r="AK55">
        <v>30839</v>
      </c>
      <c r="AL55" s="123">
        <f t="shared" si="1"/>
        <v>487775.54000000004</v>
      </c>
      <c r="AM55" s="181">
        <f t="shared" si="2"/>
        <v>62243.17</v>
      </c>
      <c r="AN55" s="142">
        <f t="shared" si="3"/>
        <v>425532.37000000005</v>
      </c>
      <c r="AO55" s="182">
        <f t="shared" si="4"/>
        <v>1319087.1599999999</v>
      </c>
      <c r="AP55" s="183">
        <f t="shared" si="5"/>
        <v>1378121.92</v>
      </c>
      <c r="AQ55" s="125">
        <f t="shared" si="7"/>
        <v>-59034.760000000009</v>
      </c>
    </row>
    <row r="56" spans="1:43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2382</v>
      </c>
      <c r="F56">
        <v>422808.44</v>
      </c>
      <c r="G56">
        <v>10261</v>
      </c>
      <c r="H56">
        <v>65700.47</v>
      </c>
      <c r="K56">
        <v>192179.34</v>
      </c>
      <c r="L56">
        <v>35736.519999999997</v>
      </c>
      <c r="O56">
        <v>8700</v>
      </c>
      <c r="P56">
        <v>31002.41</v>
      </c>
      <c r="R56">
        <v>32.71</v>
      </c>
      <c r="T56">
        <v>252988</v>
      </c>
      <c r="V56">
        <v>-568105.18000000005</v>
      </c>
      <c r="W56">
        <v>923490.75</v>
      </c>
      <c r="X56">
        <v>579880.39</v>
      </c>
      <c r="Z56">
        <v>442.29</v>
      </c>
      <c r="AB56">
        <v>1041564</v>
      </c>
      <c r="AC56">
        <v>107600</v>
      </c>
      <c r="AD56">
        <v>1116464</v>
      </c>
      <c r="AE56">
        <v>480</v>
      </c>
      <c r="AF56">
        <v>1728</v>
      </c>
      <c r="AG56">
        <v>487050.53</v>
      </c>
      <c r="AH56">
        <v>44303.07</v>
      </c>
      <c r="AK56">
        <v>884</v>
      </c>
      <c r="AL56" s="123">
        <f t="shared" si="1"/>
        <v>498769.91000000003</v>
      </c>
      <c r="AM56" s="181">
        <f t="shared" si="2"/>
        <v>39735.120000000003</v>
      </c>
      <c r="AN56" s="142">
        <f t="shared" si="3"/>
        <v>459034.79000000004</v>
      </c>
      <c r="AO56" s="182">
        <f t="shared" si="4"/>
        <v>1729486.6800000002</v>
      </c>
      <c r="AP56" s="183">
        <f t="shared" si="5"/>
        <v>1650909.6</v>
      </c>
      <c r="AQ56" s="125">
        <f t="shared" si="7"/>
        <v>78577.080000000075</v>
      </c>
    </row>
    <row r="57" spans="1:43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2383</v>
      </c>
      <c r="F57">
        <v>259047.86</v>
      </c>
      <c r="G57">
        <v>207260</v>
      </c>
      <c r="H57">
        <v>49679.57</v>
      </c>
      <c r="K57">
        <v>329613.68</v>
      </c>
      <c r="L57">
        <v>95219.8</v>
      </c>
      <c r="O57">
        <v>17100</v>
      </c>
      <c r="P57">
        <v>112581.52</v>
      </c>
      <c r="Q57">
        <v>102000</v>
      </c>
      <c r="R57">
        <v>7681.78</v>
      </c>
      <c r="T57">
        <v>21000</v>
      </c>
      <c r="V57">
        <v>70537.72</v>
      </c>
      <c r="W57">
        <v>606181.84</v>
      </c>
      <c r="X57">
        <v>630812.69999999995</v>
      </c>
      <c r="Z57">
        <v>467.26</v>
      </c>
      <c r="AB57">
        <v>271684</v>
      </c>
      <c r="AC57">
        <v>330484</v>
      </c>
      <c r="AD57">
        <v>608149</v>
      </c>
      <c r="AE57">
        <v>3360</v>
      </c>
      <c r="AF57">
        <v>1490</v>
      </c>
      <c r="AG57">
        <v>563223.1</v>
      </c>
      <c r="AH57">
        <v>43599.81</v>
      </c>
      <c r="AK57">
        <v>9888</v>
      </c>
      <c r="AL57" s="123">
        <f t="shared" si="1"/>
        <v>515987.43</v>
      </c>
      <c r="AM57" s="181">
        <f t="shared" si="2"/>
        <v>239363.30000000002</v>
      </c>
      <c r="AN57" s="142">
        <f t="shared" si="3"/>
        <v>276624.13</v>
      </c>
      <c r="AO57" s="182">
        <f t="shared" si="4"/>
        <v>1233447.96</v>
      </c>
      <c r="AP57" s="183">
        <f t="shared" si="5"/>
        <v>1229709.9100000001</v>
      </c>
      <c r="AQ57" s="125">
        <f t="shared" si="7"/>
        <v>3738.0499999998137</v>
      </c>
    </row>
    <row r="58" spans="1:43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2384</v>
      </c>
      <c r="F58">
        <v>224271.29</v>
      </c>
      <c r="G58">
        <v>136178</v>
      </c>
      <c r="H58">
        <v>23868.63</v>
      </c>
      <c r="K58">
        <v>287685.76000000001</v>
      </c>
      <c r="L58">
        <v>135922.59</v>
      </c>
      <c r="O58">
        <v>11500</v>
      </c>
      <c r="P58">
        <v>55646.85</v>
      </c>
      <c r="Q58">
        <v>39100</v>
      </c>
      <c r="R58">
        <v>16943</v>
      </c>
      <c r="V58">
        <v>-1303545.1299999999</v>
      </c>
      <c r="W58">
        <v>1832865.74</v>
      </c>
      <c r="X58">
        <v>1072925.44</v>
      </c>
      <c r="Y58">
        <v>48000</v>
      </c>
      <c r="Z58">
        <v>695.92</v>
      </c>
      <c r="AB58">
        <v>1607217.5</v>
      </c>
      <c r="AC58">
        <v>470730</v>
      </c>
      <c r="AD58">
        <v>2050657.5</v>
      </c>
      <c r="AE58">
        <v>16766</v>
      </c>
      <c r="AF58">
        <v>11080</v>
      </c>
      <c r="AG58">
        <v>877409.4</v>
      </c>
      <c r="AH58">
        <v>88240.15</v>
      </c>
      <c r="AL58" s="123">
        <f t="shared" si="1"/>
        <v>384317.92000000004</v>
      </c>
      <c r="AM58" s="181">
        <f t="shared" si="2"/>
        <v>123189.85</v>
      </c>
      <c r="AN58" s="142">
        <f t="shared" si="3"/>
        <v>261128.07000000004</v>
      </c>
      <c r="AO58" s="182">
        <f t="shared" si="4"/>
        <v>3199568.86</v>
      </c>
      <c r="AP58" s="183">
        <f t="shared" si="5"/>
        <v>3044153.05</v>
      </c>
      <c r="AQ58" s="125">
        <f t="shared" si="7"/>
        <v>155415.81000000006</v>
      </c>
    </row>
    <row r="59" spans="1:43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2385</v>
      </c>
      <c r="F59">
        <v>387510.53</v>
      </c>
      <c r="G59">
        <v>52672</v>
      </c>
      <c r="H59">
        <v>2023.4</v>
      </c>
      <c r="K59">
        <v>545129.21</v>
      </c>
      <c r="L59">
        <v>48823.6</v>
      </c>
      <c r="O59">
        <v>0</v>
      </c>
      <c r="P59">
        <v>98871.64</v>
      </c>
      <c r="R59">
        <v>586.6</v>
      </c>
      <c r="U59">
        <v>-865506.18</v>
      </c>
      <c r="V59">
        <v>-18583.21</v>
      </c>
      <c r="W59">
        <v>1701541.88</v>
      </c>
      <c r="X59">
        <v>444854.96</v>
      </c>
      <c r="Y59">
        <v>319610</v>
      </c>
      <c r="Z59">
        <v>724.73</v>
      </c>
      <c r="AB59">
        <v>933080</v>
      </c>
      <c r="AC59">
        <v>50130</v>
      </c>
      <c r="AD59">
        <v>1004182</v>
      </c>
      <c r="AE59">
        <v>1410</v>
      </c>
      <c r="AF59">
        <v>1280</v>
      </c>
      <c r="AG59">
        <v>557581.77</v>
      </c>
      <c r="AH59">
        <v>54847.91</v>
      </c>
      <c r="AK59">
        <v>9850</v>
      </c>
      <c r="AL59" s="123">
        <f t="shared" si="1"/>
        <v>442205.93000000005</v>
      </c>
      <c r="AM59" s="181">
        <f t="shared" si="2"/>
        <v>99458.240000000005</v>
      </c>
      <c r="AN59" s="142">
        <f t="shared" si="3"/>
        <v>342747.69000000006</v>
      </c>
      <c r="AO59" s="182">
        <f t="shared" si="4"/>
        <v>1748399.69</v>
      </c>
      <c r="AP59" s="183">
        <f t="shared" si="5"/>
        <v>1629151.68</v>
      </c>
      <c r="AQ59" s="125">
        <f t="shared" si="7"/>
        <v>119248.01000000001</v>
      </c>
    </row>
    <row r="60" spans="1:43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2386</v>
      </c>
      <c r="F60">
        <v>971236.93</v>
      </c>
      <c r="G60">
        <v>392926</v>
      </c>
      <c r="H60">
        <v>15880.6</v>
      </c>
      <c r="K60">
        <v>60251.26</v>
      </c>
      <c r="L60">
        <v>24191.33</v>
      </c>
      <c r="O60">
        <v>0</v>
      </c>
      <c r="P60">
        <v>34790.379999999997</v>
      </c>
      <c r="R60">
        <v>16.25</v>
      </c>
      <c r="U60">
        <v>-1231394.81</v>
      </c>
      <c r="V60">
        <v>218695</v>
      </c>
      <c r="W60">
        <v>2052419.41</v>
      </c>
      <c r="X60">
        <v>442255.79</v>
      </c>
      <c r="Y60">
        <v>502260</v>
      </c>
      <c r="Z60">
        <v>1093.31</v>
      </c>
      <c r="AB60">
        <v>2016208</v>
      </c>
      <c r="AD60">
        <v>2091124</v>
      </c>
      <c r="AE60">
        <v>3690</v>
      </c>
      <c r="AF60">
        <v>4528</v>
      </c>
      <c r="AG60">
        <v>462315.29</v>
      </c>
      <c r="AH60">
        <v>10199.92</v>
      </c>
      <c r="AL60" s="123">
        <f t="shared" si="1"/>
        <v>1380043.5300000003</v>
      </c>
      <c r="AM60" s="181">
        <f t="shared" si="2"/>
        <v>34806.629999999997</v>
      </c>
      <c r="AN60" s="142">
        <f t="shared" si="3"/>
        <v>1345236.9000000004</v>
      </c>
      <c r="AO60" s="182">
        <f t="shared" si="4"/>
        <v>2961817.1</v>
      </c>
      <c r="AP60" s="183">
        <f t="shared" si="5"/>
        <v>2571857.21</v>
      </c>
      <c r="AQ60" s="125">
        <f t="shared" si="7"/>
        <v>389959.89000000013</v>
      </c>
    </row>
    <row r="61" spans="1:43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2387</v>
      </c>
      <c r="F61">
        <v>620213.34</v>
      </c>
      <c r="G61">
        <v>0</v>
      </c>
      <c r="H61">
        <v>49014.559999999998</v>
      </c>
      <c r="K61">
        <v>198028.24</v>
      </c>
      <c r="L61">
        <v>101645.6</v>
      </c>
      <c r="O61">
        <v>0</v>
      </c>
      <c r="P61">
        <v>46419.199999999997</v>
      </c>
      <c r="Q61">
        <v>87600</v>
      </c>
      <c r="R61">
        <v>991.96</v>
      </c>
      <c r="V61">
        <v>-1364517.18</v>
      </c>
      <c r="W61">
        <v>2038156.59</v>
      </c>
      <c r="X61">
        <v>917366.16</v>
      </c>
      <c r="Y61">
        <v>217400</v>
      </c>
      <c r="Z61">
        <v>1297.68</v>
      </c>
      <c r="AB61">
        <v>782080</v>
      </c>
      <c r="AD61">
        <v>1071333</v>
      </c>
      <c r="AE61">
        <v>7452</v>
      </c>
      <c r="AG61">
        <v>617746.39</v>
      </c>
      <c r="AH61">
        <v>38099.279999999999</v>
      </c>
      <c r="AK61">
        <v>23262</v>
      </c>
      <c r="AL61" s="123">
        <f t="shared" si="1"/>
        <v>669227.89999999991</v>
      </c>
      <c r="AM61" s="181">
        <f t="shared" si="2"/>
        <v>135011.16</v>
      </c>
      <c r="AN61" s="142">
        <f t="shared" si="3"/>
        <v>534216.73999999987</v>
      </c>
      <c r="AO61" s="182">
        <f t="shared" si="4"/>
        <v>1918143.84</v>
      </c>
      <c r="AP61" s="183">
        <f t="shared" si="5"/>
        <v>1757892.6700000002</v>
      </c>
      <c r="AQ61" s="125">
        <f t="shared" si="7"/>
        <v>160251.16999999993</v>
      </c>
    </row>
    <row r="62" spans="1:43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2388</v>
      </c>
      <c r="F62">
        <v>72336.100000000006</v>
      </c>
      <c r="G62">
        <v>67017</v>
      </c>
      <c r="H62">
        <v>1500</v>
      </c>
      <c r="K62">
        <v>360277.84</v>
      </c>
      <c r="L62">
        <v>40021.800000000003</v>
      </c>
      <c r="P62">
        <v>14767.5</v>
      </c>
      <c r="R62">
        <v>7.9</v>
      </c>
      <c r="U62">
        <v>-1391546.63</v>
      </c>
      <c r="W62">
        <v>2089445.48</v>
      </c>
      <c r="X62">
        <v>487596.19</v>
      </c>
      <c r="Z62">
        <v>310.41000000000003</v>
      </c>
      <c r="AB62">
        <v>815840</v>
      </c>
      <c r="AC62">
        <v>3540</v>
      </c>
      <c r="AD62">
        <v>1072323.48</v>
      </c>
      <c r="AE62">
        <v>3314</v>
      </c>
      <c r="AF62">
        <v>2604</v>
      </c>
      <c r="AG62">
        <v>290110.15000000002</v>
      </c>
      <c r="AH62">
        <v>96186.48</v>
      </c>
      <c r="AK62">
        <v>14270</v>
      </c>
      <c r="AL62" s="123">
        <f t="shared" si="1"/>
        <v>140853.1</v>
      </c>
      <c r="AM62" s="181">
        <f t="shared" si="2"/>
        <v>14775.4</v>
      </c>
      <c r="AN62" s="142">
        <f t="shared" si="3"/>
        <v>126077.70000000001</v>
      </c>
      <c r="AO62" s="182">
        <f t="shared" si="4"/>
        <v>1307286.6000000001</v>
      </c>
      <c r="AP62" s="183">
        <f t="shared" si="5"/>
        <v>1478808.1099999999</v>
      </c>
      <c r="AQ62" s="125">
        <f t="shared" si="7"/>
        <v>-171521.50999999978</v>
      </c>
    </row>
    <row r="63" spans="1:43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2389</v>
      </c>
      <c r="F63">
        <v>322899.7</v>
      </c>
      <c r="G63">
        <v>0</v>
      </c>
      <c r="H63">
        <v>1000</v>
      </c>
      <c r="K63">
        <v>136196.07</v>
      </c>
      <c r="L63">
        <v>29949.43</v>
      </c>
      <c r="O63">
        <v>0</v>
      </c>
      <c r="P63">
        <v>75538.64</v>
      </c>
      <c r="R63">
        <v>20.68</v>
      </c>
      <c r="U63">
        <v>-330963.51</v>
      </c>
      <c r="V63">
        <v>-7788.37</v>
      </c>
      <c r="W63">
        <v>788047.76</v>
      </c>
      <c r="X63">
        <v>364806.61</v>
      </c>
      <c r="Z63">
        <v>604.91</v>
      </c>
      <c r="AB63">
        <v>511825.81</v>
      </c>
      <c r="AD63">
        <v>582927.81000000006</v>
      </c>
      <c r="AE63">
        <v>640</v>
      </c>
      <c r="AF63">
        <v>5786</v>
      </c>
      <c r="AG63">
        <v>290614.40000000002</v>
      </c>
      <c r="AH63">
        <v>28343.119999999999</v>
      </c>
      <c r="AK63">
        <v>3736</v>
      </c>
      <c r="AL63" s="123">
        <f t="shared" si="1"/>
        <v>323899.7</v>
      </c>
      <c r="AM63" s="181">
        <f t="shared" si="2"/>
        <v>75559.319999999992</v>
      </c>
      <c r="AN63" s="142">
        <f t="shared" si="3"/>
        <v>248340.38</v>
      </c>
      <c r="AO63" s="182">
        <f t="shared" si="4"/>
        <v>877237.33</v>
      </c>
      <c r="AP63" s="183">
        <f t="shared" si="5"/>
        <v>912047.33000000007</v>
      </c>
      <c r="AQ63" s="125">
        <f t="shared" si="7"/>
        <v>-34810.000000000116</v>
      </c>
    </row>
    <row r="64" spans="1:43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2390</v>
      </c>
      <c r="F64">
        <v>613039.1</v>
      </c>
      <c r="G64">
        <v>20982</v>
      </c>
      <c r="H64">
        <v>9863.24</v>
      </c>
      <c r="K64">
        <v>202589.47</v>
      </c>
      <c r="L64">
        <v>100522.75</v>
      </c>
      <c r="O64">
        <v>0</v>
      </c>
      <c r="P64">
        <v>64747.8</v>
      </c>
      <c r="R64">
        <v>329.64</v>
      </c>
      <c r="U64">
        <v>723670.74</v>
      </c>
      <c r="V64">
        <v>-6870</v>
      </c>
      <c r="W64">
        <v>123193.16</v>
      </c>
      <c r="X64">
        <v>379670.15</v>
      </c>
      <c r="Y64">
        <v>37340</v>
      </c>
      <c r="Z64">
        <v>1414.27</v>
      </c>
      <c r="AB64">
        <v>780960</v>
      </c>
      <c r="AC64">
        <v>1500</v>
      </c>
      <c r="AD64">
        <v>880532</v>
      </c>
      <c r="AE64">
        <v>2000</v>
      </c>
      <c r="AF64">
        <v>3932</v>
      </c>
      <c r="AG64">
        <v>237189.55</v>
      </c>
      <c r="AH64">
        <v>31565.65</v>
      </c>
      <c r="AK64">
        <v>3740</v>
      </c>
      <c r="AL64" s="123">
        <f t="shared" si="1"/>
        <v>643884.34</v>
      </c>
      <c r="AM64" s="181">
        <f t="shared" si="2"/>
        <v>65077.440000000002</v>
      </c>
      <c r="AN64" s="142">
        <f t="shared" si="3"/>
        <v>578806.89999999991</v>
      </c>
      <c r="AO64" s="182">
        <f t="shared" si="4"/>
        <v>1200884.42</v>
      </c>
      <c r="AP64" s="183">
        <f t="shared" si="5"/>
        <v>1158959.2</v>
      </c>
      <c r="AQ64" s="125">
        <f t="shared" si="7"/>
        <v>41925.219999999972</v>
      </c>
    </row>
    <row r="65" spans="1:43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2391</v>
      </c>
      <c r="F65">
        <v>479271.36</v>
      </c>
      <c r="G65">
        <v>26665</v>
      </c>
      <c r="H65">
        <v>3312.8</v>
      </c>
      <c r="K65">
        <v>241741.18</v>
      </c>
      <c r="L65">
        <v>57937.69</v>
      </c>
      <c r="P65">
        <v>76294.09</v>
      </c>
      <c r="R65">
        <v>7.9</v>
      </c>
      <c r="U65">
        <v>-1387083.06</v>
      </c>
      <c r="V65">
        <v>17699.8</v>
      </c>
      <c r="W65">
        <v>2101746.27</v>
      </c>
      <c r="X65">
        <v>380693.45</v>
      </c>
      <c r="Y65">
        <v>39740</v>
      </c>
      <c r="Z65">
        <v>952.75</v>
      </c>
      <c r="AB65">
        <v>914640</v>
      </c>
      <c r="AC65">
        <v>180</v>
      </c>
      <c r="AD65">
        <v>1014542</v>
      </c>
      <c r="AE65">
        <v>3146</v>
      </c>
      <c r="AF65">
        <v>1940</v>
      </c>
      <c r="AG65">
        <v>277535.49</v>
      </c>
      <c r="AH65">
        <v>26079.68</v>
      </c>
      <c r="AK65">
        <v>12700</v>
      </c>
      <c r="AL65" s="123">
        <f t="shared" si="1"/>
        <v>509249.16</v>
      </c>
      <c r="AM65" s="181">
        <f t="shared" si="2"/>
        <v>76301.989999999991</v>
      </c>
      <c r="AN65" s="142">
        <f t="shared" si="3"/>
        <v>432947.17</v>
      </c>
      <c r="AO65" s="182">
        <f t="shared" si="4"/>
        <v>1336206.2</v>
      </c>
      <c r="AP65" s="183">
        <f t="shared" si="5"/>
        <v>1335943.17</v>
      </c>
      <c r="AQ65" s="125">
        <f t="shared" si="7"/>
        <v>263.03000000002794</v>
      </c>
    </row>
    <row r="66" spans="1:43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2392</v>
      </c>
      <c r="F66">
        <v>940043.81</v>
      </c>
      <c r="G66">
        <v>0</v>
      </c>
      <c r="H66">
        <v>69502.75</v>
      </c>
      <c r="K66">
        <v>840884.6</v>
      </c>
      <c r="L66">
        <v>436666.89</v>
      </c>
      <c r="R66">
        <v>0</v>
      </c>
      <c r="T66">
        <v>140875</v>
      </c>
      <c r="U66">
        <v>1608864.21</v>
      </c>
      <c r="W66">
        <v>1047464</v>
      </c>
      <c r="X66">
        <v>731989.72</v>
      </c>
      <c r="Z66">
        <v>2345.2399999999998</v>
      </c>
      <c r="AB66">
        <v>505880</v>
      </c>
      <c r="AD66">
        <v>844698</v>
      </c>
      <c r="AG66">
        <v>828219.25</v>
      </c>
      <c r="AH66">
        <v>77402.87</v>
      </c>
      <c r="AL66" s="123">
        <f t="shared" si="1"/>
        <v>1009546.56</v>
      </c>
      <c r="AM66" s="181">
        <f t="shared" si="2"/>
        <v>0</v>
      </c>
      <c r="AN66" s="142">
        <f t="shared" si="3"/>
        <v>1009546.56</v>
      </c>
      <c r="AO66" s="182">
        <f t="shared" si="4"/>
        <v>1240214.96</v>
      </c>
      <c r="AP66" s="183">
        <f t="shared" si="5"/>
        <v>1750320.12</v>
      </c>
      <c r="AQ66" s="125">
        <f t="shared" si="7"/>
        <v>-510105.16000000015</v>
      </c>
    </row>
    <row r="67" spans="1:43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2393</v>
      </c>
      <c r="F67">
        <v>478354.03</v>
      </c>
      <c r="G67">
        <v>0</v>
      </c>
      <c r="H67">
        <v>66182.539999999994</v>
      </c>
      <c r="K67">
        <v>1740189.78</v>
      </c>
      <c r="L67">
        <v>-2486655.7400000002</v>
      </c>
      <c r="R67">
        <v>2391.94</v>
      </c>
      <c r="T67">
        <v>669977</v>
      </c>
      <c r="V67">
        <v>8779937.5600000005</v>
      </c>
      <c r="W67">
        <v>1212550.31</v>
      </c>
      <c r="X67">
        <v>836025.43</v>
      </c>
      <c r="Z67">
        <v>1764.63</v>
      </c>
      <c r="AB67">
        <v>2721810.5</v>
      </c>
      <c r="AD67">
        <v>3049020.5</v>
      </c>
      <c r="AE67">
        <v>11120</v>
      </c>
      <c r="AF67">
        <v>1784</v>
      </c>
      <c r="AG67">
        <v>1493289.87</v>
      </c>
      <c r="AH67">
        <v>9871172.3900000006</v>
      </c>
      <c r="AL67" s="123">
        <f t="shared" si="1"/>
        <v>544536.57000000007</v>
      </c>
      <c r="AM67" s="181">
        <f t="shared" si="2"/>
        <v>2391.94</v>
      </c>
      <c r="AN67" s="142">
        <f t="shared" si="3"/>
        <v>542144.63000000012</v>
      </c>
      <c r="AO67" s="182">
        <f t="shared" si="4"/>
        <v>3559600.56</v>
      </c>
      <c r="AP67" s="183">
        <f t="shared" si="5"/>
        <v>14426386.760000002</v>
      </c>
      <c r="AQ67" s="125">
        <f t="shared" si="7"/>
        <v>-10866786.200000001</v>
      </c>
    </row>
    <row r="68" spans="1:43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2394</v>
      </c>
      <c r="F68">
        <v>1010530.82</v>
      </c>
      <c r="G68">
        <v>0</v>
      </c>
      <c r="H68">
        <v>493209.41</v>
      </c>
      <c r="K68">
        <v>4097816.08</v>
      </c>
      <c r="L68">
        <v>841485.23</v>
      </c>
      <c r="R68">
        <v>0</v>
      </c>
      <c r="T68">
        <v>279657</v>
      </c>
      <c r="V68">
        <v>6137828.96</v>
      </c>
      <c r="W68">
        <v>1047464</v>
      </c>
      <c r="X68">
        <v>691832.9</v>
      </c>
      <c r="Z68">
        <v>3400.32</v>
      </c>
      <c r="AB68">
        <v>1515048</v>
      </c>
      <c r="AD68">
        <v>1816030</v>
      </c>
      <c r="AE68">
        <v>2295</v>
      </c>
      <c r="AG68">
        <v>773714.28</v>
      </c>
      <c r="AH68">
        <v>390507.86</v>
      </c>
      <c r="AK68">
        <v>249642.5</v>
      </c>
      <c r="AL68" s="123">
        <f t="shared" si="1"/>
        <v>1503740.23</v>
      </c>
      <c r="AM68" s="181">
        <f t="shared" si="2"/>
        <v>0</v>
      </c>
      <c r="AN68" s="142">
        <f t="shared" si="3"/>
        <v>1503740.23</v>
      </c>
      <c r="AO68" s="182">
        <f t="shared" si="4"/>
        <v>2210281.2199999997</v>
      </c>
      <c r="AP68" s="183">
        <f t="shared" si="5"/>
        <v>3232189.64</v>
      </c>
      <c r="AQ68" s="125">
        <f t="shared" si="7"/>
        <v>-1021908.4200000004</v>
      </c>
    </row>
    <row r="69" spans="1:43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2395</v>
      </c>
      <c r="F69">
        <v>965467.1</v>
      </c>
      <c r="G69">
        <v>5460</v>
      </c>
      <c r="H69">
        <v>892112.45</v>
      </c>
      <c r="K69">
        <v>1171903.83</v>
      </c>
      <c r="L69">
        <v>831149.22</v>
      </c>
      <c r="O69">
        <v>295000</v>
      </c>
      <c r="R69">
        <v>28.04</v>
      </c>
      <c r="T69">
        <v>136634</v>
      </c>
      <c r="U69">
        <v>1620798.81</v>
      </c>
      <c r="W69">
        <v>2617329.11</v>
      </c>
      <c r="X69">
        <v>531154.96</v>
      </c>
      <c r="Z69">
        <v>3761.25</v>
      </c>
      <c r="AB69">
        <v>1431060</v>
      </c>
      <c r="AD69">
        <v>1817992</v>
      </c>
      <c r="AE69">
        <v>7784</v>
      </c>
      <c r="AG69">
        <v>762108.25</v>
      </c>
      <c r="AH69">
        <v>181789.32</v>
      </c>
      <c r="AL69" s="123">
        <f t="shared" ref="AL69:AL132" si="8">SUM(F69:I69)</f>
        <v>1863039.5499999998</v>
      </c>
      <c r="AM69" s="181">
        <f t="shared" ref="AM69:AM132" si="9">SUM(O69:S69)</f>
        <v>295028.03999999998</v>
      </c>
      <c r="AN69" s="142">
        <f t="shared" ref="AN69:AN132" si="10">AL69-AM69</f>
        <v>1568011.5099999998</v>
      </c>
      <c r="AO69" s="182">
        <f t="shared" ref="AO69:AO132" si="11">SUM(X69:AC69)</f>
        <v>1965976.21</v>
      </c>
      <c r="AP69" s="183">
        <f t="shared" ref="AP69:AP132" si="12">SUM(AD69:AK69)</f>
        <v>2769673.57</v>
      </c>
      <c r="AQ69" s="125">
        <f t="shared" si="7"/>
        <v>-803697.35999999987</v>
      </c>
    </row>
    <row r="70" spans="1:43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2396</v>
      </c>
      <c r="F70">
        <v>1521836.39</v>
      </c>
      <c r="G70">
        <v>3720</v>
      </c>
      <c r="H70">
        <v>32567.759999999998</v>
      </c>
      <c r="K70">
        <v>-11956587.91</v>
      </c>
      <c r="L70">
        <v>-6420933.3799999999</v>
      </c>
      <c r="O70">
        <v>0</v>
      </c>
      <c r="Q70">
        <v>56655</v>
      </c>
      <c r="R70">
        <v>1804</v>
      </c>
      <c r="T70">
        <v>21461</v>
      </c>
      <c r="U70">
        <v>1527892.44</v>
      </c>
      <c r="W70">
        <v>1047464</v>
      </c>
      <c r="X70">
        <v>200779.6</v>
      </c>
      <c r="Z70">
        <v>4068.53</v>
      </c>
      <c r="AB70">
        <v>165900</v>
      </c>
      <c r="AD70">
        <v>307275</v>
      </c>
      <c r="AG70">
        <v>235602.94</v>
      </c>
      <c r="AH70">
        <v>19302543.77</v>
      </c>
      <c r="AL70" s="123">
        <f t="shared" si="8"/>
        <v>1558124.15</v>
      </c>
      <c r="AM70" s="181">
        <f t="shared" si="9"/>
        <v>58459</v>
      </c>
      <c r="AN70" s="142">
        <f t="shared" si="10"/>
        <v>1499665.15</v>
      </c>
      <c r="AO70" s="182">
        <f t="shared" si="11"/>
        <v>370748.13</v>
      </c>
      <c r="AP70" s="183">
        <f t="shared" si="12"/>
        <v>19845421.710000001</v>
      </c>
      <c r="AQ70" s="125">
        <f t="shared" si="7"/>
        <v>-19474673.580000002</v>
      </c>
    </row>
    <row r="71" spans="1:43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2397</v>
      </c>
      <c r="F71">
        <v>646081.30000000005</v>
      </c>
      <c r="G71">
        <v>0</v>
      </c>
      <c r="H71">
        <v>1042044.86</v>
      </c>
      <c r="K71">
        <v>1533417.25</v>
      </c>
      <c r="L71">
        <v>542515.57999999996</v>
      </c>
      <c r="O71">
        <v>0</v>
      </c>
      <c r="P71">
        <v>184008.58</v>
      </c>
      <c r="Q71">
        <v>711006</v>
      </c>
      <c r="R71">
        <v>2318</v>
      </c>
      <c r="V71">
        <v>2084616.51</v>
      </c>
      <c r="W71">
        <v>1215671.21</v>
      </c>
      <c r="X71">
        <v>767208.19</v>
      </c>
      <c r="Z71">
        <v>2142.9899999999998</v>
      </c>
      <c r="AB71">
        <v>1676379.12</v>
      </c>
      <c r="AD71">
        <v>2019111.12</v>
      </c>
      <c r="AE71">
        <v>8769</v>
      </c>
      <c r="AG71">
        <v>634288.97</v>
      </c>
      <c r="AH71">
        <v>217122.52</v>
      </c>
      <c r="AL71" s="123">
        <f t="shared" si="8"/>
        <v>1688126.1600000001</v>
      </c>
      <c r="AM71" s="181">
        <f t="shared" si="9"/>
        <v>897332.58</v>
      </c>
      <c r="AN71" s="142">
        <f t="shared" si="10"/>
        <v>790793.58000000019</v>
      </c>
      <c r="AO71" s="182">
        <f t="shared" si="11"/>
        <v>2445730.2999999998</v>
      </c>
      <c r="AP71" s="183">
        <f t="shared" si="12"/>
        <v>2879291.61</v>
      </c>
      <c r="AQ71" s="125">
        <f t="shared" si="7"/>
        <v>-433561.31000000006</v>
      </c>
    </row>
    <row r="72" spans="1:43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2398</v>
      </c>
      <c r="F72">
        <v>624710.91</v>
      </c>
      <c r="G72">
        <v>0</v>
      </c>
      <c r="H72">
        <v>375648.92</v>
      </c>
      <c r="K72">
        <v>1279848.55</v>
      </c>
      <c r="L72">
        <v>2174710.71</v>
      </c>
      <c r="O72">
        <v>69008.88</v>
      </c>
      <c r="P72">
        <v>200842</v>
      </c>
      <c r="R72">
        <v>8973.98</v>
      </c>
      <c r="T72">
        <v>117035</v>
      </c>
      <c r="U72">
        <v>1684098.73</v>
      </c>
      <c r="V72">
        <v>1286234.82</v>
      </c>
      <c r="W72">
        <v>1684096.73</v>
      </c>
      <c r="X72">
        <v>22021.15</v>
      </c>
      <c r="Z72">
        <v>2261.1799999999998</v>
      </c>
      <c r="AB72">
        <v>718546.5</v>
      </c>
      <c r="AD72">
        <v>872324.5</v>
      </c>
      <c r="AG72">
        <v>441193.99</v>
      </c>
      <c r="AH72">
        <v>24681.39</v>
      </c>
      <c r="AL72" s="123">
        <f t="shared" si="8"/>
        <v>1000359.8300000001</v>
      </c>
      <c r="AM72" s="181">
        <f t="shared" si="9"/>
        <v>278824.86</v>
      </c>
      <c r="AN72" s="142">
        <f t="shared" si="10"/>
        <v>721534.97000000009</v>
      </c>
      <c r="AO72" s="182">
        <f t="shared" si="11"/>
        <v>742828.83</v>
      </c>
      <c r="AP72" s="183">
        <f t="shared" si="12"/>
        <v>1338199.8799999999</v>
      </c>
      <c r="AQ72" s="125">
        <f t="shared" si="7"/>
        <v>-595371.04999999993</v>
      </c>
    </row>
    <row r="73" spans="1:43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2399</v>
      </c>
      <c r="F73">
        <v>217268.14</v>
      </c>
      <c r="G73">
        <v>24433.5</v>
      </c>
      <c r="H73">
        <v>463323.04</v>
      </c>
      <c r="K73">
        <v>3331195.2</v>
      </c>
      <c r="L73">
        <v>6422143.9900000002</v>
      </c>
      <c r="R73">
        <v>8138.64</v>
      </c>
      <c r="U73">
        <v>6742320.5199999996</v>
      </c>
      <c r="V73">
        <v>1073074.47</v>
      </c>
      <c r="W73">
        <v>2812906.16</v>
      </c>
      <c r="X73">
        <v>363311.93</v>
      </c>
      <c r="Z73">
        <v>1303.58</v>
      </c>
      <c r="AB73">
        <v>965360</v>
      </c>
      <c r="AC73">
        <v>201481.3</v>
      </c>
      <c r="AD73">
        <v>1164266</v>
      </c>
      <c r="AG73">
        <v>531467.85</v>
      </c>
      <c r="AH73">
        <v>13798.88</v>
      </c>
      <c r="AL73" s="123">
        <f t="shared" si="8"/>
        <v>705024.67999999993</v>
      </c>
      <c r="AM73" s="181">
        <f t="shared" si="9"/>
        <v>8138.64</v>
      </c>
      <c r="AN73" s="142">
        <f t="shared" si="10"/>
        <v>696886.03999999992</v>
      </c>
      <c r="AO73" s="182">
        <f t="shared" si="11"/>
        <v>1531456.81</v>
      </c>
      <c r="AP73" s="183">
        <f t="shared" si="12"/>
        <v>1709532.73</v>
      </c>
      <c r="AQ73" s="125">
        <f t="shared" si="7"/>
        <v>-178075.91999999993</v>
      </c>
    </row>
    <row r="74" spans="1:43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2400</v>
      </c>
      <c r="F74">
        <v>543255.62</v>
      </c>
      <c r="G74">
        <v>0</v>
      </c>
      <c r="H74">
        <v>980474.04</v>
      </c>
      <c r="K74">
        <v>2292860.2200000002</v>
      </c>
      <c r="L74">
        <v>350569.11</v>
      </c>
      <c r="O74">
        <v>284750</v>
      </c>
      <c r="Q74">
        <v>228944</v>
      </c>
      <c r="R74">
        <v>3692.32</v>
      </c>
      <c r="T74">
        <v>111819</v>
      </c>
      <c r="V74">
        <v>2719385.85</v>
      </c>
      <c r="W74">
        <v>1047464</v>
      </c>
      <c r="X74">
        <v>341944.18</v>
      </c>
      <c r="Z74">
        <v>1426.68</v>
      </c>
      <c r="AB74">
        <v>1143835</v>
      </c>
      <c r="AD74">
        <v>1309549</v>
      </c>
      <c r="AG74">
        <v>297402.77</v>
      </c>
      <c r="AH74">
        <v>109150.27</v>
      </c>
      <c r="AL74" s="123">
        <f t="shared" si="8"/>
        <v>1523729.6600000001</v>
      </c>
      <c r="AM74" s="181">
        <f t="shared" si="9"/>
        <v>517386.32</v>
      </c>
      <c r="AN74" s="142">
        <f t="shared" si="10"/>
        <v>1006343.3400000001</v>
      </c>
      <c r="AO74" s="182">
        <f t="shared" si="11"/>
        <v>1487205.8599999999</v>
      </c>
      <c r="AP74" s="183">
        <f t="shared" si="12"/>
        <v>1716102.04</v>
      </c>
      <c r="AQ74" s="125">
        <f t="shared" si="7"/>
        <v>-228896.18000000017</v>
      </c>
    </row>
    <row r="75" spans="1:43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2401</v>
      </c>
      <c r="F75">
        <v>1079078.68</v>
      </c>
      <c r="G75">
        <v>0</v>
      </c>
      <c r="H75">
        <v>19814.939999999999</v>
      </c>
      <c r="K75">
        <v>430480.52</v>
      </c>
      <c r="L75">
        <v>1014261.34</v>
      </c>
      <c r="R75">
        <v>0</v>
      </c>
      <c r="T75">
        <v>550720</v>
      </c>
      <c r="V75">
        <v>2069036.84</v>
      </c>
      <c r="W75">
        <v>1334838.29</v>
      </c>
      <c r="X75">
        <v>358692.88</v>
      </c>
      <c r="Z75">
        <v>4816.83</v>
      </c>
      <c r="AD75">
        <v>144657</v>
      </c>
      <c r="AG75">
        <v>1398913.24</v>
      </c>
      <c r="AH75">
        <v>230899.12</v>
      </c>
      <c r="AL75" s="123">
        <f t="shared" si="8"/>
        <v>1098893.6199999999</v>
      </c>
      <c r="AM75" s="181">
        <f t="shared" si="9"/>
        <v>0</v>
      </c>
      <c r="AN75" s="142">
        <f t="shared" si="10"/>
        <v>1098893.6199999999</v>
      </c>
      <c r="AO75" s="182">
        <f t="shared" si="11"/>
        <v>363509.71</v>
      </c>
      <c r="AP75" s="183">
        <f t="shared" si="12"/>
        <v>1774469.3599999999</v>
      </c>
      <c r="AQ75" s="125">
        <f t="shared" si="7"/>
        <v>-1410959.65</v>
      </c>
    </row>
    <row r="76" spans="1:43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2402</v>
      </c>
      <c r="F76">
        <v>1238038.82</v>
      </c>
      <c r="G76">
        <v>0</v>
      </c>
      <c r="H76">
        <v>18025.23</v>
      </c>
      <c r="K76">
        <v>1847449.81</v>
      </c>
      <c r="L76">
        <v>1744371</v>
      </c>
      <c r="O76">
        <v>0</v>
      </c>
      <c r="R76">
        <v>0</v>
      </c>
      <c r="U76">
        <v>2886103.02</v>
      </c>
      <c r="V76">
        <v>2803044.14</v>
      </c>
      <c r="X76">
        <v>813286.11</v>
      </c>
      <c r="Z76">
        <v>4762.93</v>
      </c>
      <c r="AD76">
        <v>438816</v>
      </c>
      <c r="AF76">
        <v>3384</v>
      </c>
      <c r="AG76">
        <v>1216172.3400000001</v>
      </c>
      <c r="AH76">
        <v>939</v>
      </c>
      <c r="AL76" s="123">
        <f t="shared" si="8"/>
        <v>1256064.05</v>
      </c>
      <c r="AM76" s="181">
        <f t="shared" si="9"/>
        <v>0</v>
      </c>
      <c r="AN76" s="142">
        <f t="shared" si="10"/>
        <v>1256064.05</v>
      </c>
      <c r="AO76" s="182">
        <f t="shared" si="11"/>
        <v>818049.04</v>
      </c>
      <c r="AP76" s="183">
        <f t="shared" si="12"/>
        <v>1659311.34</v>
      </c>
      <c r="AQ76" s="125">
        <f t="shared" si="7"/>
        <v>-841262.3</v>
      </c>
    </row>
    <row r="77" spans="1:43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2403</v>
      </c>
      <c r="F77">
        <v>790129.19</v>
      </c>
      <c r="G77">
        <v>301200.71999999997</v>
      </c>
      <c r="H77">
        <v>89013.96</v>
      </c>
      <c r="K77">
        <v>5405518.96</v>
      </c>
      <c r="L77">
        <v>1178297.32</v>
      </c>
      <c r="Q77">
        <v>123676</v>
      </c>
      <c r="R77">
        <v>0</v>
      </c>
      <c r="V77">
        <v>6698956.2300000004</v>
      </c>
      <c r="W77">
        <v>1047464</v>
      </c>
      <c r="X77">
        <v>1161950.3700000001</v>
      </c>
      <c r="Z77">
        <v>2352.7399999999998</v>
      </c>
      <c r="AB77">
        <v>418250</v>
      </c>
      <c r="AD77">
        <v>687098</v>
      </c>
      <c r="AE77">
        <v>6639</v>
      </c>
      <c r="AG77">
        <v>486440.37</v>
      </c>
      <c r="AH77">
        <v>200456.82</v>
      </c>
      <c r="AK77">
        <v>307855</v>
      </c>
      <c r="AL77" s="123">
        <f t="shared" si="8"/>
        <v>1180343.8699999999</v>
      </c>
      <c r="AM77" s="181">
        <f t="shared" si="9"/>
        <v>123676</v>
      </c>
      <c r="AN77" s="142">
        <f t="shared" si="10"/>
        <v>1056667.8699999999</v>
      </c>
      <c r="AO77" s="182">
        <f t="shared" si="11"/>
        <v>1582553.11</v>
      </c>
      <c r="AP77" s="183">
        <f t="shared" si="12"/>
        <v>1688489.1900000002</v>
      </c>
      <c r="AQ77" s="125">
        <f t="shared" si="7"/>
        <v>-105936.08000000007</v>
      </c>
    </row>
    <row r="78" spans="1:43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2404</v>
      </c>
      <c r="F78">
        <v>269370.25</v>
      </c>
      <c r="G78">
        <v>14800</v>
      </c>
      <c r="H78">
        <v>820779.67</v>
      </c>
      <c r="K78">
        <v>618212.18999999994</v>
      </c>
      <c r="L78">
        <v>163546.75</v>
      </c>
      <c r="O78">
        <v>31681.37</v>
      </c>
      <c r="R78">
        <v>1933</v>
      </c>
      <c r="V78">
        <v>493850.38</v>
      </c>
      <c r="W78">
        <v>1768225.65</v>
      </c>
      <c r="X78">
        <v>453254.93</v>
      </c>
      <c r="Z78">
        <v>1194.32</v>
      </c>
      <c r="AD78">
        <v>260848</v>
      </c>
      <c r="AG78">
        <v>424381.3</v>
      </c>
      <c r="AH78">
        <v>59591</v>
      </c>
      <c r="AK78">
        <v>118610.49</v>
      </c>
      <c r="AL78" s="123">
        <f t="shared" si="8"/>
        <v>1104949.92</v>
      </c>
      <c r="AM78" s="181">
        <f t="shared" si="9"/>
        <v>33614.369999999995</v>
      </c>
      <c r="AN78" s="142">
        <f t="shared" si="10"/>
        <v>1071335.5499999998</v>
      </c>
      <c r="AO78" s="182">
        <f t="shared" si="11"/>
        <v>454449.25</v>
      </c>
      <c r="AP78" s="183">
        <f t="shared" si="12"/>
        <v>863430.79</v>
      </c>
      <c r="AQ78" s="125">
        <f t="shared" si="7"/>
        <v>-408981.54000000004</v>
      </c>
    </row>
    <row r="79" spans="1:43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2405</v>
      </c>
      <c r="F79">
        <v>3729083.04</v>
      </c>
      <c r="G79">
        <v>365367</v>
      </c>
      <c r="H79">
        <v>221781.41</v>
      </c>
      <c r="K79">
        <v>823808.8</v>
      </c>
      <c r="L79">
        <v>835906.52</v>
      </c>
      <c r="O79">
        <v>0</v>
      </c>
      <c r="R79">
        <v>8272.35</v>
      </c>
      <c r="T79">
        <v>1891113.5</v>
      </c>
      <c r="V79">
        <v>769610.42</v>
      </c>
      <c r="W79">
        <v>2439714</v>
      </c>
      <c r="X79">
        <v>2966414.36</v>
      </c>
      <c r="Y79">
        <v>15000</v>
      </c>
      <c r="Z79">
        <v>7277.18</v>
      </c>
      <c r="AB79">
        <v>865480</v>
      </c>
      <c r="AC79">
        <v>300000</v>
      </c>
      <c r="AD79">
        <v>1750822</v>
      </c>
      <c r="AE79">
        <v>25961</v>
      </c>
      <c r="AF79">
        <v>6888</v>
      </c>
      <c r="AG79">
        <v>1140550.8700000001</v>
      </c>
      <c r="AH79">
        <v>162713.17000000001</v>
      </c>
      <c r="AK79">
        <v>200000</v>
      </c>
      <c r="AL79" s="123">
        <f t="shared" si="8"/>
        <v>4316231.45</v>
      </c>
      <c r="AM79" s="181">
        <f t="shared" si="9"/>
        <v>8272.35</v>
      </c>
      <c r="AN79" s="142">
        <f t="shared" si="10"/>
        <v>4307959.1000000006</v>
      </c>
      <c r="AO79" s="182">
        <f t="shared" si="11"/>
        <v>4154171.54</v>
      </c>
      <c r="AP79" s="183">
        <f t="shared" si="12"/>
        <v>3286935.04</v>
      </c>
      <c r="AQ79" s="125">
        <f t="shared" si="7"/>
        <v>867236.5</v>
      </c>
    </row>
    <row r="80" spans="1:43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2406</v>
      </c>
      <c r="F80">
        <v>519272.66</v>
      </c>
      <c r="G80">
        <v>0</v>
      </c>
      <c r="H80">
        <v>251409.72</v>
      </c>
      <c r="K80">
        <v>473259.75</v>
      </c>
      <c r="L80">
        <v>83970.65</v>
      </c>
      <c r="P80">
        <v>37165</v>
      </c>
      <c r="R80">
        <v>1312</v>
      </c>
      <c r="T80">
        <v>816000</v>
      </c>
      <c r="V80">
        <v>-1440803.88</v>
      </c>
      <c r="W80">
        <v>3137825</v>
      </c>
      <c r="X80">
        <v>447826.99</v>
      </c>
      <c r="Z80">
        <v>2186.4299999999998</v>
      </c>
      <c r="AB80">
        <v>1854080</v>
      </c>
      <c r="AC80">
        <v>17500</v>
      </c>
      <c r="AD80">
        <v>2085750.56</v>
      </c>
      <c r="AE80">
        <v>13378</v>
      </c>
      <c r="AF80">
        <v>1572</v>
      </c>
      <c r="AG80">
        <v>1352405.07</v>
      </c>
      <c r="AH80">
        <v>92073.13</v>
      </c>
      <c r="AL80" s="123">
        <f t="shared" si="8"/>
        <v>770682.38</v>
      </c>
      <c r="AM80" s="181">
        <f t="shared" si="9"/>
        <v>38477</v>
      </c>
      <c r="AN80" s="142">
        <f t="shared" si="10"/>
        <v>732205.38</v>
      </c>
      <c r="AO80" s="182">
        <f t="shared" si="11"/>
        <v>2321593.42</v>
      </c>
      <c r="AP80" s="183">
        <f t="shared" si="12"/>
        <v>3545178.76</v>
      </c>
      <c r="AQ80" s="125">
        <f t="shared" si="7"/>
        <v>-1223585.3399999999</v>
      </c>
    </row>
    <row r="81" spans="1:43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2407</v>
      </c>
      <c r="F81">
        <v>175338.08</v>
      </c>
      <c r="G81">
        <v>3548.75</v>
      </c>
      <c r="H81">
        <v>194774.74</v>
      </c>
      <c r="K81">
        <v>550791.85</v>
      </c>
      <c r="L81">
        <v>838589.41</v>
      </c>
      <c r="P81">
        <v>58805</v>
      </c>
      <c r="R81">
        <v>11442.77</v>
      </c>
      <c r="T81">
        <v>56880</v>
      </c>
      <c r="V81">
        <v>328049.44</v>
      </c>
      <c r="W81">
        <v>1687514</v>
      </c>
      <c r="X81">
        <v>813197.19</v>
      </c>
      <c r="Z81">
        <v>859.58</v>
      </c>
      <c r="AB81">
        <v>917920</v>
      </c>
      <c r="AC81">
        <v>24000</v>
      </c>
      <c r="AD81">
        <v>1461741.97</v>
      </c>
      <c r="AE81">
        <v>11602</v>
      </c>
      <c r="AG81">
        <v>536968.99</v>
      </c>
      <c r="AH81">
        <v>100312.19</v>
      </c>
      <c r="AK81">
        <v>25000</v>
      </c>
      <c r="AL81" s="123">
        <f t="shared" si="8"/>
        <v>373661.56999999995</v>
      </c>
      <c r="AM81" s="181">
        <f t="shared" si="9"/>
        <v>70247.77</v>
      </c>
      <c r="AN81" s="142">
        <f t="shared" si="10"/>
        <v>303413.79999999993</v>
      </c>
      <c r="AO81" s="182">
        <f t="shared" si="11"/>
        <v>1755976.77</v>
      </c>
      <c r="AP81" s="183">
        <f t="shared" si="12"/>
        <v>2135625.15</v>
      </c>
      <c r="AQ81" s="125">
        <f t="shared" si="7"/>
        <v>-379648.37999999989</v>
      </c>
    </row>
    <row r="82" spans="1:43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2408</v>
      </c>
      <c r="F82">
        <v>492187.04</v>
      </c>
      <c r="G82">
        <v>0</v>
      </c>
      <c r="H82">
        <v>23940.85</v>
      </c>
      <c r="K82">
        <v>229822.15</v>
      </c>
      <c r="L82">
        <v>158329.73000000001</v>
      </c>
      <c r="P82">
        <v>19800</v>
      </c>
      <c r="R82">
        <v>0</v>
      </c>
      <c r="V82">
        <v>-1179072.56</v>
      </c>
      <c r="W82">
        <v>2346487</v>
      </c>
      <c r="X82">
        <v>507909.5</v>
      </c>
      <c r="Z82">
        <v>1611.28</v>
      </c>
      <c r="AA82">
        <v>115</v>
      </c>
      <c r="AB82">
        <v>1154932</v>
      </c>
      <c r="AC82">
        <v>64200</v>
      </c>
      <c r="AD82">
        <v>1220532</v>
      </c>
      <c r="AG82">
        <v>660068.41</v>
      </c>
      <c r="AH82">
        <v>131102.04</v>
      </c>
      <c r="AL82" s="123">
        <f t="shared" si="8"/>
        <v>516127.88999999996</v>
      </c>
      <c r="AM82" s="181">
        <f t="shared" si="9"/>
        <v>19800</v>
      </c>
      <c r="AN82" s="142">
        <f t="shared" si="10"/>
        <v>496327.88999999996</v>
      </c>
      <c r="AO82" s="182">
        <f t="shared" si="11"/>
        <v>1728767.78</v>
      </c>
      <c r="AP82" s="183">
        <f t="shared" si="12"/>
        <v>2011702.4500000002</v>
      </c>
      <c r="AQ82" s="125">
        <f t="shared" si="7"/>
        <v>-282934.67000000016</v>
      </c>
    </row>
    <row r="83" spans="1:43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2409</v>
      </c>
      <c r="F83">
        <v>1044187.52</v>
      </c>
      <c r="G83">
        <v>0</v>
      </c>
      <c r="H83">
        <v>60523.17</v>
      </c>
      <c r="K83">
        <v>573046.98</v>
      </c>
      <c r="L83">
        <v>289400.99</v>
      </c>
      <c r="O83">
        <v>0</v>
      </c>
      <c r="P83">
        <v>34312.269999999997</v>
      </c>
      <c r="R83">
        <v>28.04</v>
      </c>
      <c r="V83">
        <v>-172046.2</v>
      </c>
      <c r="W83">
        <v>2125037.4300000002</v>
      </c>
      <c r="X83">
        <v>971829.68</v>
      </c>
      <c r="Z83">
        <v>2404</v>
      </c>
      <c r="AB83">
        <v>1267560</v>
      </c>
      <c r="AC83">
        <v>222356.24</v>
      </c>
      <c r="AD83">
        <v>1445697</v>
      </c>
      <c r="AE83">
        <v>500</v>
      </c>
      <c r="AG83">
        <v>885023.81</v>
      </c>
      <c r="AH83">
        <v>153101.99</v>
      </c>
      <c r="AL83" s="123">
        <f t="shared" si="8"/>
        <v>1104710.69</v>
      </c>
      <c r="AM83" s="181">
        <f t="shared" si="9"/>
        <v>34340.31</v>
      </c>
      <c r="AN83" s="142">
        <f t="shared" si="10"/>
        <v>1070370.3799999999</v>
      </c>
      <c r="AO83" s="182">
        <f t="shared" si="11"/>
        <v>2464149.92</v>
      </c>
      <c r="AP83" s="183">
        <f t="shared" si="12"/>
        <v>2484322.7999999998</v>
      </c>
      <c r="AQ83" s="125">
        <f t="shared" si="7"/>
        <v>-20172.879999999888</v>
      </c>
    </row>
    <row r="84" spans="1:43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2410</v>
      </c>
      <c r="F84">
        <v>816895.69</v>
      </c>
      <c r="G84">
        <v>0</v>
      </c>
      <c r="H84">
        <v>18367.84</v>
      </c>
      <c r="K84">
        <v>2426616.7200000002</v>
      </c>
      <c r="L84">
        <v>437864.48</v>
      </c>
      <c r="O84">
        <v>0</v>
      </c>
      <c r="P84">
        <v>84411.81</v>
      </c>
      <c r="R84">
        <v>726.4</v>
      </c>
      <c r="V84">
        <v>2467936.65</v>
      </c>
      <c r="W84">
        <v>1196485.3400000001</v>
      </c>
      <c r="X84">
        <v>649298.21</v>
      </c>
      <c r="Y84">
        <v>137100</v>
      </c>
      <c r="Z84">
        <v>822.4</v>
      </c>
      <c r="AB84">
        <v>1411536</v>
      </c>
      <c r="AC84">
        <v>168180</v>
      </c>
      <c r="AD84">
        <v>1527718</v>
      </c>
      <c r="AG84">
        <v>685634.33</v>
      </c>
      <c r="AH84">
        <v>203399.75</v>
      </c>
      <c r="AL84" s="123">
        <f t="shared" si="8"/>
        <v>835263.52999999991</v>
      </c>
      <c r="AM84" s="181">
        <f t="shared" si="9"/>
        <v>85138.209999999992</v>
      </c>
      <c r="AN84" s="142">
        <f t="shared" si="10"/>
        <v>750125.32</v>
      </c>
      <c r="AO84" s="182">
        <f t="shared" si="11"/>
        <v>2366936.61</v>
      </c>
      <c r="AP84" s="183">
        <f t="shared" si="12"/>
        <v>2416752.08</v>
      </c>
      <c r="AQ84" s="125">
        <f t="shared" si="7"/>
        <v>-49815.470000000205</v>
      </c>
    </row>
    <row r="85" spans="1:43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2411</v>
      </c>
      <c r="F85">
        <v>427383.29</v>
      </c>
      <c r="G85">
        <v>35512</v>
      </c>
      <c r="H85">
        <v>40564.92</v>
      </c>
      <c r="K85">
        <v>178604.02</v>
      </c>
      <c r="L85">
        <v>138196.47</v>
      </c>
      <c r="P85">
        <v>25319.45</v>
      </c>
      <c r="R85">
        <v>0</v>
      </c>
      <c r="V85">
        <v>-189069.76</v>
      </c>
      <c r="W85">
        <v>1169693.49</v>
      </c>
      <c r="X85">
        <v>687184.29</v>
      </c>
      <c r="Z85">
        <v>1409.76</v>
      </c>
      <c r="AA85">
        <v>60</v>
      </c>
      <c r="AB85">
        <v>590576</v>
      </c>
      <c r="AC85">
        <v>66600</v>
      </c>
      <c r="AD85">
        <v>813035</v>
      </c>
      <c r="AG85">
        <v>621226.22</v>
      </c>
      <c r="AH85">
        <v>97251.31</v>
      </c>
      <c r="AL85" s="123">
        <f t="shared" si="8"/>
        <v>503460.20999999996</v>
      </c>
      <c r="AM85" s="181">
        <f t="shared" si="9"/>
        <v>25319.45</v>
      </c>
      <c r="AN85" s="142">
        <f t="shared" si="10"/>
        <v>478140.75999999995</v>
      </c>
      <c r="AO85" s="182">
        <f t="shared" si="11"/>
        <v>1345830.05</v>
      </c>
      <c r="AP85" s="183">
        <f t="shared" si="12"/>
        <v>1531512.53</v>
      </c>
      <c r="AQ85" s="125">
        <f t="shared" si="7"/>
        <v>-185682.47999999998</v>
      </c>
    </row>
    <row r="86" spans="1:43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2412</v>
      </c>
      <c r="F86">
        <v>224817.4</v>
      </c>
      <c r="G86">
        <v>41873.879999999997</v>
      </c>
      <c r="H86">
        <v>60309.75</v>
      </c>
      <c r="K86">
        <v>2160583.09</v>
      </c>
      <c r="L86">
        <v>826820.43</v>
      </c>
      <c r="O86">
        <v>0</v>
      </c>
      <c r="P86">
        <v>103070</v>
      </c>
      <c r="Q86">
        <v>156520</v>
      </c>
      <c r="R86">
        <v>787.38</v>
      </c>
      <c r="V86">
        <v>1802081.92</v>
      </c>
      <c r="W86">
        <v>620039.24</v>
      </c>
      <c r="X86">
        <v>1497521.37</v>
      </c>
      <c r="Z86">
        <v>1175.49</v>
      </c>
      <c r="AA86">
        <v>4365</v>
      </c>
      <c r="AB86">
        <v>1840936.3</v>
      </c>
      <c r="AC86">
        <v>1641515</v>
      </c>
      <c r="AD86">
        <v>2194886.2999999998</v>
      </c>
      <c r="AE86">
        <v>4380</v>
      </c>
      <c r="AF86">
        <v>1056</v>
      </c>
      <c r="AG86">
        <v>1799868.84</v>
      </c>
      <c r="AH86">
        <v>353400.01</v>
      </c>
      <c r="AJ86">
        <v>16</v>
      </c>
      <c r="AL86" s="123">
        <f t="shared" si="8"/>
        <v>327001.02999999997</v>
      </c>
      <c r="AM86" s="181">
        <f t="shared" si="9"/>
        <v>260377.38</v>
      </c>
      <c r="AN86" s="142">
        <f t="shared" si="10"/>
        <v>66623.649999999965</v>
      </c>
      <c r="AO86" s="182">
        <f t="shared" si="11"/>
        <v>4985513.16</v>
      </c>
      <c r="AP86" s="183">
        <f t="shared" si="12"/>
        <v>4353607.1499999994</v>
      </c>
      <c r="AQ86" s="125">
        <f t="shared" si="7"/>
        <v>631906.01000000071</v>
      </c>
    </row>
    <row r="87" spans="1:43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2413</v>
      </c>
      <c r="F87">
        <v>133062.56</v>
      </c>
      <c r="G87">
        <v>107100</v>
      </c>
      <c r="H87">
        <v>36769.550000000003</v>
      </c>
      <c r="K87">
        <v>8154203.9000000004</v>
      </c>
      <c r="L87">
        <v>326856.53999999998</v>
      </c>
      <c r="O87">
        <v>0</v>
      </c>
      <c r="R87">
        <v>0</v>
      </c>
      <c r="V87">
        <v>8734301.6400000006</v>
      </c>
      <c r="X87">
        <v>1022019.69</v>
      </c>
      <c r="Z87">
        <v>521.63</v>
      </c>
      <c r="AA87">
        <v>340</v>
      </c>
      <c r="AB87">
        <v>864849.4</v>
      </c>
      <c r="AC87">
        <v>116800</v>
      </c>
      <c r="AD87">
        <v>1382729.4</v>
      </c>
      <c r="AE87">
        <v>9042</v>
      </c>
      <c r="AG87">
        <v>468939.77</v>
      </c>
      <c r="AH87">
        <v>105128.64</v>
      </c>
      <c r="AK87">
        <v>15000</v>
      </c>
      <c r="AL87" s="123">
        <f t="shared" si="8"/>
        <v>276932.11</v>
      </c>
      <c r="AM87" s="181">
        <f t="shared" si="9"/>
        <v>0</v>
      </c>
      <c r="AN87" s="142">
        <f t="shared" si="10"/>
        <v>276932.11</v>
      </c>
      <c r="AO87" s="182">
        <f t="shared" si="11"/>
        <v>2004530.72</v>
      </c>
      <c r="AP87" s="183">
        <f t="shared" si="12"/>
        <v>1980839.8099999998</v>
      </c>
      <c r="AQ87" s="125">
        <f t="shared" si="7"/>
        <v>23690.910000000149</v>
      </c>
    </row>
    <row r="88" spans="1:43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2414</v>
      </c>
      <c r="F88">
        <v>172388.67</v>
      </c>
      <c r="G88">
        <v>11316.8</v>
      </c>
      <c r="H88">
        <v>44922</v>
      </c>
      <c r="K88">
        <v>205930.28</v>
      </c>
      <c r="L88">
        <v>459855.33</v>
      </c>
      <c r="O88">
        <v>0</v>
      </c>
      <c r="R88">
        <v>0</v>
      </c>
      <c r="V88">
        <v>-1293741.81</v>
      </c>
      <c r="W88">
        <v>2359915.73</v>
      </c>
      <c r="X88">
        <v>600748.04</v>
      </c>
      <c r="Y88">
        <v>116000</v>
      </c>
      <c r="Z88">
        <v>45.23</v>
      </c>
      <c r="AC88">
        <v>99300</v>
      </c>
      <c r="AD88">
        <v>192303</v>
      </c>
      <c r="AE88">
        <v>1300</v>
      </c>
      <c r="AF88">
        <v>3056</v>
      </c>
      <c r="AG88">
        <v>582234.87</v>
      </c>
      <c r="AH88">
        <v>208960.24</v>
      </c>
      <c r="AL88" s="123">
        <f t="shared" si="8"/>
        <v>228627.47</v>
      </c>
      <c r="AM88" s="181">
        <f t="shared" si="9"/>
        <v>0</v>
      </c>
      <c r="AN88" s="142">
        <f t="shared" si="10"/>
        <v>228627.47</v>
      </c>
      <c r="AO88" s="182">
        <f t="shared" si="11"/>
        <v>816093.27</v>
      </c>
      <c r="AP88" s="183">
        <f t="shared" si="12"/>
        <v>987854.11</v>
      </c>
      <c r="AQ88" s="125">
        <f t="shared" si="7"/>
        <v>-171760.83999999997</v>
      </c>
    </row>
    <row r="89" spans="1:43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2415</v>
      </c>
      <c r="F89">
        <v>240307.98</v>
      </c>
      <c r="G89">
        <v>24700</v>
      </c>
      <c r="H89">
        <v>71521.05</v>
      </c>
      <c r="K89">
        <v>3143715.85</v>
      </c>
      <c r="L89">
        <v>1627948.85</v>
      </c>
      <c r="P89">
        <v>35910</v>
      </c>
      <c r="Q89">
        <v>212340</v>
      </c>
      <c r="R89">
        <v>0</v>
      </c>
      <c r="V89">
        <v>3808154.68</v>
      </c>
      <c r="W89">
        <v>1221990.08</v>
      </c>
      <c r="X89">
        <v>872029.04</v>
      </c>
      <c r="Y89">
        <v>154260</v>
      </c>
      <c r="Z89">
        <v>783.02</v>
      </c>
      <c r="AA89">
        <v>440</v>
      </c>
      <c r="AB89">
        <v>1237600</v>
      </c>
      <c r="AC89">
        <v>531221</v>
      </c>
      <c r="AD89">
        <v>1573342</v>
      </c>
      <c r="AE89">
        <v>3136</v>
      </c>
      <c r="AG89">
        <v>1183333.3600000001</v>
      </c>
      <c r="AH89">
        <v>156722.73000000001</v>
      </c>
      <c r="AK89">
        <v>50000</v>
      </c>
      <c r="AL89" s="123">
        <f t="shared" si="8"/>
        <v>336529.02999999997</v>
      </c>
      <c r="AM89" s="181">
        <f t="shared" si="9"/>
        <v>248250</v>
      </c>
      <c r="AN89" s="142">
        <f t="shared" si="10"/>
        <v>88279.02999999997</v>
      </c>
      <c r="AO89" s="182">
        <f t="shared" si="11"/>
        <v>2796333.06</v>
      </c>
      <c r="AP89" s="183">
        <f t="shared" si="12"/>
        <v>2966534.0900000003</v>
      </c>
      <c r="AQ89" s="125">
        <f t="shared" si="7"/>
        <v>-170201.03000000026</v>
      </c>
    </row>
    <row r="90" spans="1:43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2416</v>
      </c>
      <c r="F90">
        <v>1084170.73</v>
      </c>
      <c r="G90">
        <v>0</v>
      </c>
      <c r="H90">
        <v>137847.17000000001</v>
      </c>
      <c r="K90">
        <v>449340.68</v>
      </c>
      <c r="L90">
        <v>178620.53</v>
      </c>
      <c r="O90">
        <v>0</v>
      </c>
      <c r="P90">
        <v>64450</v>
      </c>
      <c r="Q90">
        <v>90000</v>
      </c>
      <c r="R90">
        <v>0</v>
      </c>
      <c r="T90">
        <v>442731</v>
      </c>
      <c r="V90">
        <v>-43575.16</v>
      </c>
      <c r="W90">
        <v>1247302.3600000001</v>
      </c>
      <c r="X90">
        <v>858390.53</v>
      </c>
      <c r="Z90">
        <v>2086.15</v>
      </c>
      <c r="AB90">
        <v>1546720</v>
      </c>
      <c r="AD90">
        <v>1813220</v>
      </c>
      <c r="AE90">
        <v>1592</v>
      </c>
      <c r="AG90">
        <v>501182.14</v>
      </c>
      <c r="AH90">
        <v>42131.63</v>
      </c>
      <c r="AL90" s="123">
        <f t="shared" si="8"/>
        <v>1222017.8999999999</v>
      </c>
      <c r="AM90" s="181">
        <f t="shared" si="9"/>
        <v>154450</v>
      </c>
      <c r="AN90" s="142">
        <f t="shared" si="10"/>
        <v>1067567.8999999999</v>
      </c>
      <c r="AO90" s="182">
        <f t="shared" si="11"/>
        <v>2407196.6800000002</v>
      </c>
      <c r="AP90" s="183">
        <f t="shared" si="12"/>
        <v>2358125.77</v>
      </c>
      <c r="AQ90" s="125">
        <f t="shared" si="7"/>
        <v>49070.910000000149</v>
      </c>
    </row>
    <row r="91" spans="1:43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2417</v>
      </c>
      <c r="F91">
        <v>1100305.52</v>
      </c>
      <c r="G91">
        <v>2553</v>
      </c>
      <c r="H91">
        <v>37557.47</v>
      </c>
      <c r="K91">
        <v>485750.11</v>
      </c>
      <c r="L91">
        <v>87537.48</v>
      </c>
      <c r="O91">
        <v>0</v>
      </c>
      <c r="P91">
        <v>54885.66</v>
      </c>
      <c r="R91">
        <v>6340.4</v>
      </c>
      <c r="T91">
        <v>508264.7</v>
      </c>
      <c r="V91">
        <v>-399785.51</v>
      </c>
      <c r="W91">
        <v>1693308.65</v>
      </c>
      <c r="X91">
        <v>580771.01</v>
      </c>
      <c r="Z91">
        <v>2506.0500000000002</v>
      </c>
      <c r="AB91">
        <v>1481304</v>
      </c>
      <c r="AC91">
        <v>280</v>
      </c>
      <c r="AD91">
        <v>1606904</v>
      </c>
      <c r="AE91">
        <v>2000</v>
      </c>
      <c r="AG91">
        <v>515657.87</v>
      </c>
      <c r="AH91">
        <v>65188.51</v>
      </c>
      <c r="AK91">
        <v>24421</v>
      </c>
      <c r="AL91" s="123">
        <f t="shared" si="8"/>
        <v>1140415.99</v>
      </c>
      <c r="AM91" s="181">
        <f t="shared" si="9"/>
        <v>61226.060000000005</v>
      </c>
      <c r="AN91" s="142">
        <f t="shared" si="10"/>
        <v>1079189.93</v>
      </c>
      <c r="AO91" s="182">
        <f t="shared" si="11"/>
        <v>2064861.06</v>
      </c>
      <c r="AP91" s="183">
        <f t="shared" si="12"/>
        <v>2214171.38</v>
      </c>
      <c r="AQ91" s="125">
        <f t="shared" si="7"/>
        <v>-149310.31999999983</v>
      </c>
    </row>
    <row r="92" spans="1:43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2418</v>
      </c>
      <c r="F92">
        <v>622648.05000000005</v>
      </c>
      <c r="G92">
        <v>0</v>
      </c>
      <c r="H92">
        <v>127579.96</v>
      </c>
      <c r="K92">
        <v>156627.66</v>
      </c>
      <c r="L92">
        <v>48763.88</v>
      </c>
      <c r="O92">
        <v>0</v>
      </c>
      <c r="P92">
        <v>51832</v>
      </c>
      <c r="Q92">
        <v>69600</v>
      </c>
      <c r="R92">
        <v>2449</v>
      </c>
      <c r="T92">
        <v>220160</v>
      </c>
      <c r="V92">
        <v>287199.15999999997</v>
      </c>
      <c r="W92">
        <v>345503.07</v>
      </c>
      <c r="X92">
        <v>569259.07999999996</v>
      </c>
      <c r="Z92">
        <v>1262.8699999999999</v>
      </c>
      <c r="AB92">
        <v>461151.6</v>
      </c>
      <c r="AD92">
        <v>700711.6</v>
      </c>
      <c r="AE92">
        <v>640</v>
      </c>
      <c r="AF92">
        <v>1752</v>
      </c>
      <c r="AG92">
        <v>318352.58</v>
      </c>
      <c r="AH92">
        <v>31341.05</v>
      </c>
      <c r="AL92" s="123">
        <f t="shared" si="8"/>
        <v>750228.01</v>
      </c>
      <c r="AM92" s="181">
        <f t="shared" si="9"/>
        <v>123881</v>
      </c>
      <c r="AN92" s="142">
        <f t="shared" si="10"/>
        <v>626347.01</v>
      </c>
      <c r="AO92" s="182">
        <f t="shared" si="11"/>
        <v>1031673.5499999999</v>
      </c>
      <c r="AP92" s="183">
        <f t="shared" si="12"/>
        <v>1052797.23</v>
      </c>
      <c r="AQ92" s="125">
        <f t="shared" si="7"/>
        <v>-21123.680000000051</v>
      </c>
    </row>
    <row r="93" spans="1:43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2419</v>
      </c>
      <c r="F93">
        <v>940308.47999999998</v>
      </c>
      <c r="G93">
        <v>0</v>
      </c>
      <c r="H93">
        <v>122211.45</v>
      </c>
      <c r="K93">
        <v>406715.77</v>
      </c>
      <c r="L93">
        <v>77772.94</v>
      </c>
      <c r="O93">
        <v>0</v>
      </c>
      <c r="P93">
        <v>25465.54</v>
      </c>
      <c r="Q93">
        <v>173009</v>
      </c>
      <c r="R93">
        <v>0</v>
      </c>
      <c r="T93">
        <v>256648</v>
      </c>
      <c r="V93">
        <v>-1184253.3999999999</v>
      </c>
      <c r="W93">
        <v>2439641.09</v>
      </c>
      <c r="X93">
        <v>310455.36</v>
      </c>
      <c r="Z93">
        <v>2483.44</v>
      </c>
      <c r="AB93">
        <v>786000</v>
      </c>
      <c r="AC93">
        <v>110400</v>
      </c>
      <c r="AD93">
        <v>872800</v>
      </c>
      <c r="AE93">
        <v>4560</v>
      </c>
      <c r="AG93">
        <v>451424.86</v>
      </c>
      <c r="AH93">
        <v>44055.53</v>
      </c>
      <c r="AL93" s="123">
        <f t="shared" si="8"/>
        <v>1062519.93</v>
      </c>
      <c r="AM93" s="181">
        <f t="shared" si="9"/>
        <v>198474.54</v>
      </c>
      <c r="AN93" s="142">
        <f t="shared" si="10"/>
        <v>864045.3899999999</v>
      </c>
      <c r="AO93" s="182">
        <f t="shared" si="11"/>
        <v>1209338.8</v>
      </c>
      <c r="AP93" s="183">
        <f t="shared" si="12"/>
        <v>1372840.39</v>
      </c>
      <c r="AQ93" s="125">
        <f t="shared" si="7"/>
        <v>-163501.58999999985</v>
      </c>
    </row>
    <row r="94" spans="1:43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2420</v>
      </c>
      <c r="F94">
        <v>548944.37</v>
      </c>
      <c r="G94">
        <v>0</v>
      </c>
      <c r="H94">
        <v>63466.89</v>
      </c>
      <c r="K94">
        <v>875672.3</v>
      </c>
      <c r="L94">
        <v>105112.53</v>
      </c>
      <c r="O94">
        <v>0</v>
      </c>
      <c r="P94">
        <v>47362.74</v>
      </c>
      <c r="Q94">
        <v>116643.5</v>
      </c>
      <c r="R94">
        <v>0</v>
      </c>
      <c r="T94">
        <v>203980</v>
      </c>
      <c r="V94">
        <v>-1658344.44</v>
      </c>
      <c r="W94">
        <v>3118920.11</v>
      </c>
      <c r="X94">
        <v>278656.98</v>
      </c>
      <c r="Z94">
        <v>1297.68</v>
      </c>
      <c r="AB94">
        <v>881721.6</v>
      </c>
      <c r="AC94">
        <v>144000</v>
      </c>
      <c r="AD94">
        <v>992921.59999999998</v>
      </c>
      <c r="AE94">
        <v>2000</v>
      </c>
      <c r="AG94">
        <v>407120.15</v>
      </c>
      <c r="AH94">
        <v>139000.32999999999</v>
      </c>
      <c r="AL94" s="123">
        <f t="shared" si="8"/>
        <v>612411.26</v>
      </c>
      <c r="AM94" s="181">
        <f t="shared" si="9"/>
        <v>164006.24</v>
      </c>
      <c r="AN94" s="142">
        <f t="shared" si="10"/>
        <v>448405.02</v>
      </c>
      <c r="AO94" s="182">
        <f t="shared" si="11"/>
        <v>1305676.26</v>
      </c>
      <c r="AP94" s="183">
        <f t="shared" si="12"/>
        <v>1541042.08</v>
      </c>
      <c r="AQ94" s="125">
        <f t="shared" si="7"/>
        <v>-235365.82000000007</v>
      </c>
    </row>
    <row r="95" spans="1:43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2421</v>
      </c>
      <c r="F95">
        <v>735416.85</v>
      </c>
      <c r="G95">
        <v>0</v>
      </c>
      <c r="H95">
        <v>27190.47</v>
      </c>
      <c r="K95">
        <v>515095.82</v>
      </c>
      <c r="L95">
        <v>87926.69</v>
      </c>
      <c r="O95">
        <v>0</v>
      </c>
      <c r="P95">
        <v>122198.44</v>
      </c>
      <c r="Q95">
        <v>472860</v>
      </c>
      <c r="R95">
        <v>2885</v>
      </c>
      <c r="T95">
        <v>106999</v>
      </c>
      <c r="V95">
        <v>-2006830.87</v>
      </c>
      <c r="W95">
        <v>2656385</v>
      </c>
      <c r="X95">
        <v>1268004.23</v>
      </c>
      <c r="Z95">
        <v>1060.8800000000001</v>
      </c>
      <c r="AB95">
        <v>664753.19999999995</v>
      </c>
      <c r="AC95">
        <v>8700</v>
      </c>
      <c r="AD95">
        <v>1072453.2</v>
      </c>
      <c r="AE95">
        <v>7496</v>
      </c>
      <c r="AF95">
        <v>1232</v>
      </c>
      <c r="AG95">
        <v>737967.17</v>
      </c>
      <c r="AH95">
        <v>112236.68</v>
      </c>
      <c r="AL95" s="123">
        <f t="shared" si="8"/>
        <v>762607.32</v>
      </c>
      <c r="AM95" s="181">
        <f t="shared" si="9"/>
        <v>597943.43999999994</v>
      </c>
      <c r="AN95" s="142">
        <f t="shared" si="10"/>
        <v>164663.88</v>
      </c>
      <c r="AO95" s="182">
        <f t="shared" si="11"/>
        <v>1942518.3099999998</v>
      </c>
      <c r="AP95" s="183">
        <f t="shared" si="12"/>
        <v>1931385.05</v>
      </c>
      <c r="AQ95" s="125">
        <f t="shared" si="7"/>
        <v>11133.259999999776</v>
      </c>
    </row>
    <row r="96" spans="1:43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2422</v>
      </c>
      <c r="F96">
        <v>530638.18999999994</v>
      </c>
      <c r="G96">
        <v>6200</v>
      </c>
      <c r="H96">
        <v>7946.37</v>
      </c>
      <c r="K96">
        <v>127796.58</v>
      </c>
      <c r="L96">
        <v>11551.48</v>
      </c>
      <c r="O96">
        <v>0</v>
      </c>
      <c r="P96">
        <v>51402</v>
      </c>
      <c r="Q96">
        <v>161264</v>
      </c>
      <c r="R96">
        <v>835.89</v>
      </c>
      <c r="T96">
        <v>56355</v>
      </c>
      <c r="V96">
        <v>-2334781.6</v>
      </c>
      <c r="W96">
        <v>2668500</v>
      </c>
      <c r="X96">
        <v>839270.09</v>
      </c>
      <c r="Z96">
        <v>471.7</v>
      </c>
      <c r="AB96">
        <v>1173219</v>
      </c>
      <c r="AC96">
        <v>8850</v>
      </c>
      <c r="AD96">
        <v>1464071</v>
      </c>
      <c r="AG96">
        <v>418053.4</v>
      </c>
      <c r="AH96">
        <v>59129.06</v>
      </c>
      <c r="AL96" s="123">
        <f t="shared" si="8"/>
        <v>544784.55999999994</v>
      </c>
      <c r="AM96" s="181">
        <f t="shared" si="9"/>
        <v>213501.89</v>
      </c>
      <c r="AN96" s="142">
        <f t="shared" si="10"/>
        <v>331282.66999999993</v>
      </c>
      <c r="AO96" s="182">
        <f t="shared" si="11"/>
        <v>2021810.79</v>
      </c>
      <c r="AP96" s="183">
        <f t="shared" si="12"/>
        <v>1941253.46</v>
      </c>
      <c r="AQ96" s="125">
        <f t="shared" si="7"/>
        <v>80557.330000000075</v>
      </c>
    </row>
    <row r="97" spans="1:43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2423</v>
      </c>
      <c r="F97">
        <v>1972323.78</v>
      </c>
      <c r="G97">
        <v>0</v>
      </c>
      <c r="H97">
        <v>8918.75</v>
      </c>
      <c r="K97">
        <v>3307452.34</v>
      </c>
      <c r="L97">
        <v>225058.15</v>
      </c>
      <c r="P97">
        <v>122375</v>
      </c>
      <c r="R97">
        <v>2564.9699999999998</v>
      </c>
      <c r="T97">
        <v>1085458.46</v>
      </c>
      <c r="V97">
        <v>-4909766.6500000004</v>
      </c>
      <c r="W97">
        <v>9526566.6699999999</v>
      </c>
      <c r="X97">
        <v>1437587.46</v>
      </c>
      <c r="Y97">
        <v>294000</v>
      </c>
      <c r="Z97">
        <v>3931.61</v>
      </c>
      <c r="AB97">
        <v>2391111.4900000002</v>
      </c>
      <c r="AC97">
        <v>267600</v>
      </c>
      <c r="AD97">
        <v>2987869.49</v>
      </c>
      <c r="AE97">
        <v>45511.5</v>
      </c>
      <c r="AG97">
        <v>1308112.45</v>
      </c>
      <c r="AH97">
        <v>366182.55</v>
      </c>
      <c r="AL97" s="123">
        <f t="shared" si="8"/>
        <v>1981242.53</v>
      </c>
      <c r="AM97" s="181">
        <f t="shared" si="9"/>
        <v>124939.97</v>
      </c>
      <c r="AN97" s="142">
        <f t="shared" si="10"/>
        <v>1856302.56</v>
      </c>
      <c r="AO97" s="182">
        <f t="shared" si="11"/>
        <v>4394230.5600000005</v>
      </c>
      <c r="AP97" s="183">
        <f t="shared" si="12"/>
        <v>4707675.99</v>
      </c>
      <c r="AQ97" s="125">
        <f t="shared" si="7"/>
        <v>-313445.4299999997</v>
      </c>
    </row>
    <row r="98" spans="1:43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2424</v>
      </c>
      <c r="F98">
        <v>1095079.03</v>
      </c>
      <c r="G98">
        <v>12600</v>
      </c>
      <c r="H98">
        <v>0</v>
      </c>
      <c r="I98">
        <v>0</v>
      </c>
      <c r="J98">
        <v>0</v>
      </c>
      <c r="K98">
        <v>268145.17</v>
      </c>
      <c r="L98">
        <v>9571.7199999999993</v>
      </c>
      <c r="M98">
        <v>0</v>
      </c>
      <c r="N98">
        <v>0</v>
      </c>
      <c r="O98">
        <v>0</v>
      </c>
      <c r="P98">
        <v>74629.08</v>
      </c>
      <c r="Q98">
        <v>4450</v>
      </c>
      <c r="R98">
        <v>0</v>
      </c>
      <c r="S98">
        <v>0</v>
      </c>
      <c r="T98">
        <v>0</v>
      </c>
      <c r="U98">
        <v>0</v>
      </c>
      <c r="V98">
        <v>-1524660.62</v>
      </c>
      <c r="W98">
        <v>2647000</v>
      </c>
      <c r="X98">
        <v>782363.75</v>
      </c>
      <c r="Z98">
        <v>2176.7399999999998</v>
      </c>
      <c r="AB98">
        <v>1097398</v>
      </c>
      <c r="AC98">
        <v>46550</v>
      </c>
      <c r="AD98">
        <v>1340972</v>
      </c>
      <c r="AE98">
        <v>1008</v>
      </c>
      <c r="AG98">
        <v>357758.56</v>
      </c>
      <c r="AH98">
        <v>44772.47</v>
      </c>
      <c r="AL98" s="123">
        <f t="shared" si="8"/>
        <v>1107679.03</v>
      </c>
      <c r="AM98" s="181">
        <f t="shared" si="9"/>
        <v>79079.08</v>
      </c>
      <c r="AN98" s="142">
        <f t="shared" si="10"/>
        <v>1028599.9500000001</v>
      </c>
      <c r="AO98" s="182">
        <f t="shared" si="11"/>
        <v>1928488.49</v>
      </c>
      <c r="AP98" s="183">
        <f t="shared" si="12"/>
        <v>1744511.03</v>
      </c>
      <c r="AQ98" s="125">
        <f t="shared" si="7"/>
        <v>183977.45999999996</v>
      </c>
    </row>
    <row r="99" spans="1:43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2425</v>
      </c>
      <c r="F99">
        <v>484603.41</v>
      </c>
      <c r="G99">
        <v>40200</v>
      </c>
      <c r="H99">
        <v>0</v>
      </c>
      <c r="K99">
        <v>143441.19</v>
      </c>
      <c r="L99">
        <v>8699.6299999999992</v>
      </c>
      <c r="O99">
        <v>0</v>
      </c>
      <c r="P99">
        <v>52244.98</v>
      </c>
      <c r="Q99">
        <v>5500</v>
      </c>
      <c r="R99">
        <v>924.85</v>
      </c>
      <c r="T99">
        <v>156000</v>
      </c>
      <c r="V99">
        <v>-1423924.08</v>
      </c>
      <c r="W99">
        <v>1913700</v>
      </c>
      <c r="X99">
        <v>547050.97</v>
      </c>
      <c r="Z99">
        <v>815.43</v>
      </c>
      <c r="AB99">
        <v>586070</v>
      </c>
      <c r="AC99">
        <v>25600</v>
      </c>
      <c r="AD99">
        <v>748068</v>
      </c>
      <c r="AG99">
        <v>401708.89</v>
      </c>
      <c r="AH99">
        <v>37261.03</v>
      </c>
      <c r="AL99" s="123">
        <f t="shared" si="8"/>
        <v>524803.40999999992</v>
      </c>
      <c r="AM99" s="181">
        <f t="shared" si="9"/>
        <v>58669.83</v>
      </c>
      <c r="AN99" s="142">
        <f t="shared" si="10"/>
        <v>466133.5799999999</v>
      </c>
      <c r="AO99" s="182">
        <f t="shared" si="11"/>
        <v>1159536.3999999999</v>
      </c>
      <c r="AP99" s="183">
        <f t="shared" si="12"/>
        <v>1187037.9200000002</v>
      </c>
      <c r="AQ99" s="125">
        <f t="shared" si="7"/>
        <v>-27501.520000000251</v>
      </c>
    </row>
    <row r="100" spans="1:43" x14ac:dyDescent="0.25">
      <c r="AL100" s="123">
        <f t="shared" si="8"/>
        <v>0</v>
      </c>
      <c r="AM100" s="181">
        <f t="shared" si="9"/>
        <v>0</v>
      </c>
      <c r="AN100" s="142">
        <f t="shared" si="10"/>
        <v>0</v>
      </c>
      <c r="AO100" s="182">
        <f t="shared" si="11"/>
        <v>0</v>
      </c>
      <c r="AP100" s="183">
        <f t="shared" si="12"/>
        <v>0</v>
      </c>
      <c r="AQ100" s="125">
        <f t="shared" si="7"/>
        <v>0</v>
      </c>
    </row>
    <row r="101" spans="1:43" x14ac:dyDescent="0.25">
      <c r="AL101" s="123">
        <f t="shared" si="8"/>
        <v>0</v>
      </c>
      <c r="AM101" s="181">
        <f t="shared" si="9"/>
        <v>0</v>
      </c>
      <c r="AN101" s="142">
        <f t="shared" si="10"/>
        <v>0</v>
      </c>
      <c r="AO101" s="182">
        <f t="shared" si="11"/>
        <v>0</v>
      </c>
      <c r="AP101" s="183">
        <f t="shared" si="12"/>
        <v>0</v>
      </c>
      <c r="AQ101" s="125">
        <f t="shared" si="7"/>
        <v>0</v>
      </c>
    </row>
    <row r="102" spans="1:43" x14ac:dyDescent="0.25">
      <c r="AL102" s="123">
        <f t="shared" si="8"/>
        <v>0</v>
      </c>
      <c r="AM102" s="181">
        <f t="shared" si="9"/>
        <v>0</v>
      </c>
      <c r="AN102" s="142">
        <f t="shared" si="10"/>
        <v>0</v>
      </c>
      <c r="AO102" s="182">
        <f t="shared" si="11"/>
        <v>0</v>
      </c>
      <c r="AP102" s="183">
        <f t="shared" si="12"/>
        <v>0</v>
      </c>
      <c r="AQ102" s="125">
        <f t="shared" ref="AQ102:AQ165" si="13">AO102-AP102</f>
        <v>0</v>
      </c>
    </row>
    <row r="103" spans="1:43" x14ac:dyDescent="0.25">
      <c r="AL103" s="123">
        <f t="shared" si="8"/>
        <v>0</v>
      </c>
      <c r="AM103" s="181">
        <f t="shared" si="9"/>
        <v>0</v>
      </c>
      <c r="AN103" s="142">
        <f t="shared" si="10"/>
        <v>0</v>
      </c>
      <c r="AO103" s="182">
        <f t="shared" si="11"/>
        <v>0</v>
      </c>
      <c r="AP103" s="183">
        <f t="shared" si="12"/>
        <v>0</v>
      </c>
      <c r="AQ103" s="125">
        <f t="shared" si="13"/>
        <v>0</v>
      </c>
    </row>
    <row r="104" spans="1:43" x14ac:dyDescent="0.25">
      <c r="AL104" s="123">
        <f t="shared" si="8"/>
        <v>0</v>
      </c>
      <c r="AM104" s="181">
        <f t="shared" si="9"/>
        <v>0</v>
      </c>
      <c r="AN104" s="142">
        <f t="shared" si="10"/>
        <v>0</v>
      </c>
      <c r="AO104" s="182">
        <f t="shared" si="11"/>
        <v>0</v>
      </c>
      <c r="AP104" s="183">
        <f t="shared" si="12"/>
        <v>0</v>
      </c>
      <c r="AQ104" s="125">
        <f t="shared" si="13"/>
        <v>0</v>
      </c>
    </row>
    <row r="105" spans="1:43" x14ac:dyDescent="0.25">
      <c r="AL105" s="123">
        <f t="shared" si="8"/>
        <v>0</v>
      </c>
      <c r="AM105" s="181">
        <f t="shared" si="9"/>
        <v>0</v>
      </c>
      <c r="AN105" s="142">
        <f t="shared" si="10"/>
        <v>0</v>
      </c>
      <c r="AO105" s="182">
        <f t="shared" si="11"/>
        <v>0</v>
      </c>
      <c r="AP105" s="183">
        <f t="shared" si="12"/>
        <v>0</v>
      </c>
      <c r="AQ105" s="125">
        <f t="shared" si="13"/>
        <v>0</v>
      </c>
    </row>
    <row r="106" spans="1:43" x14ac:dyDescent="0.25">
      <c r="AL106" s="123">
        <f t="shared" si="8"/>
        <v>0</v>
      </c>
      <c r="AM106" s="181">
        <f t="shared" si="9"/>
        <v>0</v>
      </c>
      <c r="AN106" s="142">
        <f t="shared" si="10"/>
        <v>0</v>
      </c>
      <c r="AO106" s="182">
        <f t="shared" si="11"/>
        <v>0</v>
      </c>
      <c r="AP106" s="183">
        <f t="shared" si="12"/>
        <v>0</v>
      </c>
      <c r="AQ106" s="125">
        <f t="shared" si="13"/>
        <v>0</v>
      </c>
    </row>
    <row r="107" spans="1:43" x14ac:dyDescent="0.25">
      <c r="AL107" s="123">
        <f t="shared" si="8"/>
        <v>0</v>
      </c>
      <c r="AM107" s="181">
        <f t="shared" si="9"/>
        <v>0</v>
      </c>
      <c r="AN107" s="142">
        <f t="shared" si="10"/>
        <v>0</v>
      </c>
      <c r="AO107" s="182">
        <f t="shared" si="11"/>
        <v>0</v>
      </c>
      <c r="AP107" s="183">
        <f t="shared" si="12"/>
        <v>0</v>
      </c>
      <c r="AQ107" s="125">
        <f t="shared" si="13"/>
        <v>0</v>
      </c>
    </row>
    <row r="108" spans="1:43" x14ac:dyDescent="0.25">
      <c r="AL108" s="123">
        <f t="shared" si="8"/>
        <v>0</v>
      </c>
      <c r="AM108" s="181">
        <f t="shared" si="9"/>
        <v>0</v>
      </c>
      <c r="AN108" s="142">
        <f t="shared" si="10"/>
        <v>0</v>
      </c>
      <c r="AO108" s="182">
        <f t="shared" si="11"/>
        <v>0</v>
      </c>
      <c r="AP108" s="183">
        <f t="shared" si="12"/>
        <v>0</v>
      </c>
      <c r="AQ108" s="125">
        <f t="shared" si="13"/>
        <v>0</v>
      </c>
    </row>
    <row r="109" spans="1:43" x14ac:dyDescent="0.25">
      <c r="AL109" s="123">
        <f t="shared" si="8"/>
        <v>0</v>
      </c>
      <c r="AM109" s="181">
        <f t="shared" si="9"/>
        <v>0</v>
      </c>
      <c r="AN109" s="142">
        <f t="shared" si="10"/>
        <v>0</v>
      </c>
      <c r="AO109" s="182">
        <f t="shared" si="11"/>
        <v>0</v>
      </c>
      <c r="AP109" s="183">
        <f t="shared" si="12"/>
        <v>0</v>
      </c>
      <c r="AQ109" s="125">
        <f t="shared" si="13"/>
        <v>0</v>
      </c>
    </row>
    <row r="110" spans="1:43" x14ac:dyDescent="0.25">
      <c r="AL110" s="123">
        <f t="shared" si="8"/>
        <v>0</v>
      </c>
      <c r="AM110" s="181">
        <f t="shared" si="9"/>
        <v>0</v>
      </c>
      <c r="AN110" s="142">
        <f t="shared" si="10"/>
        <v>0</v>
      </c>
      <c r="AO110" s="182">
        <f t="shared" si="11"/>
        <v>0</v>
      </c>
      <c r="AP110" s="183">
        <f t="shared" si="12"/>
        <v>0</v>
      </c>
      <c r="AQ110" s="125">
        <f t="shared" si="13"/>
        <v>0</v>
      </c>
    </row>
    <row r="111" spans="1:43" x14ac:dyDescent="0.25">
      <c r="AL111" s="123">
        <f t="shared" si="8"/>
        <v>0</v>
      </c>
      <c r="AM111" s="181">
        <f t="shared" si="9"/>
        <v>0</v>
      </c>
      <c r="AN111" s="142">
        <f t="shared" si="10"/>
        <v>0</v>
      </c>
      <c r="AO111" s="182">
        <f t="shared" si="11"/>
        <v>0</v>
      </c>
      <c r="AP111" s="183">
        <f t="shared" si="12"/>
        <v>0</v>
      </c>
      <c r="AQ111" s="125">
        <f t="shared" si="13"/>
        <v>0</v>
      </c>
    </row>
    <row r="112" spans="1:43" x14ac:dyDescent="0.25">
      <c r="AL112" s="123">
        <f t="shared" si="8"/>
        <v>0</v>
      </c>
      <c r="AM112" s="181">
        <f t="shared" si="9"/>
        <v>0</v>
      </c>
      <c r="AN112" s="142">
        <f t="shared" si="10"/>
        <v>0</v>
      </c>
      <c r="AO112" s="182">
        <f t="shared" si="11"/>
        <v>0</v>
      </c>
      <c r="AP112" s="183">
        <f t="shared" si="12"/>
        <v>0</v>
      </c>
      <c r="AQ112" s="125">
        <f t="shared" si="13"/>
        <v>0</v>
      </c>
    </row>
    <row r="113" spans="38:43" x14ac:dyDescent="0.25">
      <c r="AL113" s="123">
        <f t="shared" si="8"/>
        <v>0</v>
      </c>
      <c r="AM113" s="181">
        <f t="shared" si="9"/>
        <v>0</v>
      </c>
      <c r="AN113" s="142">
        <f t="shared" si="10"/>
        <v>0</v>
      </c>
      <c r="AO113" s="182">
        <f t="shared" si="11"/>
        <v>0</v>
      </c>
      <c r="AP113" s="183">
        <f t="shared" si="12"/>
        <v>0</v>
      </c>
      <c r="AQ113" s="125">
        <f t="shared" si="13"/>
        <v>0</v>
      </c>
    </row>
    <row r="114" spans="38:43" x14ac:dyDescent="0.25">
      <c r="AL114" s="123">
        <f t="shared" si="8"/>
        <v>0</v>
      </c>
      <c r="AM114" s="181">
        <f t="shared" si="9"/>
        <v>0</v>
      </c>
      <c r="AN114" s="142">
        <f t="shared" si="10"/>
        <v>0</v>
      </c>
      <c r="AO114" s="182">
        <f t="shared" si="11"/>
        <v>0</v>
      </c>
      <c r="AP114" s="183">
        <f t="shared" si="12"/>
        <v>0</v>
      </c>
      <c r="AQ114" s="125">
        <f t="shared" si="13"/>
        <v>0</v>
      </c>
    </row>
    <row r="115" spans="38:43" x14ac:dyDescent="0.25">
      <c r="AL115" s="123">
        <f t="shared" si="8"/>
        <v>0</v>
      </c>
      <c r="AM115" s="181">
        <f t="shared" si="9"/>
        <v>0</v>
      </c>
      <c r="AN115" s="142">
        <f t="shared" si="10"/>
        <v>0</v>
      </c>
      <c r="AO115" s="182">
        <f t="shared" si="11"/>
        <v>0</v>
      </c>
      <c r="AP115" s="183">
        <f t="shared" si="12"/>
        <v>0</v>
      </c>
      <c r="AQ115" s="125">
        <f t="shared" si="13"/>
        <v>0</v>
      </c>
    </row>
    <row r="116" spans="38:43" x14ac:dyDescent="0.25">
      <c r="AL116" s="123">
        <f t="shared" si="8"/>
        <v>0</v>
      </c>
      <c r="AM116" s="181">
        <f t="shared" si="9"/>
        <v>0</v>
      </c>
      <c r="AN116" s="142">
        <f t="shared" si="10"/>
        <v>0</v>
      </c>
      <c r="AO116" s="182">
        <f t="shared" si="11"/>
        <v>0</v>
      </c>
      <c r="AP116" s="183">
        <f t="shared" si="12"/>
        <v>0</v>
      </c>
      <c r="AQ116" s="125">
        <f t="shared" si="13"/>
        <v>0</v>
      </c>
    </row>
    <row r="117" spans="38:43" x14ac:dyDescent="0.25">
      <c r="AL117" s="123">
        <f t="shared" si="8"/>
        <v>0</v>
      </c>
      <c r="AM117" s="181">
        <f t="shared" si="9"/>
        <v>0</v>
      </c>
      <c r="AN117" s="142">
        <f t="shared" si="10"/>
        <v>0</v>
      </c>
      <c r="AO117" s="182">
        <f t="shared" si="11"/>
        <v>0</v>
      </c>
      <c r="AP117" s="183">
        <f t="shared" si="12"/>
        <v>0</v>
      </c>
      <c r="AQ117" s="125">
        <f t="shared" si="13"/>
        <v>0</v>
      </c>
    </row>
    <row r="118" spans="38:43" x14ac:dyDescent="0.25">
      <c r="AL118" s="123">
        <f t="shared" si="8"/>
        <v>0</v>
      </c>
      <c r="AM118" s="181">
        <f t="shared" si="9"/>
        <v>0</v>
      </c>
      <c r="AN118" s="142">
        <f t="shared" si="10"/>
        <v>0</v>
      </c>
      <c r="AO118" s="182">
        <f t="shared" si="11"/>
        <v>0</v>
      </c>
      <c r="AP118" s="183">
        <f t="shared" si="12"/>
        <v>0</v>
      </c>
      <c r="AQ118" s="125">
        <f t="shared" si="13"/>
        <v>0</v>
      </c>
    </row>
    <row r="119" spans="38:43" x14ac:dyDescent="0.25">
      <c r="AL119" s="123">
        <f t="shared" si="8"/>
        <v>0</v>
      </c>
      <c r="AM119" s="181">
        <f t="shared" si="9"/>
        <v>0</v>
      </c>
      <c r="AN119" s="142">
        <f t="shared" si="10"/>
        <v>0</v>
      </c>
      <c r="AO119" s="182">
        <f t="shared" si="11"/>
        <v>0</v>
      </c>
      <c r="AP119" s="183">
        <f t="shared" si="12"/>
        <v>0</v>
      </c>
      <c r="AQ119" s="125">
        <f t="shared" si="13"/>
        <v>0</v>
      </c>
    </row>
    <row r="120" spans="38:43" x14ac:dyDescent="0.25">
      <c r="AL120" s="123">
        <f t="shared" si="8"/>
        <v>0</v>
      </c>
      <c r="AM120" s="181">
        <f t="shared" si="9"/>
        <v>0</v>
      </c>
      <c r="AN120" s="142">
        <f t="shared" si="10"/>
        <v>0</v>
      </c>
      <c r="AO120" s="182">
        <f t="shared" si="11"/>
        <v>0</v>
      </c>
      <c r="AP120" s="183">
        <f t="shared" si="12"/>
        <v>0</v>
      </c>
      <c r="AQ120" s="125">
        <f t="shared" si="13"/>
        <v>0</v>
      </c>
    </row>
    <row r="121" spans="38:43" x14ac:dyDescent="0.25">
      <c r="AL121" s="123">
        <f t="shared" si="8"/>
        <v>0</v>
      </c>
      <c r="AM121" s="181">
        <f t="shared" si="9"/>
        <v>0</v>
      </c>
      <c r="AN121" s="142">
        <f t="shared" si="10"/>
        <v>0</v>
      </c>
      <c r="AO121" s="182">
        <f t="shared" si="11"/>
        <v>0</v>
      </c>
      <c r="AP121" s="183">
        <f t="shared" si="12"/>
        <v>0</v>
      </c>
      <c r="AQ121" s="125">
        <f t="shared" si="13"/>
        <v>0</v>
      </c>
    </row>
    <row r="122" spans="38:43" x14ac:dyDescent="0.25">
      <c r="AL122" s="123">
        <f t="shared" si="8"/>
        <v>0</v>
      </c>
      <c r="AM122" s="181">
        <f t="shared" si="9"/>
        <v>0</v>
      </c>
      <c r="AN122" s="142">
        <f t="shared" si="10"/>
        <v>0</v>
      </c>
      <c r="AO122" s="182">
        <f t="shared" si="11"/>
        <v>0</v>
      </c>
      <c r="AP122" s="183">
        <f t="shared" si="12"/>
        <v>0</v>
      </c>
      <c r="AQ122" s="125">
        <f t="shared" si="13"/>
        <v>0</v>
      </c>
    </row>
    <row r="123" spans="38:43" x14ac:dyDescent="0.25">
      <c r="AL123" s="123">
        <f t="shared" si="8"/>
        <v>0</v>
      </c>
      <c r="AM123" s="181">
        <f t="shared" si="9"/>
        <v>0</v>
      </c>
      <c r="AN123" s="142">
        <f t="shared" si="10"/>
        <v>0</v>
      </c>
      <c r="AO123" s="182">
        <f t="shared" si="11"/>
        <v>0</v>
      </c>
      <c r="AP123" s="183">
        <f t="shared" si="12"/>
        <v>0</v>
      </c>
      <c r="AQ123" s="125">
        <f t="shared" si="13"/>
        <v>0</v>
      </c>
    </row>
    <row r="124" spans="38:43" x14ac:dyDescent="0.25">
      <c r="AL124" s="123">
        <f t="shared" si="8"/>
        <v>0</v>
      </c>
      <c r="AM124" s="181">
        <f t="shared" si="9"/>
        <v>0</v>
      </c>
      <c r="AN124" s="142">
        <f t="shared" si="10"/>
        <v>0</v>
      </c>
      <c r="AO124" s="182">
        <f t="shared" si="11"/>
        <v>0</v>
      </c>
      <c r="AP124" s="183">
        <f t="shared" si="12"/>
        <v>0</v>
      </c>
      <c r="AQ124" s="125">
        <f t="shared" si="13"/>
        <v>0</v>
      </c>
    </row>
    <row r="125" spans="38:43" x14ac:dyDescent="0.25">
      <c r="AL125" s="123">
        <f t="shared" si="8"/>
        <v>0</v>
      </c>
      <c r="AM125" s="181">
        <f t="shared" si="9"/>
        <v>0</v>
      </c>
      <c r="AN125" s="142">
        <f t="shared" si="10"/>
        <v>0</v>
      </c>
      <c r="AO125" s="182">
        <f t="shared" si="11"/>
        <v>0</v>
      </c>
      <c r="AP125" s="183">
        <f t="shared" si="12"/>
        <v>0</v>
      </c>
      <c r="AQ125" s="125">
        <f t="shared" si="13"/>
        <v>0</v>
      </c>
    </row>
    <row r="126" spans="38:43" x14ac:dyDescent="0.25">
      <c r="AL126" s="123">
        <f t="shared" si="8"/>
        <v>0</v>
      </c>
      <c r="AM126" s="181">
        <f t="shared" si="9"/>
        <v>0</v>
      </c>
      <c r="AN126" s="142">
        <f t="shared" si="10"/>
        <v>0</v>
      </c>
      <c r="AO126" s="182">
        <f t="shared" si="11"/>
        <v>0</v>
      </c>
      <c r="AP126" s="183">
        <f t="shared" si="12"/>
        <v>0</v>
      </c>
      <c r="AQ126" s="125">
        <f t="shared" si="13"/>
        <v>0</v>
      </c>
    </row>
    <row r="127" spans="38:43" x14ac:dyDescent="0.25">
      <c r="AL127" s="123">
        <f t="shared" si="8"/>
        <v>0</v>
      </c>
      <c r="AM127" s="181">
        <f t="shared" si="9"/>
        <v>0</v>
      </c>
      <c r="AN127" s="142">
        <f t="shared" si="10"/>
        <v>0</v>
      </c>
      <c r="AO127" s="182">
        <f t="shared" si="11"/>
        <v>0</v>
      </c>
      <c r="AP127" s="183">
        <f t="shared" si="12"/>
        <v>0</v>
      </c>
      <c r="AQ127" s="125">
        <f t="shared" si="13"/>
        <v>0</v>
      </c>
    </row>
    <row r="128" spans="38:43" x14ac:dyDescent="0.25">
      <c r="AL128" s="123">
        <f t="shared" si="8"/>
        <v>0</v>
      </c>
      <c r="AM128" s="181">
        <f t="shared" si="9"/>
        <v>0</v>
      </c>
      <c r="AN128" s="142">
        <f t="shared" si="10"/>
        <v>0</v>
      </c>
      <c r="AO128" s="182">
        <f t="shared" si="11"/>
        <v>0</v>
      </c>
      <c r="AP128" s="183">
        <f t="shared" si="12"/>
        <v>0</v>
      </c>
      <c r="AQ128" s="125">
        <f t="shared" si="13"/>
        <v>0</v>
      </c>
    </row>
    <row r="129" spans="38:43" x14ac:dyDescent="0.25">
      <c r="AL129" s="123">
        <f t="shared" si="8"/>
        <v>0</v>
      </c>
      <c r="AM129" s="181">
        <f t="shared" si="9"/>
        <v>0</v>
      </c>
      <c r="AN129" s="142">
        <f t="shared" si="10"/>
        <v>0</v>
      </c>
      <c r="AO129" s="182">
        <f t="shared" si="11"/>
        <v>0</v>
      </c>
      <c r="AP129" s="183">
        <f t="shared" si="12"/>
        <v>0</v>
      </c>
      <c r="AQ129" s="125">
        <f t="shared" si="13"/>
        <v>0</v>
      </c>
    </row>
    <row r="130" spans="38:43" x14ac:dyDescent="0.25">
      <c r="AL130" s="123">
        <f t="shared" si="8"/>
        <v>0</v>
      </c>
      <c r="AM130" s="181">
        <f t="shared" si="9"/>
        <v>0</v>
      </c>
      <c r="AN130" s="142">
        <f t="shared" si="10"/>
        <v>0</v>
      </c>
      <c r="AO130" s="182">
        <f t="shared" si="11"/>
        <v>0</v>
      </c>
      <c r="AP130" s="183">
        <f t="shared" si="12"/>
        <v>0</v>
      </c>
      <c r="AQ130" s="125">
        <f t="shared" si="13"/>
        <v>0</v>
      </c>
    </row>
    <row r="131" spans="38:43" x14ac:dyDescent="0.25">
      <c r="AL131" s="123">
        <f t="shared" si="8"/>
        <v>0</v>
      </c>
      <c r="AM131" s="181">
        <f t="shared" si="9"/>
        <v>0</v>
      </c>
      <c r="AN131" s="142">
        <f t="shared" si="10"/>
        <v>0</v>
      </c>
      <c r="AO131" s="182">
        <f t="shared" si="11"/>
        <v>0</v>
      </c>
      <c r="AP131" s="183">
        <f t="shared" si="12"/>
        <v>0</v>
      </c>
      <c r="AQ131" s="125">
        <f t="shared" si="13"/>
        <v>0</v>
      </c>
    </row>
    <row r="132" spans="38:43" x14ac:dyDescent="0.25">
      <c r="AL132" s="123">
        <f t="shared" si="8"/>
        <v>0</v>
      </c>
      <c r="AM132" s="181">
        <f t="shared" si="9"/>
        <v>0</v>
      </c>
      <c r="AN132" s="142">
        <f t="shared" si="10"/>
        <v>0</v>
      </c>
      <c r="AO132" s="182">
        <f t="shared" si="11"/>
        <v>0</v>
      </c>
      <c r="AP132" s="183">
        <f t="shared" si="12"/>
        <v>0</v>
      </c>
      <c r="AQ132" s="125">
        <f t="shared" si="13"/>
        <v>0</v>
      </c>
    </row>
    <row r="133" spans="38:43" x14ac:dyDescent="0.25">
      <c r="AL133" s="123">
        <f t="shared" ref="AL133:AL188" si="14">SUM(F133:I133)</f>
        <v>0</v>
      </c>
      <c r="AM133" s="181">
        <f t="shared" ref="AM133:AM188" si="15">SUM(O133:S133)</f>
        <v>0</v>
      </c>
      <c r="AN133" s="142">
        <f t="shared" ref="AN133:AN188" si="16">AL133-AM133</f>
        <v>0</v>
      </c>
      <c r="AO133" s="182">
        <f t="shared" ref="AO133:AO188" si="17">SUM(X133:AC133)</f>
        <v>0</v>
      </c>
      <c r="AP133" s="183">
        <f t="shared" ref="AP133:AP188" si="18">SUM(AD133:AK133)</f>
        <v>0</v>
      </c>
      <c r="AQ133" s="125">
        <f t="shared" si="13"/>
        <v>0</v>
      </c>
    </row>
    <row r="134" spans="38:43" x14ac:dyDescent="0.25">
      <c r="AL134" s="123">
        <f t="shared" si="14"/>
        <v>0</v>
      </c>
      <c r="AM134" s="181">
        <f t="shared" si="15"/>
        <v>0</v>
      </c>
      <c r="AN134" s="142">
        <f t="shared" si="16"/>
        <v>0</v>
      </c>
      <c r="AO134" s="182">
        <f t="shared" si="17"/>
        <v>0</v>
      </c>
      <c r="AP134" s="183">
        <f t="shared" si="18"/>
        <v>0</v>
      </c>
      <c r="AQ134" s="125">
        <f t="shared" si="13"/>
        <v>0</v>
      </c>
    </row>
    <row r="135" spans="38:43" x14ac:dyDescent="0.25">
      <c r="AL135" s="123">
        <f t="shared" si="14"/>
        <v>0</v>
      </c>
      <c r="AM135" s="181">
        <f t="shared" si="15"/>
        <v>0</v>
      </c>
      <c r="AN135" s="142">
        <f t="shared" si="16"/>
        <v>0</v>
      </c>
      <c r="AO135" s="182">
        <f t="shared" si="17"/>
        <v>0</v>
      </c>
      <c r="AP135" s="183">
        <f t="shared" si="18"/>
        <v>0</v>
      </c>
      <c r="AQ135" s="125">
        <f t="shared" si="13"/>
        <v>0</v>
      </c>
    </row>
    <row r="136" spans="38:43" x14ac:dyDescent="0.25">
      <c r="AL136" s="123">
        <f t="shared" si="14"/>
        <v>0</v>
      </c>
      <c r="AM136" s="181">
        <f t="shared" si="15"/>
        <v>0</v>
      </c>
      <c r="AN136" s="142">
        <f t="shared" si="16"/>
        <v>0</v>
      </c>
      <c r="AO136" s="182">
        <f t="shared" si="17"/>
        <v>0</v>
      </c>
      <c r="AP136" s="183">
        <f t="shared" si="18"/>
        <v>0</v>
      </c>
      <c r="AQ136" s="125">
        <f t="shared" si="13"/>
        <v>0</v>
      </c>
    </row>
    <row r="137" spans="38:43" x14ac:dyDescent="0.25">
      <c r="AL137" s="123">
        <f t="shared" si="14"/>
        <v>0</v>
      </c>
      <c r="AM137" s="181">
        <f t="shared" si="15"/>
        <v>0</v>
      </c>
      <c r="AN137" s="142">
        <f t="shared" si="16"/>
        <v>0</v>
      </c>
      <c r="AO137" s="182">
        <f t="shared" si="17"/>
        <v>0</v>
      </c>
      <c r="AP137" s="183">
        <f t="shared" si="18"/>
        <v>0</v>
      </c>
      <c r="AQ137" s="125">
        <f t="shared" si="13"/>
        <v>0</v>
      </c>
    </row>
    <row r="138" spans="38:43" x14ac:dyDescent="0.25">
      <c r="AL138" s="123">
        <f t="shared" si="14"/>
        <v>0</v>
      </c>
      <c r="AM138" s="181">
        <f t="shared" si="15"/>
        <v>0</v>
      </c>
      <c r="AN138" s="142">
        <f t="shared" si="16"/>
        <v>0</v>
      </c>
      <c r="AO138" s="182">
        <f t="shared" si="17"/>
        <v>0</v>
      </c>
      <c r="AP138" s="183">
        <f t="shared" si="18"/>
        <v>0</v>
      </c>
      <c r="AQ138" s="125">
        <f t="shared" si="13"/>
        <v>0</v>
      </c>
    </row>
    <row r="139" spans="38:43" x14ac:dyDescent="0.25">
      <c r="AL139" s="123">
        <f t="shared" si="14"/>
        <v>0</v>
      </c>
      <c r="AM139" s="181">
        <f t="shared" si="15"/>
        <v>0</v>
      </c>
      <c r="AN139" s="142">
        <f t="shared" si="16"/>
        <v>0</v>
      </c>
      <c r="AO139" s="182">
        <f t="shared" si="17"/>
        <v>0</v>
      </c>
      <c r="AP139" s="183">
        <f t="shared" si="18"/>
        <v>0</v>
      </c>
      <c r="AQ139" s="125">
        <f t="shared" si="13"/>
        <v>0</v>
      </c>
    </row>
    <row r="140" spans="38:43" x14ac:dyDescent="0.25">
      <c r="AL140" s="123">
        <f t="shared" si="14"/>
        <v>0</v>
      </c>
      <c r="AM140" s="181">
        <f t="shared" si="15"/>
        <v>0</v>
      </c>
      <c r="AN140" s="142">
        <f t="shared" si="16"/>
        <v>0</v>
      </c>
      <c r="AO140" s="182">
        <f t="shared" si="17"/>
        <v>0</v>
      </c>
      <c r="AP140" s="183">
        <f t="shared" si="18"/>
        <v>0</v>
      </c>
      <c r="AQ140" s="125">
        <f t="shared" si="13"/>
        <v>0</v>
      </c>
    </row>
    <row r="141" spans="38:43" x14ac:dyDescent="0.25">
      <c r="AL141" s="123">
        <f t="shared" si="14"/>
        <v>0</v>
      </c>
      <c r="AM141" s="181">
        <f t="shared" si="15"/>
        <v>0</v>
      </c>
      <c r="AN141" s="142">
        <f t="shared" si="16"/>
        <v>0</v>
      </c>
      <c r="AO141" s="182">
        <f t="shared" si="17"/>
        <v>0</v>
      </c>
      <c r="AP141" s="183">
        <f t="shared" si="18"/>
        <v>0</v>
      </c>
      <c r="AQ141" s="125">
        <f t="shared" si="13"/>
        <v>0</v>
      </c>
    </row>
    <row r="142" spans="38:43" x14ac:dyDescent="0.25">
      <c r="AL142" s="123">
        <f t="shared" si="14"/>
        <v>0</v>
      </c>
      <c r="AM142" s="181">
        <f t="shared" si="15"/>
        <v>0</v>
      </c>
      <c r="AN142" s="142">
        <f t="shared" si="16"/>
        <v>0</v>
      </c>
      <c r="AO142" s="182">
        <f t="shared" si="17"/>
        <v>0</v>
      </c>
      <c r="AP142" s="183">
        <f t="shared" si="18"/>
        <v>0</v>
      </c>
      <c r="AQ142" s="125">
        <f t="shared" si="13"/>
        <v>0</v>
      </c>
    </row>
    <row r="143" spans="38:43" x14ac:dyDescent="0.25">
      <c r="AL143" s="123">
        <f t="shared" si="14"/>
        <v>0</v>
      </c>
      <c r="AM143" s="181">
        <f t="shared" si="15"/>
        <v>0</v>
      </c>
      <c r="AN143" s="142">
        <f t="shared" si="16"/>
        <v>0</v>
      </c>
      <c r="AO143" s="182">
        <f t="shared" si="17"/>
        <v>0</v>
      </c>
      <c r="AP143" s="183">
        <f t="shared" si="18"/>
        <v>0</v>
      </c>
      <c r="AQ143" s="125">
        <f t="shared" si="13"/>
        <v>0</v>
      </c>
    </row>
    <row r="144" spans="38:43" x14ac:dyDescent="0.25">
      <c r="AL144" s="123">
        <f t="shared" si="14"/>
        <v>0</v>
      </c>
      <c r="AM144" s="181">
        <f t="shared" si="15"/>
        <v>0</v>
      </c>
      <c r="AN144" s="142">
        <f t="shared" si="16"/>
        <v>0</v>
      </c>
      <c r="AO144" s="182">
        <f t="shared" si="17"/>
        <v>0</v>
      </c>
      <c r="AP144" s="183">
        <f t="shared" si="18"/>
        <v>0</v>
      </c>
      <c r="AQ144" s="125">
        <f t="shared" si="13"/>
        <v>0</v>
      </c>
    </row>
    <row r="145" spans="38:43" x14ac:dyDescent="0.25">
      <c r="AL145" s="123">
        <f t="shared" si="14"/>
        <v>0</v>
      </c>
      <c r="AM145" s="181">
        <f t="shared" si="15"/>
        <v>0</v>
      </c>
      <c r="AN145" s="142">
        <f t="shared" si="16"/>
        <v>0</v>
      </c>
      <c r="AO145" s="182">
        <f t="shared" si="17"/>
        <v>0</v>
      </c>
      <c r="AP145" s="183">
        <f t="shared" si="18"/>
        <v>0</v>
      </c>
      <c r="AQ145" s="125">
        <f t="shared" si="13"/>
        <v>0</v>
      </c>
    </row>
    <row r="146" spans="38:43" x14ac:dyDescent="0.25">
      <c r="AL146" s="123">
        <f t="shared" si="14"/>
        <v>0</v>
      </c>
      <c r="AM146" s="181">
        <f t="shared" si="15"/>
        <v>0</v>
      </c>
      <c r="AN146" s="142">
        <f t="shared" si="16"/>
        <v>0</v>
      </c>
      <c r="AO146" s="182">
        <f t="shared" si="17"/>
        <v>0</v>
      </c>
      <c r="AP146" s="183">
        <f t="shared" si="18"/>
        <v>0</v>
      </c>
      <c r="AQ146" s="125">
        <f t="shared" si="13"/>
        <v>0</v>
      </c>
    </row>
    <row r="147" spans="38:43" x14ac:dyDescent="0.25">
      <c r="AL147" s="123">
        <f t="shared" si="14"/>
        <v>0</v>
      </c>
      <c r="AM147" s="181">
        <f t="shared" si="15"/>
        <v>0</v>
      </c>
      <c r="AN147" s="142">
        <f t="shared" si="16"/>
        <v>0</v>
      </c>
      <c r="AO147" s="182">
        <f t="shared" si="17"/>
        <v>0</v>
      </c>
      <c r="AP147" s="183">
        <f t="shared" si="18"/>
        <v>0</v>
      </c>
      <c r="AQ147" s="125">
        <f t="shared" si="13"/>
        <v>0</v>
      </c>
    </row>
    <row r="148" spans="38:43" x14ac:dyDescent="0.25">
      <c r="AL148" s="123">
        <f t="shared" si="14"/>
        <v>0</v>
      </c>
      <c r="AM148" s="181">
        <f t="shared" si="15"/>
        <v>0</v>
      </c>
      <c r="AN148" s="142">
        <f t="shared" si="16"/>
        <v>0</v>
      </c>
      <c r="AO148" s="182">
        <f t="shared" si="17"/>
        <v>0</v>
      </c>
      <c r="AP148" s="183">
        <f t="shared" si="18"/>
        <v>0</v>
      </c>
      <c r="AQ148" s="125">
        <f t="shared" si="13"/>
        <v>0</v>
      </c>
    </row>
    <row r="149" spans="38:43" x14ac:dyDescent="0.25">
      <c r="AL149" s="123">
        <f t="shared" si="14"/>
        <v>0</v>
      </c>
      <c r="AM149" s="181">
        <f t="shared" si="15"/>
        <v>0</v>
      </c>
      <c r="AN149" s="142">
        <f t="shared" si="16"/>
        <v>0</v>
      </c>
      <c r="AO149" s="182">
        <f t="shared" si="17"/>
        <v>0</v>
      </c>
      <c r="AP149" s="183">
        <f t="shared" si="18"/>
        <v>0</v>
      </c>
      <c r="AQ149" s="125">
        <f t="shared" si="13"/>
        <v>0</v>
      </c>
    </row>
    <row r="150" spans="38:43" x14ac:dyDescent="0.25">
      <c r="AL150" s="123">
        <f t="shared" si="14"/>
        <v>0</v>
      </c>
      <c r="AM150" s="181">
        <f t="shared" si="15"/>
        <v>0</v>
      </c>
      <c r="AN150" s="142">
        <f t="shared" si="16"/>
        <v>0</v>
      </c>
      <c r="AO150" s="182">
        <f t="shared" si="17"/>
        <v>0</v>
      </c>
      <c r="AP150" s="183">
        <f t="shared" si="18"/>
        <v>0</v>
      </c>
      <c r="AQ150" s="125">
        <f t="shared" si="13"/>
        <v>0</v>
      </c>
    </row>
    <row r="151" spans="38:43" x14ac:dyDescent="0.25">
      <c r="AL151" s="123">
        <f t="shared" si="14"/>
        <v>0</v>
      </c>
      <c r="AM151" s="181">
        <f t="shared" si="15"/>
        <v>0</v>
      </c>
      <c r="AN151" s="142">
        <f t="shared" si="16"/>
        <v>0</v>
      </c>
      <c r="AO151" s="182">
        <f t="shared" si="17"/>
        <v>0</v>
      </c>
      <c r="AP151" s="183">
        <f t="shared" si="18"/>
        <v>0</v>
      </c>
      <c r="AQ151" s="125">
        <f t="shared" si="13"/>
        <v>0</v>
      </c>
    </row>
    <row r="152" spans="38:43" x14ac:dyDescent="0.25">
      <c r="AL152" s="123">
        <f t="shared" si="14"/>
        <v>0</v>
      </c>
      <c r="AM152" s="181">
        <f t="shared" si="15"/>
        <v>0</v>
      </c>
      <c r="AN152" s="142">
        <f t="shared" si="16"/>
        <v>0</v>
      </c>
      <c r="AO152" s="182">
        <f t="shared" si="17"/>
        <v>0</v>
      </c>
      <c r="AP152" s="183">
        <f t="shared" si="18"/>
        <v>0</v>
      </c>
      <c r="AQ152" s="125">
        <f t="shared" si="13"/>
        <v>0</v>
      </c>
    </row>
    <row r="153" spans="38:43" x14ac:dyDescent="0.25">
      <c r="AL153" s="123">
        <f t="shared" si="14"/>
        <v>0</v>
      </c>
      <c r="AM153" s="181">
        <f t="shared" si="15"/>
        <v>0</v>
      </c>
      <c r="AN153" s="142">
        <f t="shared" si="16"/>
        <v>0</v>
      </c>
      <c r="AO153" s="182">
        <f t="shared" si="17"/>
        <v>0</v>
      </c>
      <c r="AP153" s="183">
        <f t="shared" si="18"/>
        <v>0</v>
      </c>
      <c r="AQ153" s="125">
        <f t="shared" si="13"/>
        <v>0</v>
      </c>
    </row>
    <row r="154" spans="38:43" x14ac:dyDescent="0.25">
      <c r="AL154" s="123">
        <f t="shared" si="14"/>
        <v>0</v>
      </c>
      <c r="AM154" s="181">
        <f t="shared" si="15"/>
        <v>0</v>
      </c>
      <c r="AN154" s="142">
        <f t="shared" si="16"/>
        <v>0</v>
      </c>
      <c r="AO154" s="182">
        <f t="shared" si="17"/>
        <v>0</v>
      </c>
      <c r="AP154" s="183">
        <f t="shared" si="18"/>
        <v>0</v>
      </c>
      <c r="AQ154" s="125">
        <f t="shared" si="13"/>
        <v>0</v>
      </c>
    </row>
    <row r="155" spans="38:43" x14ac:dyDescent="0.25">
      <c r="AL155" s="123">
        <f t="shared" si="14"/>
        <v>0</v>
      </c>
      <c r="AM155" s="181">
        <f t="shared" si="15"/>
        <v>0</v>
      </c>
      <c r="AN155" s="142">
        <f t="shared" si="16"/>
        <v>0</v>
      </c>
      <c r="AO155" s="182">
        <f t="shared" si="17"/>
        <v>0</v>
      </c>
      <c r="AP155" s="183">
        <f t="shared" si="18"/>
        <v>0</v>
      </c>
      <c r="AQ155" s="125">
        <f t="shared" si="13"/>
        <v>0</v>
      </c>
    </row>
    <row r="156" spans="38:43" x14ac:dyDescent="0.25">
      <c r="AL156" s="123">
        <f t="shared" si="14"/>
        <v>0</v>
      </c>
      <c r="AM156" s="181">
        <f t="shared" si="15"/>
        <v>0</v>
      </c>
      <c r="AN156" s="142">
        <f t="shared" si="16"/>
        <v>0</v>
      </c>
      <c r="AO156" s="182">
        <f t="shared" si="17"/>
        <v>0</v>
      </c>
      <c r="AP156" s="183">
        <f t="shared" si="18"/>
        <v>0</v>
      </c>
      <c r="AQ156" s="125">
        <f t="shared" si="13"/>
        <v>0</v>
      </c>
    </row>
    <row r="157" spans="38:43" x14ac:dyDescent="0.25">
      <c r="AL157" s="123">
        <f t="shared" si="14"/>
        <v>0</v>
      </c>
      <c r="AM157" s="181">
        <f t="shared" si="15"/>
        <v>0</v>
      </c>
      <c r="AN157" s="142">
        <f t="shared" si="16"/>
        <v>0</v>
      </c>
      <c r="AO157" s="182">
        <f t="shared" si="17"/>
        <v>0</v>
      </c>
      <c r="AP157" s="183">
        <f t="shared" si="18"/>
        <v>0</v>
      </c>
      <c r="AQ157" s="125">
        <f t="shared" si="13"/>
        <v>0</v>
      </c>
    </row>
    <row r="158" spans="38:43" x14ac:dyDescent="0.25">
      <c r="AL158" s="123">
        <f t="shared" si="14"/>
        <v>0</v>
      </c>
      <c r="AM158" s="181">
        <f t="shared" si="15"/>
        <v>0</v>
      </c>
      <c r="AN158" s="142">
        <f t="shared" si="16"/>
        <v>0</v>
      </c>
      <c r="AO158" s="182">
        <f t="shared" si="17"/>
        <v>0</v>
      </c>
      <c r="AP158" s="183">
        <f t="shared" si="18"/>
        <v>0</v>
      </c>
      <c r="AQ158" s="125">
        <f t="shared" si="13"/>
        <v>0</v>
      </c>
    </row>
    <row r="159" spans="38:43" x14ac:dyDescent="0.25">
      <c r="AL159" s="123">
        <f t="shared" si="14"/>
        <v>0</v>
      </c>
      <c r="AM159" s="181">
        <f t="shared" si="15"/>
        <v>0</v>
      </c>
      <c r="AN159" s="142">
        <f t="shared" si="16"/>
        <v>0</v>
      </c>
      <c r="AO159" s="182">
        <f t="shared" si="17"/>
        <v>0</v>
      </c>
      <c r="AP159" s="183">
        <f t="shared" si="18"/>
        <v>0</v>
      </c>
      <c r="AQ159" s="125">
        <f t="shared" si="13"/>
        <v>0</v>
      </c>
    </row>
    <row r="160" spans="38:43" x14ac:dyDescent="0.25">
      <c r="AL160" s="123">
        <f t="shared" si="14"/>
        <v>0</v>
      </c>
      <c r="AM160" s="181">
        <f t="shared" si="15"/>
        <v>0</v>
      </c>
      <c r="AN160" s="142">
        <f t="shared" si="16"/>
        <v>0</v>
      </c>
      <c r="AO160" s="182">
        <f t="shared" si="17"/>
        <v>0</v>
      </c>
      <c r="AP160" s="183">
        <f t="shared" si="18"/>
        <v>0</v>
      </c>
      <c r="AQ160" s="125">
        <f t="shared" si="13"/>
        <v>0</v>
      </c>
    </row>
    <row r="161" spans="38:43" x14ac:dyDescent="0.25">
      <c r="AL161" s="123">
        <f t="shared" si="14"/>
        <v>0</v>
      </c>
      <c r="AM161" s="181">
        <f t="shared" si="15"/>
        <v>0</v>
      </c>
      <c r="AN161" s="142">
        <f t="shared" si="16"/>
        <v>0</v>
      </c>
      <c r="AO161" s="182">
        <f t="shared" si="17"/>
        <v>0</v>
      </c>
      <c r="AP161" s="183">
        <f t="shared" si="18"/>
        <v>0</v>
      </c>
      <c r="AQ161" s="125">
        <f t="shared" si="13"/>
        <v>0</v>
      </c>
    </row>
    <row r="162" spans="38:43" x14ac:dyDescent="0.25">
      <c r="AL162" s="123">
        <f t="shared" si="14"/>
        <v>0</v>
      </c>
      <c r="AM162" s="181">
        <f t="shared" si="15"/>
        <v>0</v>
      </c>
      <c r="AN162" s="142">
        <f t="shared" si="16"/>
        <v>0</v>
      </c>
      <c r="AO162" s="182">
        <f t="shared" si="17"/>
        <v>0</v>
      </c>
      <c r="AP162" s="183">
        <f t="shared" si="18"/>
        <v>0</v>
      </c>
      <c r="AQ162" s="125">
        <f t="shared" si="13"/>
        <v>0</v>
      </c>
    </row>
    <row r="163" spans="38:43" x14ac:dyDescent="0.25">
      <c r="AL163" s="123">
        <f t="shared" si="14"/>
        <v>0</v>
      </c>
      <c r="AM163" s="181">
        <f t="shared" si="15"/>
        <v>0</v>
      </c>
      <c r="AN163" s="142">
        <f t="shared" si="16"/>
        <v>0</v>
      </c>
      <c r="AO163" s="182">
        <f t="shared" si="17"/>
        <v>0</v>
      </c>
      <c r="AP163" s="183">
        <f t="shared" si="18"/>
        <v>0</v>
      </c>
      <c r="AQ163" s="125">
        <f t="shared" si="13"/>
        <v>0</v>
      </c>
    </row>
    <row r="164" spans="38:43" x14ac:dyDescent="0.25">
      <c r="AL164" s="123">
        <f t="shared" si="14"/>
        <v>0</v>
      </c>
      <c r="AM164" s="181">
        <f t="shared" si="15"/>
        <v>0</v>
      </c>
      <c r="AN164" s="142">
        <f t="shared" si="16"/>
        <v>0</v>
      </c>
      <c r="AO164" s="182">
        <f t="shared" si="17"/>
        <v>0</v>
      </c>
      <c r="AP164" s="183">
        <f t="shared" si="18"/>
        <v>0</v>
      </c>
      <c r="AQ164" s="125">
        <f t="shared" si="13"/>
        <v>0</v>
      </c>
    </row>
    <row r="165" spans="38:43" x14ac:dyDescent="0.25">
      <c r="AL165" s="123">
        <f t="shared" si="14"/>
        <v>0</v>
      </c>
      <c r="AM165" s="181">
        <f t="shared" si="15"/>
        <v>0</v>
      </c>
      <c r="AN165" s="142">
        <f t="shared" si="16"/>
        <v>0</v>
      </c>
      <c r="AO165" s="182">
        <f t="shared" si="17"/>
        <v>0</v>
      </c>
      <c r="AP165" s="183">
        <f t="shared" si="18"/>
        <v>0</v>
      </c>
      <c r="AQ165" s="125">
        <f t="shared" si="13"/>
        <v>0</v>
      </c>
    </row>
    <row r="166" spans="38:43" x14ac:dyDescent="0.25">
      <c r="AL166" s="123">
        <f t="shared" si="14"/>
        <v>0</v>
      </c>
      <c r="AM166" s="181">
        <f t="shared" si="15"/>
        <v>0</v>
      </c>
      <c r="AN166" s="142">
        <f t="shared" si="16"/>
        <v>0</v>
      </c>
      <c r="AO166" s="182">
        <f t="shared" si="17"/>
        <v>0</v>
      </c>
      <c r="AP166" s="183">
        <f t="shared" si="18"/>
        <v>0</v>
      </c>
      <c r="AQ166" s="125">
        <f t="shared" ref="AQ166:AQ188" si="19">AO166-AP166</f>
        <v>0</v>
      </c>
    </row>
    <row r="167" spans="38:43" x14ac:dyDescent="0.25">
      <c r="AL167" s="123">
        <f t="shared" si="14"/>
        <v>0</v>
      </c>
      <c r="AM167" s="181">
        <f t="shared" si="15"/>
        <v>0</v>
      </c>
      <c r="AN167" s="142">
        <f t="shared" si="16"/>
        <v>0</v>
      </c>
      <c r="AO167" s="182">
        <f t="shared" si="17"/>
        <v>0</v>
      </c>
      <c r="AP167" s="183">
        <f t="shared" si="18"/>
        <v>0</v>
      </c>
      <c r="AQ167" s="125">
        <f t="shared" si="19"/>
        <v>0</v>
      </c>
    </row>
    <row r="168" spans="38:43" x14ac:dyDescent="0.25">
      <c r="AL168" s="123">
        <f t="shared" si="14"/>
        <v>0</v>
      </c>
      <c r="AM168" s="181">
        <f t="shared" si="15"/>
        <v>0</v>
      </c>
      <c r="AN168" s="142">
        <f t="shared" si="16"/>
        <v>0</v>
      </c>
      <c r="AO168" s="182">
        <f t="shared" si="17"/>
        <v>0</v>
      </c>
      <c r="AP168" s="183">
        <f t="shared" si="18"/>
        <v>0</v>
      </c>
      <c r="AQ168" s="125">
        <f t="shared" si="19"/>
        <v>0</v>
      </c>
    </row>
    <row r="169" spans="38:43" x14ac:dyDescent="0.25">
      <c r="AL169" s="123">
        <f t="shared" si="14"/>
        <v>0</v>
      </c>
      <c r="AM169" s="181">
        <f t="shared" si="15"/>
        <v>0</v>
      </c>
      <c r="AN169" s="142">
        <f t="shared" si="16"/>
        <v>0</v>
      </c>
      <c r="AO169" s="182">
        <f t="shared" si="17"/>
        <v>0</v>
      </c>
      <c r="AP169" s="183">
        <f t="shared" si="18"/>
        <v>0</v>
      </c>
      <c r="AQ169" s="125">
        <f t="shared" si="19"/>
        <v>0</v>
      </c>
    </row>
    <row r="170" spans="38:43" x14ac:dyDescent="0.25">
      <c r="AL170" s="123">
        <f t="shared" si="14"/>
        <v>0</v>
      </c>
      <c r="AM170" s="181">
        <f t="shared" si="15"/>
        <v>0</v>
      </c>
      <c r="AN170" s="142">
        <f t="shared" si="16"/>
        <v>0</v>
      </c>
      <c r="AO170" s="182">
        <f t="shared" si="17"/>
        <v>0</v>
      </c>
      <c r="AP170" s="183">
        <f t="shared" si="18"/>
        <v>0</v>
      </c>
      <c r="AQ170" s="125">
        <f t="shared" si="19"/>
        <v>0</v>
      </c>
    </row>
    <row r="171" spans="38:43" x14ac:dyDescent="0.25">
      <c r="AL171" s="123">
        <f t="shared" si="14"/>
        <v>0</v>
      </c>
      <c r="AM171" s="181">
        <f t="shared" si="15"/>
        <v>0</v>
      </c>
      <c r="AN171" s="142">
        <f t="shared" si="16"/>
        <v>0</v>
      </c>
      <c r="AO171" s="182">
        <f t="shared" si="17"/>
        <v>0</v>
      </c>
      <c r="AP171" s="183">
        <f t="shared" si="18"/>
        <v>0</v>
      </c>
      <c r="AQ171" s="125">
        <f t="shared" si="19"/>
        <v>0</v>
      </c>
    </row>
    <row r="172" spans="38:43" x14ac:dyDescent="0.25">
      <c r="AL172" s="123">
        <f t="shared" si="14"/>
        <v>0</v>
      </c>
      <c r="AM172" s="181">
        <f t="shared" si="15"/>
        <v>0</v>
      </c>
      <c r="AN172" s="142">
        <f t="shared" si="16"/>
        <v>0</v>
      </c>
      <c r="AO172" s="182">
        <f t="shared" si="17"/>
        <v>0</v>
      </c>
      <c r="AP172" s="183">
        <f t="shared" si="18"/>
        <v>0</v>
      </c>
      <c r="AQ172" s="125">
        <f t="shared" si="19"/>
        <v>0</v>
      </c>
    </row>
    <row r="173" spans="38:43" x14ac:dyDescent="0.25">
      <c r="AL173" s="123">
        <f t="shared" si="14"/>
        <v>0</v>
      </c>
      <c r="AM173" s="181">
        <f t="shared" si="15"/>
        <v>0</v>
      </c>
      <c r="AN173" s="142">
        <f t="shared" si="16"/>
        <v>0</v>
      </c>
      <c r="AO173" s="182">
        <f t="shared" si="17"/>
        <v>0</v>
      </c>
      <c r="AP173" s="183">
        <f t="shared" si="18"/>
        <v>0</v>
      </c>
      <c r="AQ173" s="125">
        <f t="shared" si="19"/>
        <v>0</v>
      </c>
    </row>
    <row r="174" spans="38:43" x14ac:dyDescent="0.25">
      <c r="AL174" s="123">
        <f t="shared" si="14"/>
        <v>0</v>
      </c>
      <c r="AM174" s="181">
        <f t="shared" si="15"/>
        <v>0</v>
      </c>
      <c r="AN174" s="142">
        <f t="shared" si="16"/>
        <v>0</v>
      </c>
      <c r="AO174" s="182">
        <f t="shared" si="17"/>
        <v>0</v>
      </c>
      <c r="AP174" s="183">
        <f t="shared" si="18"/>
        <v>0</v>
      </c>
      <c r="AQ174" s="125">
        <f t="shared" si="19"/>
        <v>0</v>
      </c>
    </row>
    <row r="175" spans="38:43" x14ac:dyDescent="0.25">
      <c r="AL175" s="123">
        <f t="shared" si="14"/>
        <v>0</v>
      </c>
      <c r="AM175" s="181">
        <f t="shared" si="15"/>
        <v>0</v>
      </c>
      <c r="AN175" s="142">
        <f t="shared" si="16"/>
        <v>0</v>
      </c>
      <c r="AO175" s="182">
        <f t="shared" si="17"/>
        <v>0</v>
      </c>
      <c r="AP175" s="183">
        <f t="shared" si="18"/>
        <v>0</v>
      </c>
      <c r="AQ175" s="125">
        <f t="shared" si="19"/>
        <v>0</v>
      </c>
    </row>
    <row r="176" spans="38:43" x14ac:dyDescent="0.25">
      <c r="AL176" s="123">
        <f t="shared" si="14"/>
        <v>0</v>
      </c>
      <c r="AM176" s="181">
        <f t="shared" si="15"/>
        <v>0</v>
      </c>
      <c r="AN176" s="142">
        <f t="shared" si="16"/>
        <v>0</v>
      </c>
      <c r="AO176" s="182">
        <f t="shared" si="17"/>
        <v>0</v>
      </c>
      <c r="AP176" s="183">
        <f t="shared" si="18"/>
        <v>0</v>
      </c>
      <c r="AQ176" s="125">
        <f t="shared" si="19"/>
        <v>0</v>
      </c>
    </row>
    <row r="177" spans="38:43" x14ac:dyDescent="0.25">
      <c r="AL177" s="123">
        <f t="shared" si="14"/>
        <v>0</v>
      </c>
      <c r="AM177" s="181">
        <f t="shared" si="15"/>
        <v>0</v>
      </c>
      <c r="AN177" s="142">
        <f t="shared" si="16"/>
        <v>0</v>
      </c>
      <c r="AO177" s="182">
        <f t="shared" si="17"/>
        <v>0</v>
      </c>
      <c r="AP177" s="183">
        <f t="shared" si="18"/>
        <v>0</v>
      </c>
      <c r="AQ177" s="125">
        <f t="shared" si="19"/>
        <v>0</v>
      </c>
    </row>
    <row r="178" spans="38:43" x14ac:dyDescent="0.25">
      <c r="AL178" s="123">
        <f t="shared" si="14"/>
        <v>0</v>
      </c>
      <c r="AM178" s="181">
        <f t="shared" si="15"/>
        <v>0</v>
      </c>
      <c r="AN178" s="142">
        <f t="shared" si="16"/>
        <v>0</v>
      </c>
      <c r="AO178" s="182">
        <f t="shared" si="17"/>
        <v>0</v>
      </c>
      <c r="AP178" s="183">
        <f t="shared" si="18"/>
        <v>0</v>
      </c>
      <c r="AQ178" s="125">
        <f t="shared" si="19"/>
        <v>0</v>
      </c>
    </row>
    <row r="179" spans="38:43" x14ac:dyDescent="0.25">
      <c r="AL179" s="123">
        <f t="shared" si="14"/>
        <v>0</v>
      </c>
      <c r="AM179" s="181">
        <f t="shared" si="15"/>
        <v>0</v>
      </c>
      <c r="AN179" s="142">
        <f t="shared" si="16"/>
        <v>0</v>
      </c>
      <c r="AO179" s="182">
        <f t="shared" si="17"/>
        <v>0</v>
      </c>
      <c r="AP179" s="183">
        <f t="shared" si="18"/>
        <v>0</v>
      </c>
      <c r="AQ179" s="125">
        <f t="shared" si="19"/>
        <v>0</v>
      </c>
    </row>
    <row r="180" spans="38:43" x14ac:dyDescent="0.25">
      <c r="AL180" s="123">
        <f t="shared" si="14"/>
        <v>0</v>
      </c>
      <c r="AM180" s="181">
        <f t="shared" si="15"/>
        <v>0</v>
      </c>
      <c r="AN180" s="142">
        <f t="shared" si="16"/>
        <v>0</v>
      </c>
      <c r="AO180" s="182">
        <f t="shared" si="17"/>
        <v>0</v>
      </c>
      <c r="AP180" s="183">
        <f t="shared" si="18"/>
        <v>0</v>
      </c>
      <c r="AQ180" s="125">
        <f t="shared" si="19"/>
        <v>0</v>
      </c>
    </row>
    <row r="181" spans="38:43" x14ac:dyDescent="0.25">
      <c r="AL181" s="123">
        <f t="shared" si="14"/>
        <v>0</v>
      </c>
      <c r="AM181" s="181">
        <f t="shared" si="15"/>
        <v>0</v>
      </c>
      <c r="AN181" s="142">
        <f t="shared" si="16"/>
        <v>0</v>
      </c>
      <c r="AO181" s="182">
        <f t="shared" si="17"/>
        <v>0</v>
      </c>
      <c r="AP181" s="183">
        <f t="shared" si="18"/>
        <v>0</v>
      </c>
      <c r="AQ181" s="125">
        <f t="shared" si="19"/>
        <v>0</v>
      </c>
    </row>
    <row r="182" spans="38:43" x14ac:dyDescent="0.25">
      <c r="AL182" s="123">
        <f t="shared" si="14"/>
        <v>0</v>
      </c>
      <c r="AM182" s="181">
        <f t="shared" si="15"/>
        <v>0</v>
      </c>
      <c r="AN182" s="142">
        <f t="shared" si="16"/>
        <v>0</v>
      </c>
      <c r="AO182" s="182">
        <f t="shared" si="17"/>
        <v>0</v>
      </c>
      <c r="AP182" s="183">
        <f t="shared" si="18"/>
        <v>0</v>
      </c>
      <c r="AQ182" s="125">
        <f t="shared" si="19"/>
        <v>0</v>
      </c>
    </row>
    <row r="183" spans="38:43" x14ac:dyDescent="0.25">
      <c r="AL183" s="123">
        <f t="shared" si="14"/>
        <v>0</v>
      </c>
      <c r="AM183" s="181">
        <f t="shared" si="15"/>
        <v>0</v>
      </c>
      <c r="AN183" s="142">
        <f t="shared" si="16"/>
        <v>0</v>
      </c>
      <c r="AO183" s="182">
        <f t="shared" si="17"/>
        <v>0</v>
      </c>
      <c r="AP183" s="183">
        <f t="shared" si="18"/>
        <v>0</v>
      </c>
      <c r="AQ183" s="125">
        <f t="shared" si="19"/>
        <v>0</v>
      </c>
    </row>
    <row r="184" spans="38:43" x14ac:dyDescent="0.25">
      <c r="AL184" s="123">
        <f t="shared" si="14"/>
        <v>0</v>
      </c>
      <c r="AM184" s="181">
        <f t="shared" si="15"/>
        <v>0</v>
      </c>
      <c r="AN184" s="142">
        <f t="shared" si="16"/>
        <v>0</v>
      </c>
      <c r="AO184" s="182">
        <f t="shared" si="17"/>
        <v>0</v>
      </c>
      <c r="AP184" s="183">
        <f t="shared" si="18"/>
        <v>0</v>
      </c>
      <c r="AQ184" s="125">
        <f t="shared" si="19"/>
        <v>0</v>
      </c>
    </row>
    <row r="185" spans="38:43" x14ac:dyDescent="0.25">
      <c r="AL185" s="123">
        <f t="shared" si="14"/>
        <v>0</v>
      </c>
      <c r="AM185" s="181">
        <f t="shared" si="15"/>
        <v>0</v>
      </c>
      <c r="AN185" s="142">
        <f t="shared" si="16"/>
        <v>0</v>
      </c>
      <c r="AO185" s="182">
        <f t="shared" si="17"/>
        <v>0</v>
      </c>
      <c r="AP185" s="183">
        <f t="shared" si="18"/>
        <v>0</v>
      </c>
      <c r="AQ185" s="125">
        <f t="shared" si="19"/>
        <v>0</v>
      </c>
    </row>
    <row r="186" spans="38:43" x14ac:dyDescent="0.25">
      <c r="AL186" s="123">
        <f t="shared" si="14"/>
        <v>0</v>
      </c>
      <c r="AM186" s="181">
        <f t="shared" si="15"/>
        <v>0</v>
      </c>
      <c r="AN186" s="142">
        <f t="shared" si="16"/>
        <v>0</v>
      </c>
      <c r="AO186" s="182">
        <f t="shared" si="17"/>
        <v>0</v>
      </c>
      <c r="AP186" s="183">
        <f t="shared" si="18"/>
        <v>0</v>
      </c>
      <c r="AQ186" s="125">
        <f t="shared" si="19"/>
        <v>0</v>
      </c>
    </row>
    <row r="187" spans="38:43" x14ac:dyDescent="0.25">
      <c r="AL187" s="123">
        <f t="shared" si="14"/>
        <v>0</v>
      </c>
      <c r="AM187" s="181">
        <f t="shared" si="15"/>
        <v>0</v>
      </c>
      <c r="AN187" s="142">
        <f t="shared" si="16"/>
        <v>0</v>
      </c>
      <c r="AO187" s="182">
        <f t="shared" si="17"/>
        <v>0</v>
      </c>
      <c r="AP187" s="183">
        <f t="shared" si="18"/>
        <v>0</v>
      </c>
      <c r="AQ187" s="125">
        <f t="shared" si="19"/>
        <v>0</v>
      </c>
    </row>
    <row r="188" spans="38:43" x14ac:dyDescent="0.25">
      <c r="AL188" s="123">
        <f t="shared" si="14"/>
        <v>0</v>
      </c>
      <c r="AM188" s="181">
        <f t="shared" si="15"/>
        <v>0</v>
      </c>
      <c r="AN188" s="142">
        <f t="shared" si="16"/>
        <v>0</v>
      </c>
      <c r="AO188" s="182">
        <f t="shared" si="17"/>
        <v>0</v>
      </c>
      <c r="AP188" s="183">
        <f t="shared" si="18"/>
        <v>0</v>
      </c>
      <c r="AQ188" s="125">
        <f t="shared" si="19"/>
        <v>0</v>
      </c>
    </row>
  </sheetData>
  <autoFilter ref="A1:AQ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5"/>
  <sheetViews>
    <sheetView topLeftCell="L1" zoomScale="117" zoomScaleNormal="117" workbookViewId="0">
      <selection sqref="A1:AA1048576"/>
    </sheetView>
  </sheetViews>
  <sheetFormatPr defaultRowHeight="13.8" x14ac:dyDescent="0.25"/>
  <cols>
    <col min="1" max="1" width="38.296875" bestFit="1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2114</v>
      </c>
      <c r="Z1" t="s">
        <v>2116</v>
      </c>
      <c r="AA1" t="s">
        <v>2082</v>
      </c>
    </row>
    <row r="2" spans="1:27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2667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2119</v>
      </c>
      <c r="Z2" t="s">
        <v>2121</v>
      </c>
      <c r="AA2" t="s">
        <v>2106</v>
      </c>
    </row>
    <row r="3" spans="1:27" x14ac:dyDescent="0.25">
      <c r="A3" t="s">
        <v>2107</v>
      </c>
      <c r="B3">
        <v>63803577.490000002</v>
      </c>
      <c r="C3">
        <v>17228612.68</v>
      </c>
      <c r="D3">
        <v>3376934.45</v>
      </c>
      <c r="E3">
        <v>71221321.5</v>
      </c>
      <c r="F3">
        <v>28288647.440000001</v>
      </c>
      <c r="G3">
        <v>594868.92000000004</v>
      </c>
      <c r="H3">
        <v>963736.44</v>
      </c>
      <c r="I3">
        <v>3696777.28</v>
      </c>
      <c r="J3">
        <v>1689100.27</v>
      </c>
      <c r="K3">
        <v>720863.36</v>
      </c>
      <c r="L3">
        <v>1921848.98</v>
      </c>
      <c r="M3">
        <v>42424316.840000004</v>
      </c>
      <c r="N3">
        <v>124729439.55</v>
      </c>
      <c r="O3">
        <v>93769143.790000007</v>
      </c>
      <c r="P3">
        <v>15697615.68</v>
      </c>
      <c r="Q3">
        <v>127727.91</v>
      </c>
      <c r="R3">
        <v>104347982.79000001</v>
      </c>
      <c r="S3">
        <v>7223985.5300000003</v>
      </c>
      <c r="T3">
        <v>129502733.48999999</v>
      </c>
      <c r="U3">
        <v>572068.47</v>
      </c>
      <c r="V3">
        <v>442740.38</v>
      </c>
      <c r="W3">
        <v>62866423.460000001</v>
      </c>
      <c r="X3">
        <v>17216605.920000002</v>
      </c>
      <c r="Y3">
        <v>77916</v>
      </c>
      <c r="Z3">
        <v>2404.08</v>
      </c>
      <c r="AA3">
        <v>3307421.98</v>
      </c>
    </row>
    <row r="4" spans="1:27" x14ac:dyDescent="0.25">
      <c r="A4" t="s">
        <v>2426</v>
      </c>
      <c r="B4">
        <v>1228490.1499999999</v>
      </c>
      <c r="C4">
        <v>16200</v>
      </c>
      <c r="D4">
        <v>50139</v>
      </c>
      <c r="E4">
        <v>8</v>
      </c>
      <c r="F4">
        <v>237504.68</v>
      </c>
      <c r="H4">
        <v>0</v>
      </c>
      <c r="I4">
        <v>25500</v>
      </c>
      <c r="J4">
        <v>0</v>
      </c>
      <c r="M4">
        <v>691381.3</v>
      </c>
      <c r="N4">
        <v>560321.12</v>
      </c>
      <c r="P4">
        <v>90000</v>
      </c>
      <c r="Q4">
        <v>199.17</v>
      </c>
      <c r="R4">
        <v>1664058.9</v>
      </c>
      <c r="S4">
        <v>814915.16</v>
      </c>
      <c r="T4">
        <v>1838854.06</v>
      </c>
      <c r="V4">
        <v>24289.96</v>
      </c>
      <c r="W4">
        <v>370361.34</v>
      </c>
      <c r="X4">
        <v>80528.460000000006</v>
      </c>
    </row>
    <row r="5" spans="1:27" x14ac:dyDescent="0.25">
      <c r="A5" t="s">
        <v>2427</v>
      </c>
      <c r="B5">
        <v>336058.34</v>
      </c>
      <c r="C5">
        <v>31800</v>
      </c>
      <c r="D5">
        <v>0</v>
      </c>
      <c r="E5">
        <v>201723.98</v>
      </c>
      <c r="F5">
        <v>394456.36</v>
      </c>
      <c r="G5">
        <v>11850</v>
      </c>
      <c r="H5">
        <v>9965.36</v>
      </c>
      <c r="J5">
        <v>15397.3</v>
      </c>
      <c r="M5">
        <v>-913219.67</v>
      </c>
      <c r="N5">
        <v>2026803.02</v>
      </c>
      <c r="P5">
        <v>480146</v>
      </c>
      <c r="Q5">
        <v>755.34</v>
      </c>
      <c r="R5">
        <v>1318866</v>
      </c>
      <c r="S5">
        <v>193520</v>
      </c>
      <c r="T5">
        <v>1610886</v>
      </c>
      <c r="U5">
        <v>63620</v>
      </c>
      <c r="V5">
        <v>16100</v>
      </c>
      <c r="W5">
        <v>402724.34</v>
      </c>
      <c r="X5">
        <v>86714.33</v>
      </c>
    </row>
    <row r="6" spans="1:27" x14ac:dyDescent="0.25">
      <c r="A6" t="s">
        <v>2428</v>
      </c>
      <c r="B6">
        <v>1886484.77</v>
      </c>
      <c r="D6">
        <v>18700</v>
      </c>
      <c r="E6">
        <v>2432157.5499999998</v>
      </c>
      <c r="F6">
        <v>241523.44</v>
      </c>
      <c r="G6">
        <v>0</v>
      </c>
      <c r="H6">
        <v>0</v>
      </c>
      <c r="I6">
        <v>8000</v>
      </c>
      <c r="J6">
        <v>22352.68</v>
      </c>
      <c r="M6">
        <v>2719283.4</v>
      </c>
      <c r="N6">
        <v>716949.66</v>
      </c>
      <c r="Q6">
        <v>2392.86</v>
      </c>
      <c r="R6">
        <v>1486501.2</v>
      </c>
      <c r="S6">
        <v>1845270.62</v>
      </c>
      <c r="T6">
        <v>1736971.2</v>
      </c>
      <c r="U6">
        <v>1360</v>
      </c>
      <c r="V6">
        <v>6294</v>
      </c>
      <c r="W6">
        <v>302926.37</v>
      </c>
      <c r="X6">
        <v>174333.09</v>
      </c>
    </row>
    <row r="7" spans="1:27" x14ac:dyDescent="0.25">
      <c r="A7" t="s">
        <v>2429</v>
      </c>
      <c r="B7">
        <v>715895.21</v>
      </c>
      <c r="C7">
        <v>92575</v>
      </c>
      <c r="D7">
        <v>29818.78</v>
      </c>
      <c r="E7">
        <v>2682373.5299999998</v>
      </c>
      <c r="F7">
        <v>235077.71</v>
      </c>
      <c r="G7">
        <v>11200</v>
      </c>
      <c r="H7">
        <v>4391.3999999999996</v>
      </c>
      <c r="J7">
        <v>271.56</v>
      </c>
      <c r="M7">
        <v>3514181.39</v>
      </c>
      <c r="N7">
        <v>550717.67000000004</v>
      </c>
      <c r="P7">
        <v>6420</v>
      </c>
      <c r="Q7">
        <v>2104.11</v>
      </c>
      <c r="R7">
        <v>653292.88</v>
      </c>
      <c r="S7">
        <v>190755</v>
      </c>
      <c r="T7">
        <v>728722.88</v>
      </c>
      <c r="V7">
        <v>13430</v>
      </c>
      <c r="W7">
        <v>305180.88</v>
      </c>
      <c r="X7">
        <v>130260.02</v>
      </c>
    </row>
    <row r="8" spans="1:27" x14ac:dyDescent="0.25">
      <c r="A8" t="s">
        <v>2430</v>
      </c>
      <c r="B8">
        <v>237089.71</v>
      </c>
      <c r="C8">
        <v>8250</v>
      </c>
      <c r="D8">
        <v>6070</v>
      </c>
      <c r="E8">
        <v>1494094.54</v>
      </c>
      <c r="F8">
        <v>125329.1</v>
      </c>
      <c r="G8">
        <v>6000</v>
      </c>
      <c r="H8">
        <v>0</v>
      </c>
      <c r="I8">
        <v>8000</v>
      </c>
      <c r="J8">
        <v>165.09</v>
      </c>
      <c r="M8">
        <v>-81280.27</v>
      </c>
      <c r="N8">
        <v>2257089.6800000002</v>
      </c>
      <c r="Q8">
        <v>837.92</v>
      </c>
      <c r="R8">
        <v>158508</v>
      </c>
      <c r="S8">
        <v>121657</v>
      </c>
      <c r="T8">
        <v>194140</v>
      </c>
      <c r="U8">
        <v>7060</v>
      </c>
      <c r="V8">
        <v>33873</v>
      </c>
      <c r="W8">
        <v>195110.13</v>
      </c>
      <c r="X8">
        <v>169960.94</v>
      </c>
    </row>
    <row r="9" spans="1:27" x14ac:dyDescent="0.25">
      <c r="A9" t="s">
        <v>2431</v>
      </c>
      <c r="B9">
        <v>168651.65</v>
      </c>
      <c r="C9">
        <v>172050</v>
      </c>
      <c r="E9">
        <v>3401183.3</v>
      </c>
      <c r="F9">
        <v>8983.84</v>
      </c>
      <c r="G9">
        <v>4900</v>
      </c>
      <c r="I9">
        <v>1540</v>
      </c>
      <c r="J9">
        <v>47560</v>
      </c>
      <c r="M9">
        <v>3424924.26</v>
      </c>
      <c r="N9">
        <v>253201</v>
      </c>
      <c r="P9">
        <v>75000</v>
      </c>
      <c r="Q9">
        <v>612.26</v>
      </c>
      <c r="R9">
        <v>387539.52</v>
      </c>
      <c r="S9">
        <v>524350</v>
      </c>
      <c r="T9">
        <v>419539.52</v>
      </c>
      <c r="U9">
        <v>160</v>
      </c>
      <c r="V9">
        <v>7538</v>
      </c>
      <c r="W9">
        <v>394849.05</v>
      </c>
      <c r="X9">
        <v>146671.67999999999</v>
      </c>
    </row>
    <row r="10" spans="1:27" x14ac:dyDescent="0.25">
      <c r="A10" t="s">
        <v>2432</v>
      </c>
      <c r="B10">
        <v>553045.24</v>
      </c>
      <c r="D10">
        <v>7200</v>
      </c>
      <c r="E10">
        <v>3871083.4</v>
      </c>
      <c r="F10">
        <v>3</v>
      </c>
      <c r="G10">
        <v>0</v>
      </c>
      <c r="H10">
        <v>0</v>
      </c>
      <c r="I10">
        <v>3940</v>
      </c>
      <c r="J10">
        <v>800</v>
      </c>
      <c r="M10">
        <v>4415948.99</v>
      </c>
      <c r="Q10">
        <v>1414.69</v>
      </c>
      <c r="R10">
        <v>540652</v>
      </c>
      <c r="S10">
        <v>720759.66</v>
      </c>
      <c r="T10">
        <v>666800</v>
      </c>
      <c r="V10">
        <v>29891.94</v>
      </c>
      <c r="W10">
        <v>312376.48</v>
      </c>
      <c r="X10">
        <v>148365.28</v>
      </c>
      <c r="AA10">
        <v>94750</v>
      </c>
    </row>
    <row r="11" spans="1:27" x14ac:dyDescent="0.25">
      <c r="A11" t="s">
        <v>2433</v>
      </c>
      <c r="B11">
        <v>294318.17</v>
      </c>
      <c r="C11">
        <v>0</v>
      </c>
      <c r="D11">
        <v>0</v>
      </c>
      <c r="E11">
        <v>3019796.31</v>
      </c>
      <c r="F11">
        <v>31367.45</v>
      </c>
      <c r="G11">
        <v>3500</v>
      </c>
      <c r="H11">
        <v>3594.06</v>
      </c>
      <c r="J11">
        <v>145.38</v>
      </c>
      <c r="M11">
        <v>3305714.96</v>
      </c>
      <c r="N11">
        <v>99610.62</v>
      </c>
      <c r="Q11">
        <v>1184.6099999999999</v>
      </c>
      <c r="R11">
        <v>1063405</v>
      </c>
      <c r="S11">
        <v>562800</v>
      </c>
      <c r="T11">
        <v>1063405</v>
      </c>
      <c r="U11">
        <v>950</v>
      </c>
      <c r="V11">
        <v>12661</v>
      </c>
      <c r="W11">
        <v>479258.14</v>
      </c>
      <c r="X11">
        <v>121998.56</v>
      </c>
      <c r="AA11">
        <v>16200</v>
      </c>
    </row>
    <row r="12" spans="1:27" x14ac:dyDescent="0.25">
      <c r="A12" t="s">
        <v>2434</v>
      </c>
      <c r="B12">
        <v>864501.65</v>
      </c>
      <c r="C12">
        <v>46018</v>
      </c>
      <c r="D12">
        <v>63574.69</v>
      </c>
      <c r="E12">
        <v>837663.73</v>
      </c>
      <c r="F12">
        <v>50696.3</v>
      </c>
      <c r="G12">
        <v>0</v>
      </c>
      <c r="J12">
        <v>0</v>
      </c>
      <c r="M12">
        <v>1363530.91</v>
      </c>
      <c r="N12">
        <v>685585.33</v>
      </c>
      <c r="O12">
        <v>496815.45</v>
      </c>
      <c r="P12">
        <v>169390</v>
      </c>
      <c r="Q12">
        <v>2212.56</v>
      </c>
      <c r="R12">
        <v>1389696</v>
      </c>
      <c r="T12">
        <v>1491571</v>
      </c>
      <c r="W12">
        <v>641880.4</v>
      </c>
      <c r="X12">
        <v>110623.48</v>
      </c>
      <c r="Z12">
        <v>1</v>
      </c>
      <c r="AA12">
        <v>700</v>
      </c>
    </row>
    <row r="13" spans="1:27" x14ac:dyDescent="0.25">
      <c r="A13" t="s">
        <v>2435</v>
      </c>
      <c r="B13">
        <v>865419.76</v>
      </c>
      <c r="C13">
        <v>387325.9</v>
      </c>
      <c r="D13">
        <v>32749.79</v>
      </c>
      <c r="E13">
        <v>945246.09</v>
      </c>
      <c r="F13">
        <v>512764.73</v>
      </c>
      <c r="G13">
        <v>0</v>
      </c>
      <c r="J13">
        <v>0</v>
      </c>
      <c r="M13">
        <v>1599671.45</v>
      </c>
      <c r="N13">
        <v>1517319.83</v>
      </c>
      <c r="O13">
        <v>682354.63</v>
      </c>
      <c r="P13">
        <v>259380</v>
      </c>
      <c r="Q13">
        <v>2344.4499999999998</v>
      </c>
      <c r="R13">
        <v>1299451.5</v>
      </c>
      <c r="T13">
        <v>1477212.5</v>
      </c>
      <c r="W13">
        <v>908982.91</v>
      </c>
      <c r="X13">
        <v>230315.18</v>
      </c>
      <c r="Z13">
        <v>5</v>
      </c>
      <c r="AA13">
        <v>500</v>
      </c>
    </row>
    <row r="14" spans="1:27" x14ac:dyDescent="0.25">
      <c r="A14" t="s">
        <v>2436</v>
      </c>
      <c r="B14">
        <v>211418.53</v>
      </c>
      <c r="C14">
        <v>130419.95</v>
      </c>
      <c r="D14">
        <v>13539.28</v>
      </c>
      <c r="E14">
        <v>547163.34</v>
      </c>
      <c r="F14">
        <v>175088.78</v>
      </c>
      <c r="G14">
        <v>0</v>
      </c>
      <c r="J14">
        <v>250</v>
      </c>
      <c r="M14">
        <v>-146320.84</v>
      </c>
      <c r="N14">
        <v>1326846.8</v>
      </c>
      <c r="O14">
        <v>528884.74</v>
      </c>
      <c r="P14">
        <v>36000</v>
      </c>
      <c r="Q14">
        <v>431.6</v>
      </c>
      <c r="R14">
        <v>726456</v>
      </c>
      <c r="T14">
        <v>821762.5</v>
      </c>
      <c r="W14">
        <v>430498.24</v>
      </c>
      <c r="X14">
        <v>142430.68</v>
      </c>
      <c r="Z14">
        <v>2</v>
      </c>
      <c r="AA14">
        <v>225</v>
      </c>
    </row>
    <row r="15" spans="1:27" x14ac:dyDescent="0.25">
      <c r="A15" t="s">
        <v>2437</v>
      </c>
      <c r="B15">
        <v>685508.89</v>
      </c>
      <c r="C15">
        <v>153804.1</v>
      </c>
      <c r="D15">
        <v>45009.03</v>
      </c>
      <c r="E15">
        <v>7</v>
      </c>
      <c r="F15">
        <v>434270.38</v>
      </c>
      <c r="G15">
        <v>0</v>
      </c>
      <c r="J15">
        <v>0</v>
      </c>
      <c r="M15">
        <v>65334.93</v>
      </c>
      <c r="N15">
        <v>1336486.2</v>
      </c>
      <c r="O15">
        <v>706071.74</v>
      </c>
      <c r="P15">
        <v>88210</v>
      </c>
      <c r="Q15">
        <v>1444.67</v>
      </c>
      <c r="R15">
        <v>2141339.27</v>
      </c>
      <c r="S15">
        <v>100000</v>
      </c>
      <c r="T15">
        <v>2252704.4700000002</v>
      </c>
      <c r="W15">
        <v>629897.01</v>
      </c>
      <c r="X15">
        <v>137182.93</v>
      </c>
      <c r="Z15">
        <v>3</v>
      </c>
      <c r="AA15">
        <v>100500</v>
      </c>
    </row>
    <row r="16" spans="1:27" x14ac:dyDescent="0.25">
      <c r="A16" t="s">
        <v>2438</v>
      </c>
      <c r="B16">
        <v>1132230.55</v>
      </c>
      <c r="C16">
        <v>347052.9</v>
      </c>
      <c r="D16">
        <v>40820.49</v>
      </c>
      <c r="E16">
        <v>816461.37</v>
      </c>
      <c r="F16">
        <v>191791.62</v>
      </c>
      <c r="G16">
        <v>0</v>
      </c>
      <c r="J16">
        <v>0</v>
      </c>
      <c r="M16">
        <v>1349489.48</v>
      </c>
      <c r="N16">
        <v>2146839.4900000002</v>
      </c>
      <c r="O16">
        <v>631722.14</v>
      </c>
      <c r="P16">
        <v>270800</v>
      </c>
      <c r="Q16">
        <v>4393.05</v>
      </c>
      <c r="R16">
        <v>2123257.44</v>
      </c>
      <c r="T16">
        <v>2423058.04</v>
      </c>
      <c r="W16">
        <v>1372531.07</v>
      </c>
      <c r="X16">
        <v>112051.56</v>
      </c>
      <c r="Z16">
        <v>4</v>
      </c>
      <c r="AA16">
        <v>90500</v>
      </c>
    </row>
    <row r="17" spans="1:27" x14ac:dyDescent="0.25">
      <c r="A17" t="s">
        <v>2439</v>
      </c>
      <c r="B17">
        <v>808903.08</v>
      </c>
      <c r="C17">
        <v>137337.57</v>
      </c>
      <c r="D17">
        <v>138286.6</v>
      </c>
      <c r="E17">
        <v>186551.32</v>
      </c>
      <c r="F17">
        <v>191593.45</v>
      </c>
      <c r="G17">
        <v>0</v>
      </c>
      <c r="J17">
        <v>0</v>
      </c>
      <c r="M17">
        <v>-29251.32</v>
      </c>
      <c r="N17">
        <v>1602780.76</v>
      </c>
      <c r="O17">
        <v>728641.51</v>
      </c>
      <c r="P17">
        <v>252000</v>
      </c>
      <c r="Q17">
        <v>1890.84</v>
      </c>
      <c r="R17">
        <v>1828087.85</v>
      </c>
      <c r="T17">
        <v>2210733.85</v>
      </c>
      <c r="U17">
        <v>2400</v>
      </c>
      <c r="W17">
        <v>585409.28000000003</v>
      </c>
      <c r="X17">
        <v>122224.49</v>
      </c>
      <c r="Z17">
        <v>10</v>
      </c>
      <c r="AA17">
        <v>700</v>
      </c>
    </row>
    <row r="18" spans="1:27" x14ac:dyDescent="0.25">
      <c r="A18" t="s">
        <v>2440</v>
      </c>
      <c r="B18">
        <v>450686.63</v>
      </c>
      <c r="C18">
        <v>106670.97</v>
      </c>
      <c r="D18">
        <v>16553.09</v>
      </c>
      <c r="E18">
        <v>291404.14</v>
      </c>
      <c r="F18">
        <v>948458.53</v>
      </c>
      <c r="G18">
        <v>0</v>
      </c>
      <c r="H18">
        <v>8800</v>
      </c>
      <c r="J18">
        <v>3046.75</v>
      </c>
      <c r="M18">
        <v>362253.79</v>
      </c>
      <c r="N18">
        <v>2036704.82</v>
      </c>
      <c r="O18">
        <v>760500.41</v>
      </c>
      <c r="P18">
        <v>234000</v>
      </c>
      <c r="Q18">
        <v>1715.61</v>
      </c>
      <c r="R18">
        <v>799904</v>
      </c>
      <c r="T18">
        <v>1200460.3700000001</v>
      </c>
      <c r="U18">
        <v>160</v>
      </c>
      <c r="V18">
        <v>1440</v>
      </c>
      <c r="W18">
        <v>722000.08</v>
      </c>
      <c r="X18">
        <v>469081.57</v>
      </c>
      <c r="Z18">
        <v>10</v>
      </c>
    </row>
    <row r="19" spans="1:27" x14ac:dyDescent="0.25">
      <c r="A19" t="s">
        <v>2441</v>
      </c>
      <c r="B19">
        <v>529899.04</v>
      </c>
      <c r="C19">
        <v>62960.98</v>
      </c>
      <c r="D19">
        <v>194045.33</v>
      </c>
      <c r="E19">
        <v>791211.17</v>
      </c>
      <c r="F19">
        <v>100793.79</v>
      </c>
      <c r="G19">
        <v>-300</v>
      </c>
      <c r="H19">
        <v>7700</v>
      </c>
      <c r="J19">
        <v>0</v>
      </c>
      <c r="M19">
        <v>1509344.26</v>
      </c>
      <c r="N19">
        <v>118427.08</v>
      </c>
      <c r="O19">
        <v>482481.53</v>
      </c>
      <c r="P19">
        <v>139200</v>
      </c>
      <c r="Q19">
        <v>1144.1099999999999</v>
      </c>
      <c r="R19">
        <v>425096</v>
      </c>
      <c r="T19">
        <v>425096</v>
      </c>
      <c r="W19">
        <v>436281.96</v>
      </c>
      <c r="X19">
        <v>142303.71</v>
      </c>
      <c r="Z19">
        <v>1</v>
      </c>
      <c r="AA19">
        <v>500</v>
      </c>
    </row>
    <row r="20" spans="1:27" x14ac:dyDescent="0.25">
      <c r="A20" t="s">
        <v>2442</v>
      </c>
      <c r="B20">
        <v>2764590.64</v>
      </c>
      <c r="C20">
        <v>1463157.73</v>
      </c>
      <c r="D20">
        <v>57483.87</v>
      </c>
      <c r="E20">
        <v>5982.14</v>
      </c>
      <c r="F20">
        <v>109081.45</v>
      </c>
      <c r="G20">
        <v>0</v>
      </c>
      <c r="H20">
        <v>0</v>
      </c>
      <c r="J20">
        <v>0</v>
      </c>
      <c r="M20">
        <v>1057860.92</v>
      </c>
      <c r="N20">
        <v>1863971.92</v>
      </c>
      <c r="O20">
        <v>1453903.23</v>
      </c>
      <c r="P20">
        <v>877763</v>
      </c>
      <c r="Q20">
        <v>4740.99</v>
      </c>
      <c r="R20">
        <v>1142008</v>
      </c>
      <c r="S20">
        <v>60</v>
      </c>
      <c r="T20">
        <v>1142008</v>
      </c>
      <c r="W20">
        <v>797227.05</v>
      </c>
      <c r="X20">
        <v>60773.18</v>
      </c>
      <c r="Z20">
        <v>4</v>
      </c>
    </row>
    <row r="21" spans="1:27" x14ac:dyDescent="0.25">
      <c r="A21" t="s">
        <v>2443</v>
      </c>
      <c r="B21">
        <v>786532.69</v>
      </c>
      <c r="C21">
        <v>431933.65</v>
      </c>
      <c r="D21">
        <v>188193.44</v>
      </c>
      <c r="E21">
        <v>526387.79</v>
      </c>
      <c r="F21">
        <v>981936.18</v>
      </c>
      <c r="G21">
        <v>0</v>
      </c>
      <c r="H21">
        <v>8800</v>
      </c>
      <c r="J21">
        <v>0</v>
      </c>
      <c r="M21">
        <v>405228.79</v>
      </c>
      <c r="N21">
        <v>2519990.75</v>
      </c>
      <c r="O21">
        <v>964557.48</v>
      </c>
      <c r="P21">
        <v>563150</v>
      </c>
      <c r="Q21">
        <v>2969.95</v>
      </c>
      <c r="R21">
        <v>1362860.65</v>
      </c>
      <c r="T21">
        <v>1597442.65</v>
      </c>
      <c r="U21">
        <v>480</v>
      </c>
      <c r="V21">
        <v>2688</v>
      </c>
      <c r="W21">
        <v>940557.92</v>
      </c>
      <c r="X21">
        <v>371389.3</v>
      </c>
      <c r="Z21">
        <v>16</v>
      </c>
    </row>
    <row r="22" spans="1:27" x14ac:dyDescent="0.25">
      <c r="A22" t="s">
        <v>2444</v>
      </c>
      <c r="B22">
        <v>325999.07</v>
      </c>
      <c r="C22">
        <v>125260.93</v>
      </c>
      <c r="D22">
        <v>19871.38</v>
      </c>
      <c r="E22">
        <v>6</v>
      </c>
      <c r="F22">
        <v>299828.55</v>
      </c>
      <c r="G22">
        <v>0</v>
      </c>
      <c r="J22">
        <v>110</v>
      </c>
      <c r="M22">
        <v>-4284655.13</v>
      </c>
      <c r="N22">
        <v>4994895.4800000004</v>
      </c>
      <c r="O22">
        <v>444782.23</v>
      </c>
      <c r="P22">
        <v>222483</v>
      </c>
      <c r="Q22">
        <v>411.48</v>
      </c>
      <c r="R22">
        <v>1671651.6</v>
      </c>
      <c r="S22">
        <v>100000</v>
      </c>
      <c r="T22">
        <v>1671651.6</v>
      </c>
      <c r="W22">
        <v>442936.17</v>
      </c>
      <c r="X22">
        <v>157073.96</v>
      </c>
      <c r="Z22">
        <v>1</v>
      </c>
      <c r="AA22">
        <v>107050</v>
      </c>
    </row>
    <row r="23" spans="1:27" x14ac:dyDescent="0.25">
      <c r="A23" t="s">
        <v>2445</v>
      </c>
      <c r="B23">
        <v>389130.57</v>
      </c>
      <c r="C23">
        <v>114475.53</v>
      </c>
      <c r="D23">
        <v>134460.57</v>
      </c>
      <c r="E23">
        <v>1575551.23</v>
      </c>
      <c r="F23">
        <v>193590.73</v>
      </c>
      <c r="G23">
        <v>0</v>
      </c>
      <c r="J23">
        <v>0</v>
      </c>
      <c r="M23">
        <v>962394.7</v>
      </c>
      <c r="N23">
        <v>1550129.81</v>
      </c>
      <c r="O23">
        <v>601154.11</v>
      </c>
      <c r="P23">
        <v>653108</v>
      </c>
      <c r="Q23">
        <v>1193.56</v>
      </c>
      <c r="R23">
        <v>1609872</v>
      </c>
      <c r="T23">
        <v>1722015.8</v>
      </c>
      <c r="U23">
        <v>4020</v>
      </c>
      <c r="V23">
        <v>7474.79</v>
      </c>
      <c r="W23">
        <v>1052345.45</v>
      </c>
      <c r="X23">
        <v>184782.51</v>
      </c>
      <c r="Z23">
        <v>5</v>
      </c>
    </row>
    <row r="24" spans="1:27" x14ac:dyDescent="0.25">
      <c r="A24" t="s">
        <v>2446</v>
      </c>
      <c r="B24">
        <v>1227199.07</v>
      </c>
      <c r="C24">
        <v>314125.06</v>
      </c>
      <c r="D24">
        <v>2158.58</v>
      </c>
      <c r="E24">
        <v>6140.17</v>
      </c>
      <c r="F24">
        <v>306542.90000000002</v>
      </c>
      <c r="G24">
        <v>0</v>
      </c>
      <c r="J24">
        <v>3736.2</v>
      </c>
      <c r="M24">
        <v>632763.29</v>
      </c>
      <c r="N24">
        <v>2878887.21</v>
      </c>
      <c r="O24">
        <v>867559.5</v>
      </c>
      <c r="P24">
        <v>131900</v>
      </c>
      <c r="Q24">
        <v>5190.63</v>
      </c>
      <c r="R24">
        <v>3254731.6</v>
      </c>
      <c r="T24">
        <v>3517971.6</v>
      </c>
      <c r="U24">
        <v>3800</v>
      </c>
      <c r="W24">
        <v>2268226.0499999998</v>
      </c>
      <c r="X24">
        <v>128081</v>
      </c>
      <c r="Z24">
        <v>24</v>
      </c>
      <c r="AA24">
        <v>500</v>
      </c>
    </row>
    <row r="25" spans="1:27" x14ac:dyDescent="0.25">
      <c r="A25" t="s">
        <v>2447</v>
      </c>
      <c r="B25">
        <v>405249.04</v>
      </c>
      <c r="C25">
        <v>770166.17</v>
      </c>
      <c r="D25">
        <v>66607.320000000007</v>
      </c>
      <c r="E25">
        <v>113291.57</v>
      </c>
      <c r="F25">
        <v>131891.07</v>
      </c>
      <c r="G25">
        <v>0</v>
      </c>
      <c r="J25">
        <v>1162</v>
      </c>
      <c r="M25">
        <v>-558651.14</v>
      </c>
      <c r="N25">
        <v>2079998.65</v>
      </c>
      <c r="O25">
        <v>817696.02</v>
      </c>
      <c r="Q25">
        <v>1073.97</v>
      </c>
      <c r="R25">
        <v>945276.5</v>
      </c>
      <c r="T25">
        <v>1140576.5</v>
      </c>
      <c r="W25">
        <v>531403.68000000005</v>
      </c>
      <c r="X25">
        <v>122657.65</v>
      </c>
      <c r="Z25">
        <v>13</v>
      </c>
      <c r="AA25">
        <v>4700</v>
      </c>
    </row>
    <row r="26" spans="1:27" x14ac:dyDescent="0.25">
      <c r="A26" t="s">
        <v>2448</v>
      </c>
      <c r="B26">
        <v>571027.48</v>
      </c>
      <c r="C26">
        <v>258983.85</v>
      </c>
      <c r="D26">
        <v>80611.16</v>
      </c>
      <c r="E26">
        <v>670060.85</v>
      </c>
      <c r="F26">
        <v>81802.67</v>
      </c>
      <c r="G26">
        <v>0</v>
      </c>
      <c r="J26">
        <v>0</v>
      </c>
      <c r="M26">
        <v>1367157.6</v>
      </c>
      <c r="N26">
        <v>413083.29</v>
      </c>
      <c r="O26">
        <v>811553.7</v>
      </c>
      <c r="P26">
        <v>100850</v>
      </c>
      <c r="Q26">
        <v>1477.49</v>
      </c>
      <c r="R26">
        <v>1394035.28</v>
      </c>
      <c r="T26">
        <v>1616700.88</v>
      </c>
      <c r="W26">
        <v>678513.99</v>
      </c>
      <c r="X26">
        <v>126714.48</v>
      </c>
      <c r="Z26">
        <v>17</v>
      </c>
      <c r="AA26">
        <v>3725</v>
      </c>
    </row>
    <row r="27" spans="1:27" x14ac:dyDescent="0.25">
      <c r="A27" t="s">
        <v>2449</v>
      </c>
      <c r="B27">
        <v>596455.81000000006</v>
      </c>
      <c r="C27">
        <v>38604</v>
      </c>
      <c r="D27">
        <v>25550.1</v>
      </c>
      <c r="E27">
        <v>357268.19</v>
      </c>
      <c r="F27">
        <v>185981</v>
      </c>
      <c r="G27">
        <v>0</v>
      </c>
      <c r="J27">
        <v>0</v>
      </c>
      <c r="M27">
        <v>-1054030.45</v>
      </c>
      <c r="N27">
        <v>2337378.21</v>
      </c>
      <c r="O27">
        <v>476059.45</v>
      </c>
      <c r="P27">
        <v>318000</v>
      </c>
      <c r="Q27">
        <v>1350.01</v>
      </c>
      <c r="R27">
        <v>1453958.4</v>
      </c>
      <c r="T27">
        <v>1453958.4</v>
      </c>
      <c r="U27">
        <v>2400</v>
      </c>
      <c r="W27">
        <v>737933.87</v>
      </c>
      <c r="X27">
        <v>132092.17000000001</v>
      </c>
      <c r="Z27">
        <v>2272.08</v>
      </c>
      <c r="AA27">
        <v>200</v>
      </c>
    </row>
    <row r="28" spans="1:27" x14ac:dyDescent="0.25">
      <c r="A28" t="s">
        <v>2450</v>
      </c>
      <c r="B28">
        <v>508836.14</v>
      </c>
      <c r="C28">
        <v>14275.45</v>
      </c>
      <c r="D28">
        <v>37698.06</v>
      </c>
      <c r="E28">
        <v>51426.18</v>
      </c>
      <c r="F28">
        <v>125618.01</v>
      </c>
      <c r="G28">
        <v>0</v>
      </c>
      <c r="H28">
        <v>0</v>
      </c>
      <c r="J28">
        <v>0</v>
      </c>
      <c r="M28">
        <v>-1627569.84</v>
      </c>
      <c r="N28">
        <v>2446216.73</v>
      </c>
      <c r="O28">
        <v>510498.58</v>
      </c>
      <c r="P28">
        <v>316400</v>
      </c>
      <c r="Q28">
        <v>1226.1199999999999</v>
      </c>
      <c r="R28">
        <v>809144</v>
      </c>
      <c r="T28">
        <v>1023648</v>
      </c>
      <c r="W28">
        <v>587555.17000000004</v>
      </c>
      <c r="X28">
        <v>106844.58</v>
      </c>
      <c r="Z28">
        <v>14</v>
      </c>
    </row>
    <row r="29" spans="1:27" x14ac:dyDescent="0.25">
      <c r="A29" t="s">
        <v>2451</v>
      </c>
      <c r="B29">
        <v>492255.66</v>
      </c>
      <c r="C29">
        <v>1129719.2</v>
      </c>
      <c r="D29">
        <v>50092.74</v>
      </c>
      <c r="E29">
        <v>501539.04</v>
      </c>
      <c r="F29">
        <v>896146.65</v>
      </c>
      <c r="I29">
        <v>237400</v>
      </c>
      <c r="J29">
        <v>11299.18</v>
      </c>
      <c r="M29">
        <v>-97506.12</v>
      </c>
      <c r="N29">
        <v>1940194.37</v>
      </c>
      <c r="O29">
        <v>1972606.88</v>
      </c>
      <c r="P29">
        <v>519025</v>
      </c>
      <c r="Q29">
        <v>985.48</v>
      </c>
      <c r="R29">
        <v>1286255.5</v>
      </c>
      <c r="S29">
        <v>151900</v>
      </c>
      <c r="T29">
        <v>1591139.5</v>
      </c>
      <c r="U29">
        <v>3225</v>
      </c>
      <c r="V29">
        <v>710</v>
      </c>
      <c r="W29">
        <v>1049371.48</v>
      </c>
      <c r="X29">
        <v>179461.02</v>
      </c>
      <c r="AA29">
        <v>128500</v>
      </c>
    </row>
    <row r="30" spans="1:27" x14ac:dyDescent="0.25">
      <c r="A30" t="s">
        <v>2452</v>
      </c>
      <c r="B30">
        <v>1010388.62</v>
      </c>
      <c r="C30">
        <v>135112.9</v>
      </c>
      <c r="D30">
        <v>11857.51</v>
      </c>
      <c r="E30">
        <v>1622440.43</v>
      </c>
      <c r="F30">
        <v>456648.45</v>
      </c>
      <c r="I30">
        <v>583000</v>
      </c>
      <c r="J30">
        <v>8861.9599999999991</v>
      </c>
      <c r="M30">
        <v>2154119.31</v>
      </c>
      <c r="N30">
        <v>225942.27</v>
      </c>
      <c r="O30">
        <v>1532842.05</v>
      </c>
      <c r="P30">
        <v>146200</v>
      </c>
      <c r="Q30">
        <v>1139.31</v>
      </c>
      <c r="R30">
        <v>387828</v>
      </c>
      <c r="S30">
        <v>124700</v>
      </c>
      <c r="T30">
        <v>672358</v>
      </c>
      <c r="W30">
        <v>829969.41</v>
      </c>
      <c r="X30">
        <v>314157.58</v>
      </c>
      <c r="AA30">
        <v>111700</v>
      </c>
    </row>
    <row r="31" spans="1:27" x14ac:dyDescent="0.25">
      <c r="A31" t="s">
        <v>2453</v>
      </c>
      <c r="B31">
        <v>1127148.71</v>
      </c>
      <c r="C31">
        <v>1900966.98</v>
      </c>
      <c r="D31">
        <v>13546.36</v>
      </c>
      <c r="E31">
        <v>829370.02</v>
      </c>
      <c r="F31">
        <v>222482.25</v>
      </c>
      <c r="I31">
        <v>315500</v>
      </c>
      <c r="J31">
        <v>147.25</v>
      </c>
      <c r="M31">
        <v>1651606.21</v>
      </c>
      <c r="N31">
        <v>519805.36</v>
      </c>
      <c r="O31">
        <v>2907010.83</v>
      </c>
      <c r="P31">
        <v>347725</v>
      </c>
      <c r="Q31">
        <v>2650.51</v>
      </c>
      <c r="R31">
        <v>2806472.95</v>
      </c>
      <c r="S31">
        <v>263600</v>
      </c>
      <c r="T31">
        <v>3265176.95</v>
      </c>
      <c r="W31">
        <v>1113297.3600000001</v>
      </c>
      <c r="X31">
        <v>111029.3</v>
      </c>
      <c r="AA31">
        <v>231500.18</v>
      </c>
    </row>
    <row r="32" spans="1:27" x14ac:dyDescent="0.25">
      <c r="A32" t="s">
        <v>2454</v>
      </c>
      <c r="B32">
        <v>877709.87</v>
      </c>
      <c r="C32">
        <v>581491.30000000005</v>
      </c>
      <c r="D32">
        <v>20714.64</v>
      </c>
      <c r="E32">
        <v>1987428.34</v>
      </c>
      <c r="F32">
        <v>378080.59</v>
      </c>
      <c r="I32">
        <v>359631</v>
      </c>
      <c r="J32">
        <v>10656.15</v>
      </c>
      <c r="M32">
        <v>3113400.37</v>
      </c>
      <c r="N32">
        <v>164243.42000000001</v>
      </c>
      <c r="O32">
        <v>1219062.46</v>
      </c>
      <c r="P32">
        <v>28482</v>
      </c>
      <c r="Q32">
        <v>1814.26</v>
      </c>
      <c r="R32">
        <v>1243228</v>
      </c>
      <c r="S32">
        <v>173083.75</v>
      </c>
      <c r="T32">
        <v>1500856</v>
      </c>
      <c r="U32">
        <v>18330</v>
      </c>
      <c r="V32">
        <v>3144</v>
      </c>
      <c r="W32">
        <v>675336.77</v>
      </c>
      <c r="X32">
        <v>219009.9</v>
      </c>
      <c r="AA32">
        <v>51500</v>
      </c>
    </row>
    <row r="33" spans="1:27" x14ac:dyDescent="0.25">
      <c r="A33" t="s">
        <v>2455</v>
      </c>
      <c r="B33">
        <v>335776.28</v>
      </c>
      <c r="C33">
        <v>783589.36</v>
      </c>
      <c r="D33">
        <v>32630.42</v>
      </c>
      <c r="E33">
        <v>471057.32</v>
      </c>
      <c r="F33">
        <v>208669.89</v>
      </c>
      <c r="I33">
        <v>335501.28000000003</v>
      </c>
      <c r="J33">
        <v>267.51</v>
      </c>
      <c r="M33">
        <v>-2782733.07</v>
      </c>
      <c r="N33">
        <v>3631737.05</v>
      </c>
      <c r="O33">
        <v>1698103.7</v>
      </c>
      <c r="P33">
        <v>416498.72</v>
      </c>
      <c r="Q33">
        <v>1261.18</v>
      </c>
      <c r="R33">
        <v>1732808</v>
      </c>
      <c r="S33">
        <v>287950.83</v>
      </c>
      <c r="T33">
        <v>2019249</v>
      </c>
      <c r="U33">
        <v>2640</v>
      </c>
      <c r="V33">
        <v>6950</v>
      </c>
      <c r="W33">
        <v>1123430.3999999999</v>
      </c>
      <c r="X33">
        <v>105902.53</v>
      </c>
      <c r="AA33">
        <v>231500</v>
      </c>
    </row>
    <row r="34" spans="1:27" x14ac:dyDescent="0.25">
      <c r="A34" t="s">
        <v>2456</v>
      </c>
      <c r="B34">
        <v>278495</v>
      </c>
      <c r="C34">
        <v>1039112.59</v>
      </c>
      <c r="D34">
        <v>79505.81</v>
      </c>
      <c r="E34">
        <v>228119.87</v>
      </c>
      <c r="F34">
        <v>754877.64</v>
      </c>
      <c r="I34">
        <v>278495</v>
      </c>
      <c r="J34">
        <v>80.290000000000006</v>
      </c>
      <c r="M34">
        <v>654578.67000000004</v>
      </c>
      <c r="N34">
        <v>669957.9</v>
      </c>
      <c r="O34">
        <v>2208531.23</v>
      </c>
      <c r="P34">
        <v>315705</v>
      </c>
      <c r="Q34">
        <v>647.71</v>
      </c>
      <c r="R34">
        <v>421092</v>
      </c>
      <c r="S34">
        <v>101400</v>
      </c>
      <c r="T34">
        <v>950256</v>
      </c>
      <c r="U34">
        <v>6385</v>
      </c>
      <c r="V34">
        <v>456</v>
      </c>
      <c r="W34">
        <v>1033959.89</v>
      </c>
      <c r="X34">
        <v>183454</v>
      </c>
      <c r="AA34">
        <v>95866</v>
      </c>
    </row>
    <row r="35" spans="1:27" x14ac:dyDescent="0.25">
      <c r="A35" t="s">
        <v>2457</v>
      </c>
      <c r="B35">
        <v>1084407.6000000001</v>
      </c>
      <c r="C35">
        <v>988885.49</v>
      </c>
      <c r="D35">
        <v>41996.61</v>
      </c>
      <c r="E35">
        <v>493640.64</v>
      </c>
      <c r="F35">
        <v>305343.68</v>
      </c>
      <c r="I35">
        <v>93500</v>
      </c>
      <c r="J35">
        <v>325.11</v>
      </c>
      <c r="M35">
        <v>-453468.86</v>
      </c>
      <c r="N35">
        <v>2501284.2200000002</v>
      </c>
      <c r="O35">
        <v>2305142.59</v>
      </c>
      <c r="P35">
        <v>59400</v>
      </c>
      <c r="Q35">
        <v>2434.77</v>
      </c>
      <c r="R35">
        <v>1397532</v>
      </c>
      <c r="S35">
        <v>60755.32</v>
      </c>
      <c r="T35">
        <v>1851474</v>
      </c>
      <c r="U35">
        <v>480</v>
      </c>
      <c r="V35">
        <v>2030</v>
      </c>
      <c r="W35">
        <v>894587.79</v>
      </c>
      <c r="X35">
        <v>203675.59</v>
      </c>
      <c r="AA35">
        <v>100383.75</v>
      </c>
    </row>
    <row r="36" spans="1:27" x14ac:dyDescent="0.25">
      <c r="A36" t="s">
        <v>2458</v>
      </c>
      <c r="B36">
        <v>455018.99</v>
      </c>
      <c r="C36">
        <v>572073.4</v>
      </c>
      <c r="D36">
        <v>5484.77</v>
      </c>
      <c r="E36">
        <v>1680469.46</v>
      </c>
      <c r="F36">
        <v>343458.49</v>
      </c>
      <c r="I36">
        <v>196840</v>
      </c>
      <c r="J36">
        <v>6452.32</v>
      </c>
      <c r="M36">
        <v>801515.64</v>
      </c>
      <c r="N36">
        <v>1692932.58</v>
      </c>
      <c r="O36">
        <v>1381773.3</v>
      </c>
      <c r="P36">
        <v>163050</v>
      </c>
      <c r="Q36">
        <v>1204.8699999999999</v>
      </c>
      <c r="R36">
        <v>1179444</v>
      </c>
      <c r="S36">
        <v>47950</v>
      </c>
      <c r="T36">
        <v>1523562</v>
      </c>
      <c r="U36">
        <v>160</v>
      </c>
      <c r="V36">
        <v>410</v>
      </c>
      <c r="W36">
        <v>683975.27</v>
      </c>
      <c r="X36">
        <v>175050.33</v>
      </c>
      <c r="AA36">
        <v>31500</v>
      </c>
    </row>
    <row r="37" spans="1:27" x14ac:dyDescent="0.25">
      <c r="A37" t="s">
        <v>2459</v>
      </c>
      <c r="B37">
        <v>995478.55</v>
      </c>
      <c r="C37">
        <v>153591.03</v>
      </c>
      <c r="D37">
        <v>27729.279999999999</v>
      </c>
      <c r="E37">
        <v>1003469.46</v>
      </c>
      <c r="F37">
        <v>831280.48</v>
      </c>
      <c r="I37">
        <v>190080</v>
      </c>
      <c r="J37">
        <v>640.61</v>
      </c>
      <c r="M37">
        <v>771501.69</v>
      </c>
      <c r="N37">
        <v>1663595.16</v>
      </c>
      <c r="O37">
        <v>1697406.72</v>
      </c>
      <c r="P37">
        <v>241250</v>
      </c>
      <c r="Q37">
        <v>2067.29</v>
      </c>
      <c r="R37">
        <v>1164772</v>
      </c>
      <c r="S37">
        <v>91500</v>
      </c>
      <c r="T37">
        <v>1457322</v>
      </c>
      <c r="W37">
        <v>1086121.07</v>
      </c>
      <c r="X37">
        <v>236321.6</v>
      </c>
      <c r="AA37">
        <v>31500</v>
      </c>
    </row>
    <row r="38" spans="1:27" x14ac:dyDescent="0.25">
      <c r="A38" t="s">
        <v>2460</v>
      </c>
      <c r="B38">
        <v>814387.27</v>
      </c>
      <c r="C38">
        <v>354449.45</v>
      </c>
      <c r="D38">
        <v>18849.310000000001</v>
      </c>
      <c r="E38">
        <v>613648.76</v>
      </c>
      <c r="F38">
        <v>586786.6</v>
      </c>
      <c r="I38">
        <v>595250</v>
      </c>
      <c r="J38">
        <v>20.56</v>
      </c>
      <c r="M38">
        <v>-1688370.72</v>
      </c>
      <c r="N38">
        <v>3267492.72</v>
      </c>
      <c r="O38">
        <v>1290685.24</v>
      </c>
      <c r="P38">
        <v>201830</v>
      </c>
      <c r="Q38">
        <v>1216.8699999999999</v>
      </c>
      <c r="R38">
        <v>2358884</v>
      </c>
      <c r="S38">
        <v>73290</v>
      </c>
      <c r="T38">
        <v>2660426</v>
      </c>
      <c r="U38">
        <v>320</v>
      </c>
      <c r="V38">
        <v>510</v>
      </c>
      <c r="W38">
        <v>833020.14</v>
      </c>
      <c r="X38">
        <v>186401.14</v>
      </c>
      <c r="AA38">
        <v>31500</v>
      </c>
    </row>
    <row r="39" spans="1:27" x14ac:dyDescent="0.25">
      <c r="A39" t="s">
        <v>2461</v>
      </c>
      <c r="B39">
        <v>1310897.6100000001</v>
      </c>
      <c r="C39">
        <v>236352.04</v>
      </c>
      <c r="D39">
        <v>88810.5</v>
      </c>
      <c r="E39">
        <v>458015.5</v>
      </c>
      <c r="F39">
        <v>466644.93</v>
      </c>
      <c r="G39">
        <v>38983.550000000003</v>
      </c>
      <c r="H39">
        <v>78400</v>
      </c>
      <c r="J39">
        <v>24.61</v>
      </c>
      <c r="K39">
        <v>19746.38</v>
      </c>
      <c r="M39">
        <v>458734.05</v>
      </c>
      <c r="N39">
        <v>1814650.86</v>
      </c>
      <c r="O39">
        <v>1336843.8899999999</v>
      </c>
      <c r="P39">
        <v>72099.62</v>
      </c>
      <c r="Q39">
        <v>2317.81</v>
      </c>
      <c r="R39">
        <v>1971320.91</v>
      </c>
      <c r="S39">
        <v>3500</v>
      </c>
      <c r="T39">
        <v>2296117.91</v>
      </c>
      <c r="W39">
        <v>734691.43</v>
      </c>
      <c r="X39">
        <v>205091.76</v>
      </c>
    </row>
    <row r="40" spans="1:27" x14ac:dyDescent="0.25">
      <c r="A40" t="s">
        <v>2462</v>
      </c>
      <c r="B40">
        <v>677330.27</v>
      </c>
      <c r="C40">
        <v>119027.3</v>
      </c>
      <c r="D40">
        <v>60050.99</v>
      </c>
      <c r="E40">
        <v>918658.49</v>
      </c>
      <c r="F40">
        <v>53233.53</v>
      </c>
      <c r="G40">
        <v>16193.12</v>
      </c>
      <c r="H40">
        <v>8800</v>
      </c>
      <c r="J40">
        <v>62856.68</v>
      </c>
      <c r="M40">
        <v>-370287.17</v>
      </c>
      <c r="N40">
        <v>1633793.05</v>
      </c>
      <c r="O40">
        <v>1469089.17</v>
      </c>
      <c r="P40">
        <v>67858</v>
      </c>
      <c r="Q40">
        <v>423.3</v>
      </c>
      <c r="R40">
        <v>1633528</v>
      </c>
      <c r="S40">
        <v>3000</v>
      </c>
      <c r="T40">
        <v>2034293.12</v>
      </c>
      <c r="W40">
        <v>542030.44999999995</v>
      </c>
      <c r="X40">
        <v>120630</v>
      </c>
    </row>
    <row r="41" spans="1:27" x14ac:dyDescent="0.25">
      <c r="A41" t="s">
        <v>2463</v>
      </c>
      <c r="B41">
        <v>960386.09</v>
      </c>
      <c r="C41">
        <v>244906.23</v>
      </c>
      <c r="D41">
        <v>34150</v>
      </c>
      <c r="E41">
        <v>1006728.69</v>
      </c>
      <c r="F41">
        <v>115489.89</v>
      </c>
      <c r="G41">
        <v>19190.689999999999</v>
      </c>
      <c r="H41">
        <v>9850</v>
      </c>
      <c r="J41">
        <v>1056.53</v>
      </c>
      <c r="K41">
        <v>16666.8</v>
      </c>
      <c r="M41">
        <v>1555326.66</v>
      </c>
      <c r="N41">
        <v>174893.33</v>
      </c>
      <c r="O41">
        <v>1310429.67</v>
      </c>
      <c r="P41">
        <v>161473.28</v>
      </c>
      <c r="Q41">
        <v>1027.9100000000001</v>
      </c>
      <c r="R41">
        <v>1223684</v>
      </c>
      <c r="T41">
        <v>1498014</v>
      </c>
      <c r="V41">
        <v>632</v>
      </c>
      <c r="W41">
        <v>486019.12</v>
      </c>
      <c r="X41">
        <v>127272.85</v>
      </c>
    </row>
    <row r="42" spans="1:27" x14ac:dyDescent="0.25">
      <c r="A42" t="s">
        <v>2464</v>
      </c>
      <c r="B42">
        <v>1033573.61</v>
      </c>
      <c r="C42">
        <v>372243.79</v>
      </c>
      <c r="D42">
        <v>127777.34</v>
      </c>
      <c r="E42">
        <v>1122090.52</v>
      </c>
      <c r="F42">
        <v>97583.49</v>
      </c>
      <c r="G42">
        <v>62100.89</v>
      </c>
      <c r="H42">
        <v>24500</v>
      </c>
      <c r="J42">
        <v>2843.37</v>
      </c>
      <c r="K42">
        <v>396258.53</v>
      </c>
      <c r="M42">
        <v>198520.21</v>
      </c>
      <c r="N42">
        <v>1781475.04</v>
      </c>
      <c r="O42">
        <v>2031361.14</v>
      </c>
      <c r="P42">
        <v>147730.53</v>
      </c>
      <c r="R42">
        <v>1578206.61</v>
      </c>
      <c r="S42">
        <v>2500</v>
      </c>
      <c r="T42">
        <v>2066120.61</v>
      </c>
      <c r="W42">
        <v>1195458.57</v>
      </c>
      <c r="X42">
        <v>210648.39</v>
      </c>
    </row>
    <row r="43" spans="1:27" x14ac:dyDescent="0.25">
      <c r="A43" t="s">
        <v>2465</v>
      </c>
      <c r="B43">
        <v>1631074.29</v>
      </c>
      <c r="C43">
        <v>196805.06</v>
      </c>
      <c r="D43">
        <v>24649.9</v>
      </c>
      <c r="E43">
        <v>1379685.12</v>
      </c>
      <c r="F43">
        <v>364532.78</v>
      </c>
      <c r="G43">
        <v>25975.439999999999</v>
      </c>
      <c r="H43">
        <v>8800</v>
      </c>
      <c r="J43">
        <v>2123.6999999999998</v>
      </c>
      <c r="M43">
        <v>-54747.54</v>
      </c>
      <c r="N43">
        <v>1769380.27</v>
      </c>
      <c r="O43">
        <v>2940995.65</v>
      </c>
      <c r="P43">
        <v>218600</v>
      </c>
      <c r="Q43">
        <v>2229.16</v>
      </c>
      <c r="R43">
        <v>1550854.5</v>
      </c>
      <c r="S43">
        <v>4510</v>
      </c>
      <c r="T43">
        <v>2016237.5</v>
      </c>
      <c r="W43">
        <v>752424.18</v>
      </c>
      <c r="X43">
        <v>103312.35</v>
      </c>
    </row>
    <row r="44" spans="1:27" x14ac:dyDescent="0.25">
      <c r="A44" t="s">
        <v>2466</v>
      </c>
      <c r="B44">
        <v>707830.86</v>
      </c>
      <c r="C44">
        <v>100722.19</v>
      </c>
      <c r="D44">
        <v>0</v>
      </c>
      <c r="E44">
        <v>860175.08</v>
      </c>
      <c r="F44">
        <v>165257.13</v>
      </c>
      <c r="G44">
        <v>20759.53</v>
      </c>
      <c r="H44">
        <v>8800</v>
      </c>
      <c r="J44">
        <v>0</v>
      </c>
      <c r="M44">
        <v>-1040171.34</v>
      </c>
      <c r="N44">
        <v>2854151.72</v>
      </c>
      <c r="O44">
        <v>1030685.57</v>
      </c>
      <c r="P44">
        <v>205500</v>
      </c>
      <c r="Q44">
        <v>912.08</v>
      </c>
      <c r="R44">
        <v>1150592</v>
      </c>
      <c r="S44">
        <v>3000</v>
      </c>
      <c r="T44">
        <v>1427261</v>
      </c>
      <c r="W44">
        <v>729446.8</v>
      </c>
      <c r="X44">
        <v>243536.5</v>
      </c>
    </row>
    <row r="45" spans="1:27" x14ac:dyDescent="0.25">
      <c r="A45" t="s">
        <v>2467</v>
      </c>
      <c r="B45">
        <v>1346823.39</v>
      </c>
      <c r="C45">
        <v>65802.149999999994</v>
      </c>
      <c r="D45">
        <v>28229.57</v>
      </c>
      <c r="E45">
        <v>388378.72</v>
      </c>
      <c r="F45">
        <v>54434.67</v>
      </c>
      <c r="G45">
        <v>20980.35</v>
      </c>
      <c r="H45">
        <v>49100</v>
      </c>
      <c r="J45">
        <v>74.760000000000005</v>
      </c>
      <c r="M45">
        <v>-855757.13</v>
      </c>
      <c r="N45">
        <v>1653756.5</v>
      </c>
      <c r="O45">
        <v>1293889.6299999999</v>
      </c>
      <c r="P45">
        <v>622000</v>
      </c>
      <c r="Q45">
        <v>714.86</v>
      </c>
      <c r="R45">
        <v>939951.72</v>
      </c>
      <c r="S45">
        <v>47500</v>
      </c>
      <c r="T45">
        <v>1254641.72</v>
      </c>
      <c r="W45">
        <v>592798.67000000004</v>
      </c>
      <c r="X45">
        <v>41101.800000000003</v>
      </c>
    </row>
    <row r="46" spans="1:27" x14ac:dyDescent="0.25">
      <c r="A46" t="s">
        <v>2468</v>
      </c>
      <c r="B46">
        <v>730064.01</v>
      </c>
      <c r="C46">
        <v>338192.87</v>
      </c>
      <c r="D46">
        <v>9427.32</v>
      </c>
      <c r="E46">
        <v>343932.47</v>
      </c>
      <c r="F46">
        <v>377060.68</v>
      </c>
      <c r="G46">
        <v>1401</v>
      </c>
      <c r="H46">
        <v>14327.59</v>
      </c>
      <c r="J46">
        <v>273.36</v>
      </c>
      <c r="M46">
        <v>120062.2</v>
      </c>
      <c r="N46">
        <v>1474437.8</v>
      </c>
      <c r="O46">
        <v>835290.98</v>
      </c>
      <c r="P46">
        <v>352400</v>
      </c>
      <c r="Q46">
        <v>1005.21</v>
      </c>
      <c r="R46">
        <v>933520</v>
      </c>
      <c r="S46">
        <v>84600</v>
      </c>
      <c r="T46">
        <v>1198144</v>
      </c>
      <c r="W46">
        <v>648492.38</v>
      </c>
      <c r="X46">
        <v>172002.41</v>
      </c>
      <c r="Z46">
        <v>2</v>
      </c>
    </row>
    <row r="47" spans="1:27" x14ac:dyDescent="0.25">
      <c r="A47" t="s">
        <v>2469</v>
      </c>
      <c r="B47">
        <v>1100554.3600000001</v>
      </c>
      <c r="C47">
        <v>174860.05</v>
      </c>
      <c r="D47">
        <v>58447.68</v>
      </c>
      <c r="E47">
        <v>1030312.54</v>
      </c>
      <c r="F47">
        <v>114276.86</v>
      </c>
      <c r="G47">
        <v>129102.14</v>
      </c>
      <c r="H47">
        <v>12650</v>
      </c>
      <c r="J47">
        <v>111.43</v>
      </c>
      <c r="M47">
        <v>-196566.65</v>
      </c>
      <c r="N47">
        <v>2017007.85</v>
      </c>
      <c r="O47">
        <v>1728760.83</v>
      </c>
      <c r="P47">
        <v>474000</v>
      </c>
      <c r="Q47">
        <v>3279.38</v>
      </c>
      <c r="R47">
        <v>1771264</v>
      </c>
      <c r="S47">
        <v>2000</v>
      </c>
      <c r="T47">
        <v>2399709</v>
      </c>
      <c r="U47">
        <v>468</v>
      </c>
      <c r="W47">
        <v>917400.39</v>
      </c>
      <c r="X47">
        <v>145580.1</v>
      </c>
    </row>
    <row r="48" spans="1:27" x14ac:dyDescent="0.25">
      <c r="A48" t="s">
        <v>2470</v>
      </c>
      <c r="B48">
        <v>952578.54</v>
      </c>
      <c r="C48">
        <v>39324.54</v>
      </c>
      <c r="D48">
        <v>59617.68</v>
      </c>
      <c r="E48">
        <v>845163.69</v>
      </c>
      <c r="F48">
        <v>58536.7</v>
      </c>
      <c r="G48">
        <v>42632.84</v>
      </c>
      <c r="H48">
        <v>64000</v>
      </c>
      <c r="J48">
        <v>0</v>
      </c>
      <c r="M48">
        <v>1099574.6299999999</v>
      </c>
      <c r="N48">
        <v>216270.07999999999</v>
      </c>
      <c r="O48">
        <v>1228340.3500000001</v>
      </c>
      <c r="P48">
        <v>204000</v>
      </c>
      <c r="Q48">
        <v>992.42</v>
      </c>
      <c r="R48">
        <v>739326</v>
      </c>
      <c r="S48">
        <v>1500</v>
      </c>
      <c r="T48">
        <v>1045633</v>
      </c>
      <c r="W48">
        <v>496679.13</v>
      </c>
      <c r="X48">
        <v>99103.039999999994</v>
      </c>
    </row>
    <row r="49" spans="1:27" x14ac:dyDescent="0.25">
      <c r="A49" t="s">
        <v>2471</v>
      </c>
      <c r="B49">
        <v>1116707.6299999999</v>
      </c>
      <c r="C49">
        <v>261485.75</v>
      </c>
      <c r="D49">
        <v>61899.09</v>
      </c>
      <c r="E49">
        <v>968235.24</v>
      </c>
      <c r="F49">
        <v>160002.53</v>
      </c>
      <c r="G49">
        <v>16348.8</v>
      </c>
      <c r="H49">
        <v>10200</v>
      </c>
      <c r="J49">
        <v>3358.52</v>
      </c>
      <c r="K49">
        <v>251589.59</v>
      </c>
      <c r="M49">
        <v>-147000.65</v>
      </c>
      <c r="N49">
        <v>2076002.99</v>
      </c>
      <c r="O49">
        <v>2217031.16</v>
      </c>
      <c r="P49">
        <v>7331.96</v>
      </c>
      <c r="Q49">
        <v>1885.09</v>
      </c>
      <c r="R49">
        <v>1577884</v>
      </c>
      <c r="S49">
        <v>4500</v>
      </c>
      <c r="T49">
        <v>2151983</v>
      </c>
      <c r="W49">
        <v>1118519.1599999999</v>
      </c>
      <c r="X49">
        <v>180299.06</v>
      </c>
    </row>
    <row r="50" spans="1:27" x14ac:dyDescent="0.25">
      <c r="A50" t="s">
        <v>2472</v>
      </c>
      <c r="B50">
        <v>840075.66</v>
      </c>
      <c r="C50">
        <v>279528.08</v>
      </c>
      <c r="D50">
        <v>35327.32</v>
      </c>
      <c r="E50">
        <v>572953.74</v>
      </c>
      <c r="F50">
        <v>83</v>
      </c>
      <c r="G50">
        <v>19340.88</v>
      </c>
      <c r="H50">
        <v>69600</v>
      </c>
      <c r="J50">
        <v>1911.28</v>
      </c>
      <c r="M50">
        <v>-1284090.3400000001</v>
      </c>
      <c r="N50">
        <v>2700044.99</v>
      </c>
      <c r="O50">
        <v>1483257.27</v>
      </c>
      <c r="Q50">
        <v>1371.95</v>
      </c>
      <c r="R50">
        <v>1344744</v>
      </c>
      <c r="S50">
        <v>1500</v>
      </c>
      <c r="T50">
        <v>1628757</v>
      </c>
      <c r="W50">
        <v>946669.8</v>
      </c>
      <c r="X50">
        <v>34285.43</v>
      </c>
    </row>
    <row r="51" spans="1:27" x14ac:dyDescent="0.25">
      <c r="A51" t="s">
        <v>2473</v>
      </c>
      <c r="B51">
        <v>638864.86</v>
      </c>
      <c r="C51">
        <v>302368.12</v>
      </c>
      <c r="D51">
        <v>8085.68</v>
      </c>
      <c r="E51">
        <v>591407.67000000004</v>
      </c>
      <c r="F51">
        <v>61923.68</v>
      </c>
      <c r="G51">
        <v>19303.77</v>
      </c>
      <c r="H51">
        <v>103348.66</v>
      </c>
      <c r="J51">
        <v>1650.79</v>
      </c>
      <c r="K51">
        <v>36602.06</v>
      </c>
      <c r="M51">
        <v>-503106.46</v>
      </c>
      <c r="N51">
        <v>1671717.03</v>
      </c>
      <c r="O51">
        <v>1143380.3700000001</v>
      </c>
      <c r="P51">
        <v>2709.57</v>
      </c>
      <c r="Q51">
        <v>819.9</v>
      </c>
      <c r="R51">
        <v>930314</v>
      </c>
      <c r="S51">
        <v>6000</v>
      </c>
      <c r="T51">
        <v>1135182</v>
      </c>
      <c r="W51">
        <v>631138.18000000005</v>
      </c>
      <c r="X51">
        <v>43769.5</v>
      </c>
    </row>
    <row r="52" spans="1:27" x14ac:dyDescent="0.25">
      <c r="A52" t="s">
        <v>2474</v>
      </c>
      <c r="B52">
        <v>873366.36</v>
      </c>
      <c r="C52">
        <v>262020.63</v>
      </c>
      <c r="D52">
        <v>60740.2</v>
      </c>
      <c r="E52">
        <v>689345.2</v>
      </c>
      <c r="F52">
        <v>204788.86</v>
      </c>
      <c r="G52">
        <v>35890.29</v>
      </c>
      <c r="H52">
        <v>8800</v>
      </c>
      <c r="J52">
        <v>19.34</v>
      </c>
      <c r="M52">
        <v>883805.17</v>
      </c>
      <c r="N52">
        <v>579857.57999999996</v>
      </c>
      <c r="O52">
        <v>2004451.99</v>
      </c>
      <c r="P52">
        <v>151700</v>
      </c>
      <c r="Q52">
        <v>2155.69</v>
      </c>
      <c r="R52">
        <v>990400</v>
      </c>
      <c r="S52">
        <v>2500</v>
      </c>
      <c r="T52">
        <v>1270260</v>
      </c>
      <c r="U52">
        <v>6000</v>
      </c>
      <c r="W52">
        <v>1152709.1399999999</v>
      </c>
      <c r="X52">
        <v>140349.67000000001</v>
      </c>
    </row>
    <row r="53" spans="1:27" x14ac:dyDescent="0.25">
      <c r="A53" t="s">
        <v>2475</v>
      </c>
      <c r="B53">
        <v>487210.23</v>
      </c>
      <c r="C53">
        <v>257839.72</v>
      </c>
      <c r="D53">
        <v>14028.95</v>
      </c>
      <c r="E53">
        <v>1182638.8899999999</v>
      </c>
      <c r="F53">
        <v>65511.55</v>
      </c>
      <c r="G53">
        <v>35578.629999999997</v>
      </c>
      <c r="H53">
        <v>7840</v>
      </c>
      <c r="J53">
        <v>1053.83</v>
      </c>
      <c r="M53">
        <v>1277437.3500000001</v>
      </c>
      <c r="N53">
        <v>446722.69</v>
      </c>
      <c r="O53">
        <v>1103352.77</v>
      </c>
      <c r="P53">
        <v>27300</v>
      </c>
      <c r="Q53">
        <v>1259.54</v>
      </c>
      <c r="R53">
        <v>961492</v>
      </c>
      <c r="S53">
        <v>4200</v>
      </c>
      <c r="T53">
        <v>1274580</v>
      </c>
      <c r="W53">
        <v>476102.67</v>
      </c>
      <c r="X53">
        <v>108324.8</v>
      </c>
    </row>
    <row r="54" spans="1:27" x14ac:dyDescent="0.25">
      <c r="A54" t="s">
        <v>2476</v>
      </c>
      <c r="B54">
        <v>800216.55</v>
      </c>
      <c r="C54">
        <v>0</v>
      </c>
      <c r="D54">
        <v>48371.31</v>
      </c>
      <c r="E54">
        <v>4</v>
      </c>
      <c r="F54">
        <v>805245.62</v>
      </c>
      <c r="G54">
        <v>4300</v>
      </c>
      <c r="H54">
        <v>35373.5</v>
      </c>
      <c r="J54">
        <v>37.380000000000003</v>
      </c>
      <c r="M54">
        <v>232763.29</v>
      </c>
      <c r="N54">
        <v>1557377.06</v>
      </c>
      <c r="O54">
        <v>983801.21</v>
      </c>
      <c r="P54">
        <v>71000</v>
      </c>
      <c r="Q54">
        <v>986.03</v>
      </c>
      <c r="R54">
        <v>1032449.74</v>
      </c>
      <c r="S54">
        <v>52835</v>
      </c>
      <c r="T54">
        <v>1337746.74</v>
      </c>
      <c r="U54">
        <v>1440</v>
      </c>
      <c r="V54">
        <v>3608</v>
      </c>
      <c r="W54">
        <v>530142.43000000005</v>
      </c>
      <c r="X54">
        <v>444148.56</v>
      </c>
    </row>
    <row r="55" spans="1:27" x14ac:dyDescent="0.25">
      <c r="A55" t="s">
        <v>2477</v>
      </c>
      <c r="B55">
        <v>222079.72</v>
      </c>
      <c r="C55">
        <v>0</v>
      </c>
      <c r="D55">
        <v>66997.210000000006</v>
      </c>
      <c r="E55">
        <v>775890</v>
      </c>
      <c r="F55">
        <v>1041735.56</v>
      </c>
      <c r="G55">
        <v>0</v>
      </c>
      <c r="H55">
        <v>36914.97</v>
      </c>
      <c r="J55">
        <v>67.91</v>
      </c>
      <c r="M55">
        <v>1309172.1200000001</v>
      </c>
      <c r="N55">
        <v>1296912.72</v>
      </c>
      <c r="O55">
        <v>940735.92</v>
      </c>
      <c r="Q55">
        <v>380.61</v>
      </c>
      <c r="R55">
        <v>1112104</v>
      </c>
      <c r="S55">
        <v>163.41</v>
      </c>
      <c r="T55">
        <v>1456898</v>
      </c>
      <c r="U55">
        <v>2524</v>
      </c>
      <c r="V55">
        <v>2040</v>
      </c>
      <c r="W55">
        <v>595310.89</v>
      </c>
      <c r="X55">
        <v>532976.28</v>
      </c>
    </row>
    <row r="56" spans="1:27" x14ac:dyDescent="0.25">
      <c r="A56" t="s">
        <v>2478</v>
      </c>
      <c r="B56">
        <v>662646.54</v>
      </c>
      <c r="C56">
        <v>0</v>
      </c>
      <c r="D56">
        <v>58126.080000000002</v>
      </c>
      <c r="E56">
        <v>344507.91</v>
      </c>
      <c r="F56">
        <v>850227.37</v>
      </c>
      <c r="G56">
        <v>3300</v>
      </c>
      <c r="H56">
        <v>48203.81</v>
      </c>
      <c r="I56">
        <v>163600</v>
      </c>
      <c r="J56">
        <v>3328.89</v>
      </c>
      <c r="M56">
        <v>612236.28</v>
      </c>
      <c r="N56">
        <v>1593000.06</v>
      </c>
      <c r="O56">
        <v>1104355.8799999999</v>
      </c>
      <c r="P56">
        <v>170400</v>
      </c>
      <c r="Q56">
        <v>954.29</v>
      </c>
      <c r="R56">
        <v>920206</v>
      </c>
      <c r="S56">
        <v>10000</v>
      </c>
      <c r="T56">
        <v>1413049</v>
      </c>
      <c r="U56">
        <v>8000</v>
      </c>
      <c r="V56">
        <v>18108</v>
      </c>
      <c r="W56">
        <v>784169.68</v>
      </c>
      <c r="X56">
        <v>489466.63</v>
      </c>
      <c r="Y56">
        <v>1284</v>
      </c>
    </row>
    <row r="57" spans="1:27" x14ac:dyDescent="0.25">
      <c r="A57" t="s">
        <v>2479</v>
      </c>
      <c r="B57">
        <v>1224630.4099999999</v>
      </c>
      <c r="C57">
        <v>0</v>
      </c>
      <c r="D57">
        <v>43437.62</v>
      </c>
      <c r="E57">
        <v>2</v>
      </c>
      <c r="F57">
        <v>960994.36</v>
      </c>
      <c r="G57">
        <v>6010</v>
      </c>
      <c r="H57">
        <v>33618.43</v>
      </c>
      <c r="J57">
        <v>901.57</v>
      </c>
      <c r="M57">
        <v>847170.2</v>
      </c>
      <c r="N57">
        <v>1262256.71</v>
      </c>
      <c r="O57">
        <v>1162395.79</v>
      </c>
      <c r="P57">
        <v>396425</v>
      </c>
      <c r="Q57">
        <v>1823.1</v>
      </c>
      <c r="R57">
        <v>1672535.2</v>
      </c>
      <c r="S57">
        <v>6055</v>
      </c>
      <c r="T57">
        <v>1969327.2</v>
      </c>
      <c r="U57">
        <v>6640</v>
      </c>
      <c r="V57">
        <v>9671</v>
      </c>
      <c r="W57">
        <v>580785.56999999995</v>
      </c>
      <c r="X57">
        <v>480054.84</v>
      </c>
      <c r="Y57">
        <v>75348</v>
      </c>
      <c r="AA57">
        <v>38300</v>
      </c>
    </row>
    <row r="58" spans="1:27" x14ac:dyDescent="0.25">
      <c r="A58" t="s">
        <v>2480</v>
      </c>
      <c r="B58">
        <v>204547.51</v>
      </c>
      <c r="C58">
        <v>0</v>
      </c>
      <c r="D58">
        <v>27075.74</v>
      </c>
      <c r="E58">
        <v>3</v>
      </c>
      <c r="F58">
        <v>1423890.83</v>
      </c>
      <c r="G58">
        <v>2700</v>
      </c>
      <c r="H58">
        <v>29652.62</v>
      </c>
      <c r="J58">
        <v>23.36</v>
      </c>
      <c r="M58">
        <v>-28854.69</v>
      </c>
      <c r="N58">
        <v>2075132.5</v>
      </c>
      <c r="O58">
        <v>482858.57</v>
      </c>
      <c r="P58">
        <v>30300</v>
      </c>
      <c r="Q58">
        <v>440.36</v>
      </c>
      <c r="R58">
        <v>833812</v>
      </c>
      <c r="S58">
        <v>1500</v>
      </c>
      <c r="T58">
        <v>990798</v>
      </c>
      <c r="U58">
        <v>3844</v>
      </c>
      <c r="V58">
        <v>3792</v>
      </c>
      <c r="W58">
        <v>269263.68</v>
      </c>
      <c r="X58">
        <v>504349.96</v>
      </c>
    </row>
    <row r="59" spans="1:27" x14ac:dyDescent="0.25">
      <c r="A59" t="s">
        <v>2481</v>
      </c>
      <c r="B59">
        <v>710287.6</v>
      </c>
      <c r="C59">
        <v>0</v>
      </c>
      <c r="D59">
        <v>56576.99</v>
      </c>
      <c r="E59">
        <v>3</v>
      </c>
      <c r="F59">
        <v>747365.62</v>
      </c>
      <c r="G59">
        <v>33250</v>
      </c>
      <c r="H59">
        <v>53919.28</v>
      </c>
      <c r="I59">
        <v>72000</v>
      </c>
      <c r="J59">
        <v>646.82000000000005</v>
      </c>
      <c r="M59">
        <v>-1562471.56</v>
      </c>
      <c r="N59">
        <v>3409443.43</v>
      </c>
      <c r="O59">
        <v>684824.16</v>
      </c>
      <c r="Q59">
        <v>1298.73</v>
      </c>
      <c r="R59">
        <v>302913.33</v>
      </c>
      <c r="S59">
        <v>152256</v>
      </c>
      <c r="T59">
        <v>577924.32999999996</v>
      </c>
      <c r="U59">
        <v>3040</v>
      </c>
      <c r="V59">
        <v>7716</v>
      </c>
      <c r="W59">
        <v>594929.67000000004</v>
      </c>
      <c r="X59">
        <v>448952.98</v>
      </c>
      <c r="Y59">
        <v>1284</v>
      </c>
    </row>
    <row r="60" spans="1:27" x14ac:dyDescent="0.25">
      <c r="A60" t="s">
        <v>2482</v>
      </c>
      <c r="B60">
        <v>791021.59</v>
      </c>
      <c r="C60">
        <v>0</v>
      </c>
      <c r="D60">
        <v>29866.81</v>
      </c>
      <c r="E60">
        <v>1258710.04</v>
      </c>
      <c r="F60">
        <v>94697.16</v>
      </c>
      <c r="H60">
        <v>12650</v>
      </c>
      <c r="I60">
        <v>216000</v>
      </c>
      <c r="J60">
        <v>0</v>
      </c>
      <c r="L60">
        <v>1376328.77</v>
      </c>
      <c r="M60">
        <v>193978.63</v>
      </c>
      <c r="N60">
        <v>280935.62</v>
      </c>
      <c r="O60">
        <v>792656.95</v>
      </c>
      <c r="P60">
        <v>442000</v>
      </c>
      <c r="Q60">
        <v>1401.43</v>
      </c>
      <c r="R60">
        <v>1070146</v>
      </c>
      <c r="S60">
        <v>3896.28</v>
      </c>
      <c r="T60">
        <v>1306959</v>
      </c>
      <c r="U60">
        <v>26175</v>
      </c>
      <c r="W60">
        <v>762435.24</v>
      </c>
      <c r="X60">
        <v>120128.84</v>
      </c>
    </row>
    <row r="61" spans="1:27" x14ac:dyDescent="0.25">
      <c r="A61" t="s">
        <v>2483</v>
      </c>
      <c r="B61">
        <v>560775.92000000004</v>
      </c>
      <c r="C61">
        <v>15000</v>
      </c>
      <c r="D61">
        <v>39386</v>
      </c>
      <c r="E61">
        <v>619703.52</v>
      </c>
      <c r="F61">
        <v>210783.81</v>
      </c>
      <c r="H61">
        <v>5000</v>
      </c>
      <c r="J61">
        <v>2544.7399999999998</v>
      </c>
      <c r="L61">
        <v>1461315.35</v>
      </c>
      <c r="M61">
        <v>176051.85</v>
      </c>
      <c r="N61">
        <v>179132.84</v>
      </c>
      <c r="O61">
        <v>1503551.86</v>
      </c>
      <c r="P61">
        <v>238880</v>
      </c>
      <c r="Q61">
        <v>1707.39</v>
      </c>
      <c r="R61">
        <v>1963867.5</v>
      </c>
      <c r="S61">
        <v>5100</v>
      </c>
      <c r="T61">
        <v>2393015.5</v>
      </c>
      <c r="U61">
        <v>23720</v>
      </c>
      <c r="W61">
        <v>1339117.31</v>
      </c>
      <c r="X61">
        <v>333649.46999999997</v>
      </c>
      <c r="AA61">
        <v>2000</v>
      </c>
    </row>
    <row r="62" spans="1:27" x14ac:dyDescent="0.25">
      <c r="A62" t="s">
        <v>2484</v>
      </c>
      <c r="B62">
        <v>238210.81</v>
      </c>
      <c r="C62">
        <v>0</v>
      </c>
      <c r="D62">
        <v>42204.78</v>
      </c>
      <c r="E62">
        <v>9</v>
      </c>
      <c r="F62">
        <v>97411.23</v>
      </c>
      <c r="H62">
        <v>5000</v>
      </c>
      <c r="J62">
        <v>50</v>
      </c>
      <c r="L62">
        <v>-2326485</v>
      </c>
      <c r="M62">
        <v>147391.32999999999</v>
      </c>
      <c r="N62">
        <v>2768470.84</v>
      </c>
      <c r="O62">
        <v>871456.26</v>
      </c>
      <c r="Q62">
        <v>806.89</v>
      </c>
      <c r="R62">
        <v>1009816.15</v>
      </c>
      <c r="T62">
        <v>1384772.15</v>
      </c>
      <c r="W62">
        <v>656250.07999999996</v>
      </c>
      <c r="X62">
        <v>57648.42</v>
      </c>
    </row>
    <row r="63" spans="1:27" x14ac:dyDescent="0.25">
      <c r="A63" t="s">
        <v>2485</v>
      </c>
      <c r="B63">
        <v>793532.26</v>
      </c>
      <c r="C63">
        <v>0</v>
      </c>
      <c r="D63">
        <v>17642.919999999998</v>
      </c>
      <c r="E63">
        <v>138673.63</v>
      </c>
      <c r="F63">
        <v>354786.54</v>
      </c>
      <c r="H63">
        <v>5000</v>
      </c>
      <c r="J63">
        <v>3423.81</v>
      </c>
      <c r="L63">
        <v>-1110684.95</v>
      </c>
      <c r="M63">
        <v>123762.69</v>
      </c>
      <c r="N63">
        <v>2027508.56</v>
      </c>
      <c r="O63">
        <v>990115.06</v>
      </c>
      <c r="P63">
        <v>971000</v>
      </c>
      <c r="Q63">
        <v>1308.22</v>
      </c>
      <c r="R63">
        <v>760012</v>
      </c>
      <c r="S63">
        <v>15000</v>
      </c>
      <c r="T63">
        <v>1084335</v>
      </c>
      <c r="U63">
        <v>28168</v>
      </c>
      <c r="W63">
        <v>1217032.3400000001</v>
      </c>
      <c r="X63">
        <v>152274.70000000001</v>
      </c>
    </row>
    <row r="64" spans="1:27" x14ac:dyDescent="0.25">
      <c r="A64" t="s">
        <v>2486</v>
      </c>
      <c r="B64">
        <v>1138500.58</v>
      </c>
      <c r="C64">
        <v>0</v>
      </c>
      <c r="D64">
        <v>62905</v>
      </c>
      <c r="E64">
        <v>1399259.37</v>
      </c>
      <c r="F64">
        <v>163374.01</v>
      </c>
      <c r="H64">
        <v>1500</v>
      </c>
      <c r="J64">
        <v>83800</v>
      </c>
      <c r="L64">
        <v>2521374.81</v>
      </c>
      <c r="M64">
        <v>183042.66</v>
      </c>
      <c r="N64">
        <v>179132.84</v>
      </c>
      <c r="O64">
        <v>936056.13</v>
      </c>
      <c r="P64">
        <v>399900</v>
      </c>
      <c r="Q64">
        <v>2036.19</v>
      </c>
      <c r="R64">
        <v>216856.5</v>
      </c>
      <c r="T64">
        <v>653716.5</v>
      </c>
      <c r="U64">
        <v>41080</v>
      </c>
      <c r="W64">
        <v>900039.45</v>
      </c>
      <c r="X64">
        <v>164824.22</v>
      </c>
    </row>
    <row r="65" spans="1:27" x14ac:dyDescent="0.25">
      <c r="A65" t="s">
        <v>2487</v>
      </c>
      <c r="B65">
        <v>572320.72</v>
      </c>
      <c r="C65">
        <v>109138.5</v>
      </c>
      <c r="D65">
        <v>7810.63</v>
      </c>
      <c r="E65">
        <v>1072944.02</v>
      </c>
      <c r="F65">
        <v>291403.31</v>
      </c>
      <c r="G65">
        <v>0</v>
      </c>
      <c r="H65">
        <v>43000</v>
      </c>
      <c r="J65">
        <v>3548.09</v>
      </c>
      <c r="M65">
        <v>-258505.68</v>
      </c>
      <c r="N65">
        <v>2752937.45</v>
      </c>
      <c r="O65">
        <v>601020.02</v>
      </c>
      <c r="P65">
        <v>395620</v>
      </c>
      <c r="Q65">
        <v>1824.36</v>
      </c>
      <c r="R65">
        <v>1750967.5</v>
      </c>
      <c r="S65">
        <v>31250</v>
      </c>
      <c r="T65">
        <v>2087719.5</v>
      </c>
      <c r="U65">
        <v>1200</v>
      </c>
      <c r="V65">
        <v>1260</v>
      </c>
      <c r="W65">
        <v>889061.68</v>
      </c>
      <c r="X65">
        <v>245803.38</v>
      </c>
      <c r="AA65">
        <v>43000</v>
      </c>
    </row>
    <row r="66" spans="1:27" x14ac:dyDescent="0.25">
      <c r="A66" t="s">
        <v>2488</v>
      </c>
      <c r="B66">
        <v>484534.99</v>
      </c>
      <c r="C66">
        <v>0</v>
      </c>
      <c r="D66">
        <v>72501.679999999993</v>
      </c>
      <c r="E66">
        <v>350676.47</v>
      </c>
      <c r="F66">
        <v>289199</v>
      </c>
      <c r="G66">
        <v>4215</v>
      </c>
      <c r="H66">
        <v>0</v>
      </c>
      <c r="J66">
        <v>1847</v>
      </c>
      <c r="M66">
        <v>-1806050.47</v>
      </c>
      <c r="N66">
        <v>3437556.74</v>
      </c>
      <c r="O66">
        <v>631483.61</v>
      </c>
      <c r="Q66">
        <v>1325.46</v>
      </c>
      <c r="R66">
        <v>1265688</v>
      </c>
      <c r="S66">
        <v>17500</v>
      </c>
      <c r="T66">
        <v>1513761</v>
      </c>
      <c r="U66">
        <v>960</v>
      </c>
      <c r="V66">
        <v>2636</v>
      </c>
      <c r="W66">
        <v>620691.64</v>
      </c>
      <c r="X66">
        <v>193604.56</v>
      </c>
      <c r="AA66">
        <v>25000</v>
      </c>
    </row>
    <row r="67" spans="1:27" x14ac:dyDescent="0.25">
      <c r="A67" t="s">
        <v>2489</v>
      </c>
      <c r="B67">
        <v>729160.39</v>
      </c>
      <c r="C67">
        <v>0</v>
      </c>
      <c r="D67">
        <v>78086.210000000006</v>
      </c>
      <c r="E67">
        <v>1112243.6000000001</v>
      </c>
      <c r="F67">
        <v>281308.15000000002</v>
      </c>
      <c r="G67">
        <v>0</v>
      </c>
      <c r="H67">
        <v>0</v>
      </c>
      <c r="J67">
        <v>10941.79</v>
      </c>
      <c r="M67">
        <v>1808880.81</v>
      </c>
      <c r="N67">
        <v>785641.8</v>
      </c>
      <c r="O67">
        <v>608329.6</v>
      </c>
      <c r="P67">
        <v>199230</v>
      </c>
      <c r="Q67">
        <v>1814.71</v>
      </c>
      <c r="R67">
        <v>1801408.5</v>
      </c>
      <c r="S67">
        <v>17500</v>
      </c>
      <c r="T67">
        <v>2102591.5</v>
      </c>
      <c r="U67">
        <v>5120</v>
      </c>
      <c r="V67">
        <v>23106</v>
      </c>
      <c r="W67">
        <v>715142.07</v>
      </c>
      <c r="X67">
        <v>161989.29</v>
      </c>
      <c r="AA67">
        <v>25000</v>
      </c>
    </row>
    <row r="68" spans="1:27" x14ac:dyDescent="0.25">
      <c r="A68" t="s">
        <v>2490</v>
      </c>
      <c r="B68">
        <v>984879.15</v>
      </c>
      <c r="C68">
        <v>0</v>
      </c>
      <c r="D68">
        <v>23569.08</v>
      </c>
      <c r="E68">
        <v>242400.39</v>
      </c>
      <c r="F68">
        <v>197454.83</v>
      </c>
      <c r="H68">
        <v>3255</v>
      </c>
      <c r="J68">
        <v>4801</v>
      </c>
      <c r="M68">
        <v>650537.31000000006</v>
      </c>
      <c r="O68">
        <v>2865002.25</v>
      </c>
      <c r="Q68">
        <v>1289.7</v>
      </c>
      <c r="R68">
        <v>1814291.5</v>
      </c>
      <c r="T68">
        <v>2659173.5</v>
      </c>
      <c r="U68">
        <v>2680</v>
      </c>
      <c r="V68">
        <v>32832</v>
      </c>
      <c r="W68">
        <v>1007886.86</v>
      </c>
      <c r="X68">
        <v>76822.95</v>
      </c>
      <c r="AA68">
        <v>111478</v>
      </c>
    </row>
    <row r="69" spans="1:27" x14ac:dyDescent="0.25">
      <c r="A69" t="s">
        <v>2491</v>
      </c>
      <c r="B69">
        <v>459448.67</v>
      </c>
      <c r="C69">
        <v>0</v>
      </c>
      <c r="D69">
        <v>9239.7000000000007</v>
      </c>
      <c r="E69">
        <v>1142123.23</v>
      </c>
      <c r="F69">
        <v>230868.13</v>
      </c>
      <c r="J69">
        <v>4780.28</v>
      </c>
      <c r="M69">
        <v>1894890.19</v>
      </c>
      <c r="O69">
        <v>1448374.72</v>
      </c>
      <c r="Q69">
        <v>3357.11</v>
      </c>
      <c r="R69">
        <v>957040</v>
      </c>
      <c r="T69">
        <v>1327591</v>
      </c>
      <c r="W69">
        <v>811303.8</v>
      </c>
      <c r="X69">
        <v>167505.26999999999</v>
      </c>
      <c r="AA69">
        <v>160362.5</v>
      </c>
    </row>
    <row r="70" spans="1:27" x14ac:dyDescent="0.25">
      <c r="A70" t="s">
        <v>2492</v>
      </c>
      <c r="B70">
        <v>880449.76</v>
      </c>
      <c r="C70">
        <v>0</v>
      </c>
      <c r="D70">
        <v>77470.460000000006</v>
      </c>
      <c r="E70">
        <v>108981.23</v>
      </c>
      <c r="F70">
        <v>90765.18</v>
      </c>
      <c r="J70">
        <v>0</v>
      </c>
      <c r="M70">
        <v>456545.74</v>
      </c>
      <c r="O70">
        <v>2710539.94</v>
      </c>
      <c r="Q70">
        <v>1381.3</v>
      </c>
      <c r="R70">
        <v>1850714.51</v>
      </c>
      <c r="T70">
        <v>2225217.5099999998</v>
      </c>
      <c r="W70">
        <v>1426772.06</v>
      </c>
      <c r="X70">
        <v>94011.59</v>
      </c>
      <c r="AA70">
        <v>115513.7</v>
      </c>
    </row>
    <row r="71" spans="1:27" x14ac:dyDescent="0.25">
      <c r="A71" t="s">
        <v>2493</v>
      </c>
      <c r="B71">
        <v>1629549.92</v>
      </c>
      <c r="C71">
        <v>0</v>
      </c>
      <c r="D71">
        <v>44670.95</v>
      </c>
      <c r="E71">
        <v>1310037.03</v>
      </c>
      <c r="F71">
        <v>277115.07</v>
      </c>
      <c r="H71">
        <v>15680</v>
      </c>
      <c r="J71">
        <v>181.2</v>
      </c>
      <c r="M71">
        <v>2945009.77</v>
      </c>
      <c r="O71">
        <v>2262668.9300000002</v>
      </c>
      <c r="Q71">
        <v>3887.46</v>
      </c>
      <c r="R71">
        <v>1175681.8700000001</v>
      </c>
      <c r="T71">
        <v>1591501.87</v>
      </c>
      <c r="U71">
        <v>160</v>
      </c>
      <c r="V71">
        <v>512</v>
      </c>
      <c r="W71">
        <v>1385363.52</v>
      </c>
      <c r="X71">
        <v>128615.37</v>
      </c>
      <c r="AA71">
        <v>35583.5</v>
      </c>
    </row>
    <row r="72" spans="1:27" x14ac:dyDescent="0.25">
      <c r="A72" t="s">
        <v>2494</v>
      </c>
      <c r="B72">
        <v>1347224.04</v>
      </c>
      <c r="C72">
        <v>0</v>
      </c>
      <c r="D72">
        <v>7000</v>
      </c>
      <c r="E72">
        <v>1695086.18</v>
      </c>
      <c r="F72">
        <v>344160.36</v>
      </c>
      <c r="I72">
        <v>13000</v>
      </c>
      <c r="J72">
        <v>2550</v>
      </c>
      <c r="M72">
        <v>3046971.53</v>
      </c>
      <c r="O72">
        <v>3182071.38</v>
      </c>
      <c r="Q72">
        <v>3461.25</v>
      </c>
      <c r="R72">
        <v>3109256.76</v>
      </c>
      <c r="T72">
        <v>3559917.76</v>
      </c>
      <c r="U72">
        <v>1520</v>
      </c>
      <c r="V72">
        <v>1504</v>
      </c>
      <c r="W72">
        <v>1783160.66</v>
      </c>
      <c r="X72">
        <v>312564.42</v>
      </c>
      <c r="AA72">
        <v>305173.5</v>
      </c>
    </row>
    <row r="73" spans="1:27" x14ac:dyDescent="0.25">
      <c r="A73" t="s">
        <v>2495</v>
      </c>
      <c r="B73">
        <v>986249.49</v>
      </c>
      <c r="C73">
        <v>6300</v>
      </c>
      <c r="D73">
        <v>28547.99</v>
      </c>
      <c r="E73">
        <v>469828.87</v>
      </c>
      <c r="F73">
        <v>278576.37</v>
      </c>
      <c r="J73">
        <v>2360</v>
      </c>
      <c r="M73">
        <v>1426639.13</v>
      </c>
      <c r="O73">
        <v>1745646.74</v>
      </c>
      <c r="Q73">
        <v>3977.84</v>
      </c>
      <c r="R73">
        <v>899904.5</v>
      </c>
      <c r="T73">
        <v>1181154.5</v>
      </c>
      <c r="U73">
        <v>480</v>
      </c>
      <c r="V73">
        <v>23720</v>
      </c>
      <c r="W73">
        <v>951843.25</v>
      </c>
      <c r="X73">
        <v>101982.44</v>
      </c>
      <c r="AA73">
        <v>49845.3</v>
      </c>
    </row>
    <row r="74" spans="1:27" x14ac:dyDescent="0.25">
      <c r="A74" t="s">
        <v>2496</v>
      </c>
      <c r="B74">
        <v>1005236.38</v>
      </c>
      <c r="C74">
        <v>0</v>
      </c>
      <c r="D74">
        <v>18475.599999999999</v>
      </c>
      <c r="E74">
        <v>900177.06</v>
      </c>
      <c r="F74">
        <v>91593.91</v>
      </c>
      <c r="G74">
        <v>162</v>
      </c>
      <c r="H74">
        <v>4687.8100000000004</v>
      </c>
      <c r="J74">
        <v>27389.52</v>
      </c>
      <c r="M74">
        <v>1651906.11</v>
      </c>
      <c r="O74">
        <v>1877777.12</v>
      </c>
      <c r="R74">
        <v>615412</v>
      </c>
      <c r="T74">
        <v>1386408</v>
      </c>
      <c r="V74">
        <v>6103.84</v>
      </c>
      <c r="W74">
        <v>556311.44999999995</v>
      </c>
      <c r="X74">
        <v>147819.32</v>
      </c>
      <c r="AA74">
        <v>65209</v>
      </c>
    </row>
    <row r="75" spans="1:27" x14ac:dyDescent="0.25">
      <c r="A75" t="s">
        <v>2497</v>
      </c>
      <c r="B75">
        <v>1238720.7</v>
      </c>
      <c r="C75">
        <v>127706.97</v>
      </c>
      <c r="D75">
        <v>47715</v>
      </c>
      <c r="E75">
        <v>1319791.6599999999</v>
      </c>
      <c r="F75">
        <v>1529856.99</v>
      </c>
      <c r="H75">
        <v>20080.68</v>
      </c>
      <c r="J75">
        <v>1118037.97</v>
      </c>
      <c r="M75">
        <v>1157591</v>
      </c>
      <c r="N75">
        <v>2174520.91</v>
      </c>
      <c r="O75">
        <v>1717070.37</v>
      </c>
      <c r="P75">
        <v>269292</v>
      </c>
      <c r="Q75">
        <v>1367.62</v>
      </c>
      <c r="R75">
        <v>1396665</v>
      </c>
      <c r="T75">
        <v>1916533</v>
      </c>
      <c r="U75">
        <v>7594</v>
      </c>
      <c r="V75">
        <v>16203</v>
      </c>
      <c r="W75">
        <v>946911.7</v>
      </c>
      <c r="X75">
        <v>533842.73</v>
      </c>
      <c r="AA75">
        <v>169749.8</v>
      </c>
    </row>
    <row r="76" spans="1:27" x14ac:dyDescent="0.25">
      <c r="A76" t="s">
        <v>2498</v>
      </c>
      <c r="B76">
        <v>1438982.25</v>
      </c>
      <c r="C76">
        <v>63510.5</v>
      </c>
      <c r="D76">
        <v>33224.25</v>
      </c>
      <c r="E76">
        <v>742000.97</v>
      </c>
      <c r="F76">
        <v>635317.1</v>
      </c>
      <c r="H76">
        <v>21200</v>
      </c>
      <c r="J76">
        <v>4016.74</v>
      </c>
      <c r="M76">
        <v>213364.85</v>
      </c>
      <c r="N76">
        <v>2426315.1</v>
      </c>
      <c r="O76">
        <v>2375161.9300000002</v>
      </c>
      <c r="P76">
        <v>476900</v>
      </c>
      <c r="Q76">
        <v>1593.63</v>
      </c>
      <c r="R76">
        <v>1573572</v>
      </c>
      <c r="T76">
        <v>2363563</v>
      </c>
      <c r="U76">
        <v>4000</v>
      </c>
      <c r="V76">
        <v>19072</v>
      </c>
      <c r="W76">
        <v>1353772.51</v>
      </c>
      <c r="X76">
        <v>381275.67</v>
      </c>
      <c r="AA76">
        <v>57406</v>
      </c>
    </row>
    <row r="77" spans="1:27" x14ac:dyDescent="0.25">
      <c r="A77" t="s">
        <v>2499</v>
      </c>
      <c r="B77">
        <v>788396.62</v>
      </c>
      <c r="C77">
        <v>325510.90999999997</v>
      </c>
      <c r="D77">
        <v>22088</v>
      </c>
      <c r="E77">
        <v>17524.55</v>
      </c>
      <c r="F77">
        <v>144971.10999999999</v>
      </c>
      <c r="H77">
        <v>13162.27</v>
      </c>
      <c r="J77">
        <v>0</v>
      </c>
      <c r="M77">
        <v>405689.49</v>
      </c>
      <c r="N77">
        <v>1120243.3</v>
      </c>
      <c r="O77">
        <v>1028346.92</v>
      </c>
      <c r="Q77">
        <v>1525.84</v>
      </c>
      <c r="R77">
        <v>590589.9</v>
      </c>
      <c r="T77">
        <v>785904.9</v>
      </c>
      <c r="U77">
        <v>10480</v>
      </c>
      <c r="V77">
        <v>13128</v>
      </c>
      <c r="W77">
        <v>598664.18999999994</v>
      </c>
      <c r="X77">
        <v>55337.04</v>
      </c>
      <c r="AA77">
        <v>397552.4</v>
      </c>
    </row>
    <row r="78" spans="1:27" x14ac:dyDescent="0.25">
      <c r="A78" t="s">
        <v>2500</v>
      </c>
      <c r="B78">
        <v>545681.37</v>
      </c>
      <c r="C78">
        <v>70002</v>
      </c>
      <c r="D78">
        <v>49170</v>
      </c>
      <c r="E78">
        <v>641052.18000000005</v>
      </c>
      <c r="F78">
        <v>166386.20000000001</v>
      </c>
      <c r="H78">
        <v>30336</v>
      </c>
      <c r="J78">
        <v>2881.04</v>
      </c>
      <c r="M78">
        <v>971117.15</v>
      </c>
      <c r="N78">
        <v>273486.08000000002</v>
      </c>
      <c r="O78">
        <v>1439020.36</v>
      </c>
      <c r="P78">
        <v>228000</v>
      </c>
      <c r="Q78">
        <v>646.53</v>
      </c>
      <c r="R78">
        <v>1534951.87</v>
      </c>
      <c r="T78">
        <v>1995901.87</v>
      </c>
      <c r="U78">
        <v>4260</v>
      </c>
      <c r="V78">
        <v>13808</v>
      </c>
      <c r="W78">
        <v>785773.18</v>
      </c>
      <c r="X78">
        <v>182874.23</v>
      </c>
      <c r="AA78">
        <v>25530</v>
      </c>
    </row>
    <row r="79" spans="1:27" x14ac:dyDescent="0.25">
      <c r="A79" t="s">
        <v>2501</v>
      </c>
      <c r="B79">
        <v>976981.84</v>
      </c>
      <c r="C79">
        <v>76710.34</v>
      </c>
      <c r="D79">
        <v>8000</v>
      </c>
      <c r="E79">
        <v>1450285.25</v>
      </c>
      <c r="F79">
        <v>946240.67</v>
      </c>
      <c r="H79">
        <v>10435</v>
      </c>
      <c r="J79">
        <v>15383.64</v>
      </c>
      <c r="M79">
        <v>-209782.47</v>
      </c>
      <c r="N79">
        <v>3283107.89</v>
      </c>
      <c r="O79">
        <v>1581153.62</v>
      </c>
      <c r="P79">
        <v>144000</v>
      </c>
      <c r="Q79">
        <v>797.13</v>
      </c>
      <c r="R79">
        <v>1349563.87</v>
      </c>
      <c r="T79">
        <v>1742792.87</v>
      </c>
      <c r="U79">
        <v>8320</v>
      </c>
      <c r="V79">
        <v>19308</v>
      </c>
      <c r="W79">
        <v>572136.63</v>
      </c>
      <c r="X79">
        <v>289571.28000000003</v>
      </c>
      <c r="AA79">
        <v>84311.8</v>
      </c>
    </row>
    <row r="80" spans="1:27" x14ac:dyDescent="0.25">
      <c r="A80" t="s">
        <v>2502</v>
      </c>
      <c r="B80">
        <v>1140731.8</v>
      </c>
      <c r="C80">
        <v>133435.5</v>
      </c>
      <c r="D80">
        <v>8792.33</v>
      </c>
      <c r="E80">
        <v>126339.46</v>
      </c>
      <c r="F80">
        <v>97517.14</v>
      </c>
      <c r="H80">
        <v>12800</v>
      </c>
      <c r="J80">
        <v>2997.38</v>
      </c>
      <c r="M80">
        <v>-725822.95</v>
      </c>
      <c r="N80">
        <v>1600443.98</v>
      </c>
      <c r="O80">
        <v>1055116.18</v>
      </c>
      <c r="P80">
        <v>586600</v>
      </c>
      <c r="Q80">
        <v>1612.14</v>
      </c>
      <c r="R80">
        <v>1053444</v>
      </c>
      <c r="T80">
        <v>1203726</v>
      </c>
      <c r="U80">
        <v>2480</v>
      </c>
      <c r="V80">
        <v>11488</v>
      </c>
      <c r="W80">
        <v>692122.94</v>
      </c>
      <c r="X80">
        <v>90873.06</v>
      </c>
      <c r="AA80">
        <v>79684.5</v>
      </c>
    </row>
    <row r="81" spans="1:27" x14ac:dyDescent="0.25">
      <c r="A81" t="s">
        <v>2503</v>
      </c>
      <c r="B81">
        <v>180361.99</v>
      </c>
      <c r="C81">
        <v>34380</v>
      </c>
      <c r="D81">
        <v>8892.7900000000009</v>
      </c>
      <c r="E81">
        <v>373802.16</v>
      </c>
      <c r="F81">
        <v>187540.15</v>
      </c>
      <c r="J81">
        <v>0</v>
      </c>
      <c r="M81">
        <v>-1662831.85</v>
      </c>
      <c r="N81">
        <v>3000000</v>
      </c>
      <c r="O81">
        <v>473287.27</v>
      </c>
      <c r="P81">
        <v>132000</v>
      </c>
      <c r="Q81">
        <v>633.01</v>
      </c>
      <c r="R81">
        <v>617764</v>
      </c>
      <c r="T81">
        <v>970674.91</v>
      </c>
      <c r="U81">
        <v>23040</v>
      </c>
      <c r="W81">
        <v>293614.51</v>
      </c>
      <c r="X81">
        <v>488545.92</v>
      </c>
    </row>
    <row r="82" spans="1:27" x14ac:dyDescent="0.25">
      <c r="A82" t="s">
        <v>2504</v>
      </c>
      <c r="B82">
        <v>250318.81</v>
      </c>
      <c r="C82">
        <v>153000</v>
      </c>
      <c r="D82">
        <v>11405.78</v>
      </c>
      <c r="E82">
        <v>1124481.02</v>
      </c>
      <c r="F82">
        <v>88233.2</v>
      </c>
      <c r="J82">
        <v>0</v>
      </c>
      <c r="M82">
        <v>268580.68</v>
      </c>
      <c r="N82">
        <v>1891769.64</v>
      </c>
      <c r="O82">
        <v>429212.74</v>
      </c>
      <c r="P82">
        <v>96000</v>
      </c>
      <c r="Q82">
        <v>1129.49</v>
      </c>
      <c r="R82">
        <v>676731.73</v>
      </c>
      <c r="T82">
        <v>1051825.67</v>
      </c>
      <c r="U82">
        <v>5488</v>
      </c>
      <c r="W82">
        <v>222663.55</v>
      </c>
      <c r="X82">
        <v>456008.25</v>
      </c>
    </row>
    <row r="83" spans="1:27" x14ac:dyDescent="0.25">
      <c r="A83" t="s">
        <v>2505</v>
      </c>
      <c r="B83">
        <v>48612.480000000003</v>
      </c>
      <c r="C83">
        <v>0</v>
      </c>
      <c r="D83">
        <v>16251.34</v>
      </c>
      <c r="E83">
        <v>702943.21</v>
      </c>
      <c r="F83">
        <v>347038.57</v>
      </c>
      <c r="J83">
        <v>0</v>
      </c>
      <c r="M83">
        <v>-173133.31</v>
      </c>
      <c r="N83">
        <v>1861215.28</v>
      </c>
      <c r="O83">
        <v>822585.16</v>
      </c>
      <c r="Q83">
        <v>166.57</v>
      </c>
      <c r="R83">
        <v>1255694.8999999999</v>
      </c>
      <c r="T83">
        <v>1885069.9</v>
      </c>
      <c r="U83">
        <v>10568</v>
      </c>
      <c r="W83">
        <v>371742.6</v>
      </c>
      <c r="X83">
        <v>384071.67999999999</v>
      </c>
      <c r="AA83">
        <v>230.82</v>
      </c>
    </row>
    <row r="84" spans="1:27" x14ac:dyDescent="0.25">
      <c r="A84" t="s">
        <v>2506</v>
      </c>
      <c r="B84">
        <v>183979.22</v>
      </c>
      <c r="C84">
        <v>0</v>
      </c>
      <c r="D84">
        <v>23541.08</v>
      </c>
      <c r="E84">
        <v>217253.78</v>
      </c>
      <c r="F84">
        <v>228453.1</v>
      </c>
      <c r="J84">
        <v>19</v>
      </c>
      <c r="M84">
        <v>-883470.6</v>
      </c>
      <c r="N84">
        <v>2000000</v>
      </c>
      <c r="O84">
        <v>445745.47</v>
      </c>
      <c r="Q84">
        <v>421.98</v>
      </c>
      <c r="R84">
        <v>1316376.68</v>
      </c>
      <c r="T84">
        <v>1448202.68</v>
      </c>
      <c r="U84">
        <v>15797.47</v>
      </c>
      <c r="W84">
        <v>329099.37</v>
      </c>
      <c r="X84">
        <v>432765.83</v>
      </c>
    </row>
    <row r="85" spans="1:27" x14ac:dyDescent="0.25">
      <c r="A85" t="s">
        <v>2507</v>
      </c>
      <c r="B85">
        <v>76817.039999999994</v>
      </c>
      <c r="C85">
        <v>0</v>
      </c>
      <c r="D85">
        <v>35260.89</v>
      </c>
      <c r="E85">
        <v>2071634.82</v>
      </c>
      <c r="F85">
        <v>954080.84</v>
      </c>
      <c r="J85">
        <v>1744.76</v>
      </c>
      <c r="M85">
        <v>2951.57</v>
      </c>
      <c r="N85">
        <v>4000000</v>
      </c>
      <c r="O85">
        <v>681159.78</v>
      </c>
      <c r="Q85">
        <v>454.08</v>
      </c>
      <c r="R85">
        <v>1509144</v>
      </c>
      <c r="S85">
        <v>8200</v>
      </c>
      <c r="T85">
        <v>1808471</v>
      </c>
      <c r="W85">
        <v>625412.41</v>
      </c>
      <c r="X85">
        <v>611685.96</v>
      </c>
      <c r="AA85">
        <v>20291.23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topLeftCell="V1" zoomScale="99" zoomScaleNormal="99" workbookViewId="0">
      <selection activeCell="AJ12" sqref="AJ12:AJ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6.8984375" style="52" customWidth="1"/>
    <col min="5" max="5" width="38.296875" bestFit="1" customWidth="1"/>
    <col min="6" max="31" width="8.796875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2113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2114</v>
      </c>
      <c r="AD1" t="s">
        <v>2116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2097</v>
      </c>
      <c r="T2" t="s">
        <v>2098</v>
      </c>
      <c r="U2" t="s">
        <v>2118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2119</v>
      </c>
      <c r="AD2" t="s">
        <v>2121</v>
      </c>
      <c r="AE2" t="s">
        <v>2106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2107</v>
      </c>
      <c r="F3">
        <v>63803577.490000002</v>
      </c>
      <c r="G3">
        <v>17228612.68</v>
      </c>
      <c r="H3">
        <v>3376934.45</v>
      </c>
      <c r="I3">
        <v>71221321.5</v>
      </c>
      <c r="J3">
        <v>28288647.440000001</v>
      </c>
      <c r="K3">
        <v>594868.92000000004</v>
      </c>
      <c r="L3">
        <v>963736.44</v>
      </c>
      <c r="M3">
        <v>3696777.28</v>
      </c>
      <c r="N3">
        <v>1689100.27</v>
      </c>
      <c r="O3">
        <v>720863.36</v>
      </c>
      <c r="P3">
        <v>1921848.98</v>
      </c>
      <c r="Q3">
        <v>42424316.840000004</v>
      </c>
      <c r="R3">
        <v>124729439.55</v>
      </c>
      <c r="S3">
        <v>93769143.790000007</v>
      </c>
      <c r="T3">
        <v>15697615.68</v>
      </c>
      <c r="U3">
        <v>127727.91</v>
      </c>
      <c r="V3">
        <v>104347982.79000001</v>
      </c>
      <c r="W3">
        <v>7223985.5300000003</v>
      </c>
      <c r="X3">
        <v>129502733.48999999</v>
      </c>
      <c r="Y3">
        <v>572068.47</v>
      </c>
      <c r="Z3">
        <v>442740.38</v>
      </c>
      <c r="AA3">
        <v>62866423.460000001</v>
      </c>
      <c r="AB3">
        <v>17216605.920000002</v>
      </c>
      <c r="AC3">
        <v>77916</v>
      </c>
      <c r="AD3">
        <v>2404.08</v>
      </c>
      <c r="AE3">
        <v>3307421.98</v>
      </c>
      <c r="AF3" s="56">
        <f>SUM(AF4:AF123)</f>
        <v>101415241.06000008</v>
      </c>
      <c r="AG3" s="60">
        <f>SUM(AG4:AG123)</f>
        <v>6727342.629999998</v>
      </c>
      <c r="AH3" s="19">
        <f>SUM(AH4:AH123)</f>
        <v>94687898.430000082</v>
      </c>
      <c r="AI3" s="20">
        <f>SUM(AI4:AI123)</f>
        <v>232967126.49000004</v>
      </c>
      <c r="AJ3" s="14" t="e">
        <f>SUM(#REF!)</f>
        <v>#REF!</v>
      </c>
      <c r="AK3" s="24" t="e">
        <f>SUM(AK4:AK123)</f>
        <v>#REF!</v>
      </c>
    </row>
    <row r="4" spans="1:37" x14ac:dyDescent="0.25">
      <c r="E4" t="s">
        <v>2426</v>
      </c>
      <c r="F4">
        <v>1228490.1499999999</v>
      </c>
      <c r="G4">
        <v>16200</v>
      </c>
      <c r="H4">
        <v>50139</v>
      </c>
      <c r="I4">
        <v>8</v>
      </c>
      <c r="J4">
        <v>237504.68</v>
      </c>
      <c r="L4">
        <v>0</v>
      </c>
      <c r="M4">
        <v>25500</v>
      </c>
      <c r="N4">
        <v>0</v>
      </c>
      <c r="Q4">
        <v>691381.3</v>
      </c>
      <c r="R4">
        <v>560321.12</v>
      </c>
      <c r="T4">
        <v>90000</v>
      </c>
      <c r="U4">
        <v>199.17</v>
      </c>
      <c r="V4">
        <v>1664058.9</v>
      </c>
      <c r="W4">
        <v>814915.16</v>
      </c>
      <c r="X4">
        <v>1838854.06</v>
      </c>
      <c r="Z4">
        <v>24289.96</v>
      </c>
      <c r="AA4">
        <v>370361.34</v>
      </c>
      <c r="AB4">
        <v>80528.460000000006</v>
      </c>
      <c r="AF4" s="56">
        <f>SUM(F4:I4)</f>
        <v>1294837.1499999999</v>
      </c>
      <c r="AG4" s="60">
        <f>SUM(L4:O4)</f>
        <v>25500</v>
      </c>
      <c r="AH4" s="19">
        <f>AF4-AG4</f>
        <v>1269337.1499999999</v>
      </c>
      <c r="AI4" s="20">
        <f>SUM(T4:AE4)</f>
        <v>4883207.05</v>
      </c>
      <c r="AJ4" s="14" t="e">
        <f>SUM(#REF!)</f>
        <v>#REF!</v>
      </c>
      <c r="AK4" s="24" t="e">
        <f>AI4-AJ4</f>
        <v>#REF!</v>
      </c>
    </row>
    <row r="5" spans="1:37" x14ac:dyDescent="0.25">
      <c r="E5" t="s">
        <v>2427</v>
      </c>
      <c r="F5">
        <v>336058.34</v>
      </c>
      <c r="G5">
        <v>31800</v>
      </c>
      <c r="H5">
        <v>0</v>
      </c>
      <c r="I5">
        <v>201723.98</v>
      </c>
      <c r="J5">
        <v>394456.36</v>
      </c>
      <c r="K5">
        <v>11850</v>
      </c>
      <c r="L5">
        <v>9965.36</v>
      </c>
      <c r="N5">
        <v>15397.3</v>
      </c>
      <c r="Q5">
        <v>-913219.67</v>
      </c>
      <c r="R5">
        <v>2026803.02</v>
      </c>
      <c r="T5">
        <v>480146</v>
      </c>
      <c r="U5">
        <v>755.34</v>
      </c>
      <c r="V5">
        <v>1318866</v>
      </c>
      <c r="W5">
        <v>193520</v>
      </c>
      <c r="X5">
        <v>1610886</v>
      </c>
      <c r="Y5">
        <v>63620</v>
      </c>
      <c r="Z5">
        <v>16100</v>
      </c>
      <c r="AA5">
        <v>402724.34</v>
      </c>
      <c r="AB5">
        <v>86714.33</v>
      </c>
      <c r="AF5" s="56">
        <f>SUM(F5:I5)</f>
        <v>569582.32000000007</v>
      </c>
      <c r="AG5" s="60">
        <f>SUM(L5:O5)</f>
        <v>25362.66</v>
      </c>
      <c r="AH5" s="19">
        <f t="shared" ref="AH5:AH11" si="0">AF5-AG5</f>
        <v>544219.66</v>
      </c>
      <c r="AI5" s="20">
        <f>SUM(T5:AE5)</f>
        <v>4173332.01</v>
      </c>
      <c r="AJ5" s="14" t="e">
        <f>SUM(#REF!)</f>
        <v>#REF!</v>
      </c>
      <c r="AK5" s="24" t="e">
        <f t="shared" ref="AK5:AK68" si="1">AI5-AJ5</f>
        <v>#REF!</v>
      </c>
    </row>
    <row r="6" spans="1:37" x14ac:dyDescent="0.25">
      <c r="E6" t="s">
        <v>2428</v>
      </c>
      <c r="F6">
        <v>1886484.77</v>
      </c>
      <c r="H6">
        <v>18700</v>
      </c>
      <c r="I6">
        <v>2432157.5499999998</v>
      </c>
      <c r="J6">
        <v>241523.44</v>
      </c>
      <c r="K6">
        <v>0</v>
      </c>
      <c r="L6">
        <v>0</v>
      </c>
      <c r="M6">
        <v>8000</v>
      </c>
      <c r="N6">
        <v>22352.68</v>
      </c>
      <c r="Q6">
        <v>2719283.4</v>
      </c>
      <c r="R6">
        <v>716949.66</v>
      </c>
      <c r="U6">
        <v>2392.86</v>
      </c>
      <c r="V6">
        <v>1486501.2</v>
      </c>
      <c r="W6">
        <v>1845270.62</v>
      </c>
      <c r="X6">
        <v>1736971.2</v>
      </c>
      <c r="Y6">
        <v>1360</v>
      </c>
      <c r="Z6">
        <v>6294</v>
      </c>
      <c r="AA6">
        <v>302926.37</v>
      </c>
      <c r="AB6">
        <v>174333.09</v>
      </c>
      <c r="AF6" s="56">
        <f>SUM(F6:I6)</f>
        <v>4337342.32</v>
      </c>
      <c r="AG6" s="60">
        <f>SUM(L6:O6)</f>
        <v>30352.68</v>
      </c>
      <c r="AH6" s="19">
        <f t="shared" si="0"/>
        <v>4306989.6400000006</v>
      </c>
      <c r="AI6" s="20">
        <f>SUM(T6:AE6)</f>
        <v>5556049.3399999999</v>
      </c>
      <c r="AJ6" s="14" t="e">
        <f>SUM(#REF!)</f>
        <v>#REF!</v>
      </c>
      <c r="AK6" s="24" t="e">
        <f t="shared" si="1"/>
        <v>#REF!</v>
      </c>
    </row>
    <row r="7" spans="1:37" x14ac:dyDescent="0.25">
      <c r="A7" s="1" t="s">
        <v>473</v>
      </c>
      <c r="E7" t="s">
        <v>2429</v>
      </c>
      <c r="F7">
        <v>715895.21</v>
      </c>
      <c r="G7">
        <v>92575</v>
      </c>
      <c r="H7">
        <v>29818.78</v>
      </c>
      <c r="I7">
        <v>2682373.5299999998</v>
      </c>
      <c r="J7">
        <v>235077.71</v>
      </c>
      <c r="K7">
        <v>11200</v>
      </c>
      <c r="L7">
        <v>4391.3999999999996</v>
      </c>
      <c r="N7">
        <v>271.56</v>
      </c>
      <c r="Q7">
        <v>3514181.39</v>
      </c>
      <c r="R7">
        <v>550717.67000000004</v>
      </c>
      <c r="T7">
        <v>6420</v>
      </c>
      <c r="U7">
        <v>2104.11</v>
      </c>
      <c r="V7">
        <v>653292.88</v>
      </c>
      <c r="W7">
        <v>190755</v>
      </c>
      <c r="X7">
        <v>728722.88</v>
      </c>
      <c r="Z7">
        <v>13430</v>
      </c>
      <c r="AA7">
        <v>305180.88</v>
      </c>
      <c r="AB7">
        <v>130260.02</v>
      </c>
      <c r="AF7" s="56">
        <f>SUM(F7:I7)</f>
        <v>3520662.5199999996</v>
      </c>
      <c r="AG7" s="60">
        <f>SUM(L7:O7)</f>
        <v>4662.96</v>
      </c>
      <c r="AH7" s="19">
        <f t="shared" si="0"/>
        <v>3515999.5599999996</v>
      </c>
      <c r="AI7" s="20">
        <f>SUM(T7:AE7)</f>
        <v>2030165.77</v>
      </c>
      <c r="AJ7" s="14" t="e">
        <f>SUM(#REF!)</f>
        <v>#REF!</v>
      </c>
      <c r="AK7" s="24" t="e">
        <f t="shared" si="1"/>
        <v>#REF!</v>
      </c>
    </row>
    <row r="8" spans="1:37" x14ac:dyDescent="0.25">
      <c r="E8" t="s">
        <v>2430</v>
      </c>
      <c r="F8">
        <v>237089.71</v>
      </c>
      <c r="G8">
        <v>8250</v>
      </c>
      <c r="H8">
        <v>6070</v>
      </c>
      <c r="I8">
        <v>1494094.54</v>
      </c>
      <c r="J8">
        <v>125329.1</v>
      </c>
      <c r="K8">
        <v>6000</v>
      </c>
      <c r="L8">
        <v>0</v>
      </c>
      <c r="M8">
        <v>8000</v>
      </c>
      <c r="N8">
        <v>165.09</v>
      </c>
      <c r="Q8">
        <v>-81280.27</v>
      </c>
      <c r="R8">
        <v>2257089.6800000002</v>
      </c>
      <c r="U8">
        <v>837.92</v>
      </c>
      <c r="V8">
        <v>158508</v>
      </c>
      <c r="W8">
        <v>121657</v>
      </c>
      <c r="X8">
        <v>194140</v>
      </c>
      <c r="Y8">
        <v>7060</v>
      </c>
      <c r="Z8">
        <v>33873</v>
      </c>
      <c r="AA8">
        <v>195110.13</v>
      </c>
      <c r="AB8">
        <v>169960.94</v>
      </c>
      <c r="AF8" s="56">
        <f>SUM(F8:I8)</f>
        <v>1745504.25</v>
      </c>
      <c r="AG8" s="60">
        <f>SUM(L8:O8)</f>
        <v>8165.09</v>
      </c>
      <c r="AH8" s="19">
        <f t="shared" si="0"/>
        <v>1737339.16</v>
      </c>
      <c r="AI8" s="20">
        <f>SUM(T8:AE8)</f>
        <v>881146.99</v>
      </c>
      <c r="AJ8" s="14" t="e">
        <f>SUM(#REF!)</f>
        <v>#REF!</v>
      </c>
      <c r="AK8" s="24" t="e">
        <f t="shared" si="1"/>
        <v>#REF!</v>
      </c>
    </row>
    <row r="9" spans="1:37" x14ac:dyDescent="0.25">
      <c r="E9" t="s">
        <v>2431</v>
      </c>
      <c r="F9">
        <v>168651.65</v>
      </c>
      <c r="G9">
        <v>172050</v>
      </c>
      <c r="I9">
        <v>3401183.3</v>
      </c>
      <c r="J9">
        <v>8983.84</v>
      </c>
      <c r="K9">
        <v>4900</v>
      </c>
      <c r="M9">
        <v>1540</v>
      </c>
      <c r="N9">
        <v>47560</v>
      </c>
      <c r="Q9">
        <v>3424924.26</v>
      </c>
      <c r="R9">
        <v>253201</v>
      </c>
      <c r="T9">
        <v>75000</v>
      </c>
      <c r="U9">
        <v>612.26</v>
      </c>
      <c r="V9">
        <v>387539.52</v>
      </c>
      <c r="W9">
        <v>524350</v>
      </c>
      <c r="X9">
        <v>419539.52</v>
      </c>
      <c r="Y9">
        <v>160</v>
      </c>
      <c r="Z9">
        <v>7538</v>
      </c>
      <c r="AA9">
        <v>394849.05</v>
      </c>
      <c r="AB9">
        <v>146671.67999999999</v>
      </c>
      <c r="AF9" s="56">
        <f>SUM(F9:I9)</f>
        <v>3741884.9499999997</v>
      </c>
      <c r="AG9" s="60">
        <f>SUM(L9:O9)</f>
        <v>49100</v>
      </c>
      <c r="AH9" s="19">
        <f t="shared" si="0"/>
        <v>3692784.9499999997</v>
      </c>
      <c r="AI9" s="20">
        <f>SUM(T9:AE9)</f>
        <v>1956260.03</v>
      </c>
      <c r="AJ9" s="14" t="e">
        <f>SUM(#REF!)</f>
        <v>#REF!</v>
      </c>
      <c r="AK9" s="24" t="e">
        <f t="shared" si="1"/>
        <v>#REF!</v>
      </c>
    </row>
    <row r="10" spans="1:37" x14ac:dyDescent="0.25">
      <c r="E10" t="s">
        <v>2432</v>
      </c>
      <c r="F10">
        <v>553045.24</v>
      </c>
      <c r="H10">
        <v>7200</v>
      </c>
      <c r="I10">
        <v>3871083.4</v>
      </c>
      <c r="J10">
        <v>3</v>
      </c>
      <c r="K10">
        <v>0</v>
      </c>
      <c r="L10">
        <v>0</v>
      </c>
      <c r="M10">
        <v>3940</v>
      </c>
      <c r="N10">
        <v>800</v>
      </c>
      <c r="Q10">
        <v>4415948.99</v>
      </c>
      <c r="U10">
        <v>1414.69</v>
      </c>
      <c r="V10">
        <v>540652</v>
      </c>
      <c r="W10">
        <v>720759.66</v>
      </c>
      <c r="X10">
        <v>666800</v>
      </c>
      <c r="Z10">
        <v>29891.94</v>
      </c>
      <c r="AA10">
        <v>312376.48</v>
      </c>
      <c r="AB10">
        <v>148365.28</v>
      </c>
      <c r="AE10">
        <v>94750</v>
      </c>
      <c r="AF10" s="56">
        <f>SUM(F10:I10)</f>
        <v>4431328.6399999997</v>
      </c>
      <c r="AG10" s="60">
        <f>SUM(L10:O10)</f>
        <v>4740</v>
      </c>
      <c r="AH10" s="19">
        <f t="shared" si="0"/>
        <v>4426588.6399999997</v>
      </c>
      <c r="AI10" s="20">
        <f>SUM(T10:AE10)</f>
        <v>2515010.0499999998</v>
      </c>
      <c r="AJ10" s="14" t="e">
        <f>SUM(#REF!)</f>
        <v>#REF!</v>
      </c>
      <c r="AK10" s="24" t="e">
        <f t="shared" si="1"/>
        <v>#REF!</v>
      </c>
    </row>
    <row r="11" spans="1:37" x14ac:dyDescent="0.25">
      <c r="E11" t="s">
        <v>2433</v>
      </c>
      <c r="F11">
        <v>294318.17</v>
      </c>
      <c r="G11">
        <v>0</v>
      </c>
      <c r="H11">
        <v>0</v>
      </c>
      <c r="I11">
        <v>3019796.31</v>
      </c>
      <c r="J11">
        <v>31367.45</v>
      </c>
      <c r="K11">
        <v>3500</v>
      </c>
      <c r="L11">
        <v>3594.06</v>
      </c>
      <c r="N11">
        <v>145.38</v>
      </c>
      <c r="Q11">
        <v>3305714.96</v>
      </c>
      <c r="R11">
        <v>99610.62</v>
      </c>
      <c r="U11">
        <v>1184.6099999999999</v>
      </c>
      <c r="V11">
        <v>1063405</v>
      </c>
      <c r="W11">
        <v>562800</v>
      </c>
      <c r="X11">
        <v>1063405</v>
      </c>
      <c r="Y11">
        <v>950</v>
      </c>
      <c r="Z11">
        <v>12661</v>
      </c>
      <c r="AA11">
        <v>479258.14</v>
      </c>
      <c r="AB11">
        <v>121998.56</v>
      </c>
      <c r="AE11">
        <v>16200</v>
      </c>
      <c r="AF11" s="56">
        <f>SUM(F11:I11)</f>
        <v>3314114.48</v>
      </c>
      <c r="AG11" s="60">
        <f>SUM(L11:O11)</f>
        <v>3739.44</v>
      </c>
      <c r="AH11" s="19">
        <f t="shared" si="0"/>
        <v>3310375.04</v>
      </c>
      <c r="AI11" s="20">
        <f>SUM(T11:AE11)</f>
        <v>3321862.3100000005</v>
      </c>
      <c r="AJ11" s="14" t="e">
        <f>SUM(#REF!)</f>
        <v>#REF!</v>
      </c>
      <c r="AK11" s="24" t="e">
        <f t="shared" si="1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2434</v>
      </c>
      <c r="F12">
        <v>864501.65</v>
      </c>
      <c r="G12">
        <v>46018</v>
      </c>
      <c r="H12">
        <v>63574.69</v>
      </c>
      <c r="I12">
        <v>837663.73</v>
      </c>
      <c r="J12">
        <v>50696.3</v>
      </c>
      <c r="K12">
        <v>0</v>
      </c>
      <c r="N12">
        <v>0</v>
      </c>
      <c r="Q12">
        <v>1363530.91</v>
      </c>
      <c r="R12">
        <v>685585.33</v>
      </c>
      <c r="S12">
        <v>496815.45</v>
      </c>
      <c r="T12">
        <v>169390</v>
      </c>
      <c r="U12">
        <v>2212.56</v>
      </c>
      <c r="V12">
        <v>1389696</v>
      </c>
      <c r="X12">
        <v>1491571</v>
      </c>
      <c r="AA12">
        <v>641880.4</v>
      </c>
      <c r="AB12">
        <v>110623.48</v>
      </c>
      <c r="AD12">
        <v>1</v>
      </c>
      <c r="AE12">
        <v>700</v>
      </c>
      <c r="AF12" s="56">
        <f>SUM(F12:H12)</f>
        <v>974094.34000000008</v>
      </c>
      <c r="AG12" s="184">
        <f>SUM(K12:N12)</f>
        <v>0</v>
      </c>
      <c r="AH12" s="19">
        <f>AF12-AG12</f>
        <v>974094.34000000008</v>
      </c>
      <c r="AI12" s="20">
        <f>SUM(S12:W12)</f>
        <v>2058114.01</v>
      </c>
      <c r="AJ12" s="14">
        <f>SUM(X12:AE12)</f>
        <v>2244775.88</v>
      </c>
      <c r="AK12" s="24">
        <f t="shared" si="1"/>
        <v>-186661.86999999988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2435</v>
      </c>
      <c r="F13">
        <v>865419.76</v>
      </c>
      <c r="G13">
        <v>387325.9</v>
      </c>
      <c r="H13">
        <v>32749.79</v>
      </c>
      <c r="I13">
        <v>945246.09</v>
      </c>
      <c r="J13">
        <v>512764.73</v>
      </c>
      <c r="K13">
        <v>0</v>
      </c>
      <c r="N13">
        <v>0</v>
      </c>
      <c r="Q13">
        <v>1599671.45</v>
      </c>
      <c r="R13">
        <v>1517319.83</v>
      </c>
      <c r="S13">
        <v>682354.63</v>
      </c>
      <c r="T13">
        <v>259380</v>
      </c>
      <c r="U13">
        <v>2344.4499999999998</v>
      </c>
      <c r="V13">
        <v>1299451.5</v>
      </c>
      <c r="X13">
        <v>1477212.5</v>
      </c>
      <c r="AA13">
        <v>908982.91</v>
      </c>
      <c r="AB13">
        <v>230315.18</v>
      </c>
      <c r="AD13">
        <v>5</v>
      </c>
      <c r="AE13">
        <v>500</v>
      </c>
      <c r="AF13" s="56">
        <f t="shared" ref="AF13:AF76" si="2">SUM(F13:H13)</f>
        <v>1285495.4500000002</v>
      </c>
      <c r="AG13" s="184">
        <f t="shared" ref="AG13:AG76" si="3">SUM(K13:N13)</f>
        <v>0</v>
      </c>
      <c r="AH13" s="19">
        <f t="shared" ref="AH13:AH76" si="4">AF13-AG13</f>
        <v>1285495.4500000002</v>
      </c>
      <c r="AI13" s="20">
        <f t="shared" ref="AI13:AI76" si="5">SUM(S13:W13)</f>
        <v>2243530.58</v>
      </c>
      <c r="AJ13" s="14">
        <f t="shared" ref="AJ13:AJ76" si="6">SUM(X13:AE13)</f>
        <v>2617015.5900000003</v>
      </c>
      <c r="AK13" s="24">
        <f t="shared" si="1"/>
        <v>-373485.01000000024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2436</v>
      </c>
      <c r="F14">
        <v>211418.53</v>
      </c>
      <c r="G14">
        <v>130419.95</v>
      </c>
      <c r="H14">
        <v>13539.28</v>
      </c>
      <c r="I14">
        <v>547163.34</v>
      </c>
      <c r="J14">
        <v>175088.78</v>
      </c>
      <c r="K14">
        <v>0</v>
      </c>
      <c r="N14">
        <v>250</v>
      </c>
      <c r="Q14">
        <v>-146320.84</v>
      </c>
      <c r="R14">
        <v>1326846.8</v>
      </c>
      <c r="S14">
        <v>528884.74</v>
      </c>
      <c r="T14">
        <v>36000</v>
      </c>
      <c r="U14">
        <v>431.6</v>
      </c>
      <c r="V14">
        <v>726456</v>
      </c>
      <c r="X14">
        <v>821762.5</v>
      </c>
      <c r="AA14">
        <v>430498.24</v>
      </c>
      <c r="AB14">
        <v>142430.68</v>
      </c>
      <c r="AD14">
        <v>2</v>
      </c>
      <c r="AE14">
        <v>225</v>
      </c>
      <c r="AF14" s="56">
        <f t="shared" si="2"/>
        <v>355377.76</v>
      </c>
      <c r="AG14" s="184">
        <f t="shared" si="3"/>
        <v>250</v>
      </c>
      <c r="AH14" s="19">
        <f t="shared" si="4"/>
        <v>355127.76</v>
      </c>
      <c r="AI14" s="20">
        <f t="shared" si="5"/>
        <v>1291772.3399999999</v>
      </c>
      <c r="AJ14" s="14">
        <f t="shared" si="6"/>
        <v>1394918.42</v>
      </c>
      <c r="AK14" s="24">
        <f t="shared" si="1"/>
        <v>-103146.08000000007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2437</v>
      </c>
      <c r="F15">
        <v>685508.89</v>
      </c>
      <c r="G15">
        <v>153804.1</v>
      </c>
      <c r="H15">
        <v>45009.03</v>
      </c>
      <c r="I15">
        <v>7</v>
      </c>
      <c r="J15">
        <v>434270.38</v>
      </c>
      <c r="K15">
        <v>0</v>
      </c>
      <c r="N15">
        <v>0</v>
      </c>
      <c r="Q15">
        <v>65334.93</v>
      </c>
      <c r="R15">
        <v>1336486.2</v>
      </c>
      <c r="S15">
        <v>706071.74</v>
      </c>
      <c r="T15">
        <v>88210</v>
      </c>
      <c r="U15">
        <v>1444.67</v>
      </c>
      <c r="V15">
        <v>2141339.27</v>
      </c>
      <c r="W15">
        <v>100000</v>
      </c>
      <c r="X15">
        <v>2252704.4700000002</v>
      </c>
      <c r="AA15">
        <v>629897.01</v>
      </c>
      <c r="AB15">
        <v>137182.93</v>
      </c>
      <c r="AD15">
        <v>3</v>
      </c>
      <c r="AE15">
        <v>100500</v>
      </c>
      <c r="AF15" s="56">
        <f t="shared" si="2"/>
        <v>884322.02</v>
      </c>
      <c r="AG15" s="184">
        <f t="shared" si="3"/>
        <v>0</v>
      </c>
      <c r="AH15" s="19">
        <f t="shared" si="4"/>
        <v>884322.02</v>
      </c>
      <c r="AI15" s="20">
        <f t="shared" si="5"/>
        <v>3037065.68</v>
      </c>
      <c r="AJ15" s="14">
        <f t="shared" si="6"/>
        <v>3120287.4100000006</v>
      </c>
      <c r="AK15" s="24">
        <f t="shared" si="1"/>
        <v>-83221.730000000447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2438</v>
      </c>
      <c r="F16">
        <v>1132230.55</v>
      </c>
      <c r="G16">
        <v>347052.9</v>
      </c>
      <c r="H16">
        <v>40820.49</v>
      </c>
      <c r="I16">
        <v>816461.37</v>
      </c>
      <c r="J16">
        <v>191791.62</v>
      </c>
      <c r="K16">
        <v>0</v>
      </c>
      <c r="N16">
        <v>0</v>
      </c>
      <c r="Q16">
        <v>1349489.48</v>
      </c>
      <c r="R16">
        <v>2146839.4900000002</v>
      </c>
      <c r="S16">
        <v>631722.14</v>
      </c>
      <c r="T16">
        <v>270800</v>
      </c>
      <c r="U16">
        <v>4393.05</v>
      </c>
      <c r="V16">
        <v>2123257.44</v>
      </c>
      <c r="X16">
        <v>2423058.04</v>
      </c>
      <c r="AA16">
        <v>1372531.07</v>
      </c>
      <c r="AB16">
        <v>112051.56</v>
      </c>
      <c r="AD16">
        <v>4</v>
      </c>
      <c r="AE16">
        <v>90500</v>
      </c>
      <c r="AF16" s="56">
        <f t="shared" si="2"/>
        <v>1520103.9400000002</v>
      </c>
      <c r="AG16" s="184">
        <f t="shared" si="3"/>
        <v>0</v>
      </c>
      <c r="AH16" s="19">
        <f t="shared" si="4"/>
        <v>1520103.9400000002</v>
      </c>
      <c r="AI16" s="20">
        <f t="shared" si="5"/>
        <v>3030172.63</v>
      </c>
      <c r="AJ16" s="14">
        <f t="shared" si="6"/>
        <v>3998144.6700000004</v>
      </c>
      <c r="AK16" s="24">
        <f t="shared" si="1"/>
        <v>-967972.0400000005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2439</v>
      </c>
      <c r="F17">
        <v>808903.08</v>
      </c>
      <c r="G17">
        <v>137337.57</v>
      </c>
      <c r="H17">
        <v>138286.6</v>
      </c>
      <c r="I17">
        <v>186551.32</v>
      </c>
      <c r="J17">
        <v>191593.45</v>
      </c>
      <c r="K17">
        <v>0</v>
      </c>
      <c r="N17">
        <v>0</v>
      </c>
      <c r="Q17">
        <v>-29251.32</v>
      </c>
      <c r="R17">
        <v>1602780.76</v>
      </c>
      <c r="S17">
        <v>728641.51</v>
      </c>
      <c r="T17">
        <v>252000</v>
      </c>
      <c r="U17">
        <v>1890.84</v>
      </c>
      <c r="V17">
        <v>1828087.85</v>
      </c>
      <c r="X17">
        <v>2210733.85</v>
      </c>
      <c r="Y17">
        <v>2400</v>
      </c>
      <c r="AA17">
        <v>585409.28000000003</v>
      </c>
      <c r="AB17">
        <v>122224.49</v>
      </c>
      <c r="AD17">
        <v>10</v>
      </c>
      <c r="AE17">
        <v>700</v>
      </c>
      <c r="AF17" s="56">
        <f t="shared" si="2"/>
        <v>1084527.25</v>
      </c>
      <c r="AG17" s="184">
        <f t="shared" si="3"/>
        <v>0</v>
      </c>
      <c r="AH17" s="19">
        <f t="shared" si="4"/>
        <v>1084527.25</v>
      </c>
      <c r="AI17" s="20">
        <f t="shared" si="5"/>
        <v>2810620.2</v>
      </c>
      <c r="AJ17" s="14">
        <f t="shared" si="6"/>
        <v>2921477.62</v>
      </c>
      <c r="AK17" s="24">
        <f t="shared" si="1"/>
        <v>-110857.41999999993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2440</v>
      </c>
      <c r="F18">
        <v>450686.63</v>
      </c>
      <c r="G18">
        <v>106670.97</v>
      </c>
      <c r="H18">
        <v>16553.09</v>
      </c>
      <c r="I18">
        <v>291404.14</v>
      </c>
      <c r="J18">
        <v>948458.53</v>
      </c>
      <c r="K18">
        <v>0</v>
      </c>
      <c r="L18">
        <v>8800</v>
      </c>
      <c r="N18">
        <v>3046.75</v>
      </c>
      <c r="Q18">
        <v>362253.79</v>
      </c>
      <c r="R18">
        <v>2036704.82</v>
      </c>
      <c r="S18">
        <v>760500.41</v>
      </c>
      <c r="T18">
        <v>234000</v>
      </c>
      <c r="U18">
        <v>1715.61</v>
      </c>
      <c r="V18">
        <v>799904</v>
      </c>
      <c r="X18">
        <v>1200460.3700000001</v>
      </c>
      <c r="Y18">
        <v>160</v>
      </c>
      <c r="Z18">
        <v>1440</v>
      </c>
      <c r="AA18">
        <v>722000.08</v>
      </c>
      <c r="AB18">
        <v>469081.57</v>
      </c>
      <c r="AD18">
        <v>10</v>
      </c>
      <c r="AF18" s="56">
        <f t="shared" si="2"/>
        <v>573910.68999999994</v>
      </c>
      <c r="AG18" s="184">
        <f t="shared" si="3"/>
        <v>11846.75</v>
      </c>
      <c r="AH18" s="19">
        <f t="shared" si="4"/>
        <v>562063.93999999994</v>
      </c>
      <c r="AI18" s="20">
        <f t="shared" si="5"/>
        <v>1796120.02</v>
      </c>
      <c r="AJ18" s="14">
        <f t="shared" si="6"/>
        <v>2393152.02</v>
      </c>
      <c r="AK18" s="24">
        <f t="shared" si="1"/>
        <v>-597032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2441</v>
      </c>
      <c r="F19">
        <v>529899.04</v>
      </c>
      <c r="G19">
        <v>62960.98</v>
      </c>
      <c r="H19">
        <v>194045.33</v>
      </c>
      <c r="I19">
        <v>791211.17</v>
      </c>
      <c r="J19">
        <v>100793.79</v>
      </c>
      <c r="K19">
        <v>-300</v>
      </c>
      <c r="L19">
        <v>7700</v>
      </c>
      <c r="N19">
        <v>0</v>
      </c>
      <c r="Q19">
        <v>1509344.26</v>
      </c>
      <c r="R19">
        <v>118427.08</v>
      </c>
      <c r="S19">
        <v>482481.53</v>
      </c>
      <c r="T19">
        <v>139200</v>
      </c>
      <c r="U19">
        <v>1144.1099999999999</v>
      </c>
      <c r="V19">
        <v>425096</v>
      </c>
      <c r="X19">
        <v>425096</v>
      </c>
      <c r="AA19">
        <v>436281.96</v>
      </c>
      <c r="AB19">
        <v>142303.71</v>
      </c>
      <c r="AD19">
        <v>1</v>
      </c>
      <c r="AE19">
        <v>500</v>
      </c>
      <c r="AF19" s="56">
        <f t="shared" si="2"/>
        <v>786905.35</v>
      </c>
      <c r="AG19" s="184">
        <f t="shared" si="3"/>
        <v>7400</v>
      </c>
      <c r="AH19" s="19">
        <f t="shared" si="4"/>
        <v>779505.35</v>
      </c>
      <c r="AI19" s="20">
        <f t="shared" si="5"/>
        <v>1047921.64</v>
      </c>
      <c r="AJ19" s="14">
        <f t="shared" si="6"/>
        <v>1004182.6699999999</v>
      </c>
      <c r="AK19" s="24">
        <f t="shared" si="1"/>
        <v>43738.970000000088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2442</v>
      </c>
      <c r="F20">
        <v>2764590.64</v>
      </c>
      <c r="G20">
        <v>1463157.73</v>
      </c>
      <c r="H20">
        <v>57483.87</v>
      </c>
      <c r="I20">
        <v>5982.14</v>
      </c>
      <c r="J20">
        <v>109081.45</v>
      </c>
      <c r="K20">
        <v>0</v>
      </c>
      <c r="L20">
        <v>0</v>
      </c>
      <c r="N20">
        <v>0</v>
      </c>
      <c r="Q20">
        <v>1057860.92</v>
      </c>
      <c r="R20">
        <v>1863971.92</v>
      </c>
      <c r="S20">
        <v>1453903.23</v>
      </c>
      <c r="T20">
        <v>877763</v>
      </c>
      <c r="U20">
        <v>4740.99</v>
      </c>
      <c r="V20">
        <v>1142008</v>
      </c>
      <c r="W20">
        <v>60</v>
      </c>
      <c r="X20">
        <v>1142008</v>
      </c>
      <c r="AA20">
        <v>797227.05</v>
      </c>
      <c r="AB20">
        <v>60773.18</v>
      </c>
      <c r="AD20">
        <v>4</v>
      </c>
      <c r="AF20" s="56">
        <f t="shared" si="2"/>
        <v>4285232.24</v>
      </c>
      <c r="AG20" s="184">
        <f t="shared" si="3"/>
        <v>0</v>
      </c>
      <c r="AH20" s="19">
        <f t="shared" si="4"/>
        <v>4285232.24</v>
      </c>
      <c r="AI20" s="20">
        <f t="shared" si="5"/>
        <v>3478475.22</v>
      </c>
      <c r="AJ20" s="14">
        <f t="shared" si="6"/>
        <v>2000012.23</v>
      </c>
      <c r="AK20" s="24">
        <f t="shared" si="1"/>
        <v>1478462.9900000002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2443</v>
      </c>
      <c r="F21">
        <v>786532.69</v>
      </c>
      <c r="G21">
        <v>431933.65</v>
      </c>
      <c r="H21">
        <v>188193.44</v>
      </c>
      <c r="I21">
        <v>526387.79</v>
      </c>
      <c r="J21">
        <v>981936.18</v>
      </c>
      <c r="K21">
        <v>0</v>
      </c>
      <c r="L21">
        <v>8800</v>
      </c>
      <c r="N21">
        <v>0</v>
      </c>
      <c r="Q21">
        <v>405228.79</v>
      </c>
      <c r="R21">
        <v>2519990.75</v>
      </c>
      <c r="S21">
        <v>964557.48</v>
      </c>
      <c r="T21">
        <v>563150</v>
      </c>
      <c r="U21">
        <v>2969.95</v>
      </c>
      <c r="V21">
        <v>1362860.65</v>
      </c>
      <c r="X21">
        <v>1597442.65</v>
      </c>
      <c r="Y21">
        <v>480</v>
      </c>
      <c r="Z21">
        <v>2688</v>
      </c>
      <c r="AA21">
        <v>940557.92</v>
      </c>
      <c r="AB21">
        <v>371389.3</v>
      </c>
      <c r="AD21">
        <v>16</v>
      </c>
      <c r="AF21" s="56">
        <f t="shared" si="2"/>
        <v>1406659.7799999998</v>
      </c>
      <c r="AG21" s="184">
        <f t="shared" si="3"/>
        <v>8800</v>
      </c>
      <c r="AH21" s="19">
        <f t="shared" si="4"/>
        <v>1397859.7799999998</v>
      </c>
      <c r="AI21" s="20">
        <f t="shared" si="5"/>
        <v>2893538.08</v>
      </c>
      <c r="AJ21" s="14">
        <f t="shared" si="6"/>
        <v>2912573.8699999996</v>
      </c>
      <c r="AK21" s="24">
        <f t="shared" si="1"/>
        <v>-19035.789999999572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2444</v>
      </c>
      <c r="F22">
        <v>325999.07</v>
      </c>
      <c r="G22">
        <v>125260.93</v>
      </c>
      <c r="H22">
        <v>19871.38</v>
      </c>
      <c r="I22">
        <v>6</v>
      </c>
      <c r="J22">
        <v>299828.55</v>
      </c>
      <c r="K22">
        <v>0</v>
      </c>
      <c r="N22">
        <v>110</v>
      </c>
      <c r="Q22">
        <v>-4284655.13</v>
      </c>
      <c r="R22">
        <v>4994895.4800000004</v>
      </c>
      <c r="S22">
        <v>444782.23</v>
      </c>
      <c r="T22">
        <v>222483</v>
      </c>
      <c r="U22">
        <v>411.48</v>
      </c>
      <c r="V22">
        <v>1671651.6</v>
      </c>
      <c r="W22">
        <v>100000</v>
      </c>
      <c r="X22">
        <v>1671651.6</v>
      </c>
      <c r="AA22">
        <v>442936.17</v>
      </c>
      <c r="AB22">
        <v>157073.96</v>
      </c>
      <c r="AD22">
        <v>1</v>
      </c>
      <c r="AE22">
        <v>107050</v>
      </c>
      <c r="AF22" s="56">
        <f t="shared" si="2"/>
        <v>471131.38</v>
      </c>
      <c r="AG22" s="184">
        <f t="shared" si="3"/>
        <v>110</v>
      </c>
      <c r="AH22" s="19">
        <f t="shared" si="4"/>
        <v>471021.38</v>
      </c>
      <c r="AI22" s="20">
        <f t="shared" si="5"/>
        <v>2439328.31</v>
      </c>
      <c r="AJ22" s="14">
        <f t="shared" si="6"/>
        <v>2378712.73</v>
      </c>
      <c r="AK22" s="24">
        <f t="shared" si="1"/>
        <v>60615.580000000075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2445</v>
      </c>
      <c r="F23">
        <v>389130.57</v>
      </c>
      <c r="G23">
        <v>114475.53</v>
      </c>
      <c r="H23">
        <v>134460.57</v>
      </c>
      <c r="I23">
        <v>1575551.23</v>
      </c>
      <c r="J23">
        <v>193590.73</v>
      </c>
      <c r="K23">
        <v>0</v>
      </c>
      <c r="N23">
        <v>0</v>
      </c>
      <c r="Q23">
        <v>962394.7</v>
      </c>
      <c r="R23">
        <v>1550129.81</v>
      </c>
      <c r="S23">
        <v>601154.11</v>
      </c>
      <c r="T23">
        <v>653108</v>
      </c>
      <c r="U23">
        <v>1193.56</v>
      </c>
      <c r="V23">
        <v>1609872</v>
      </c>
      <c r="X23">
        <v>1722015.8</v>
      </c>
      <c r="Y23">
        <v>4020</v>
      </c>
      <c r="Z23">
        <v>7474.79</v>
      </c>
      <c r="AA23">
        <v>1052345.45</v>
      </c>
      <c r="AB23">
        <v>184782.51</v>
      </c>
      <c r="AD23">
        <v>5</v>
      </c>
      <c r="AF23" s="56">
        <f t="shared" si="2"/>
        <v>638066.66999999993</v>
      </c>
      <c r="AG23" s="184">
        <f t="shared" si="3"/>
        <v>0</v>
      </c>
      <c r="AH23" s="19">
        <f t="shared" si="4"/>
        <v>638066.66999999993</v>
      </c>
      <c r="AI23" s="20">
        <f t="shared" si="5"/>
        <v>2865327.67</v>
      </c>
      <c r="AJ23" s="14">
        <f t="shared" si="6"/>
        <v>2970643.55</v>
      </c>
      <c r="AK23" s="24">
        <f t="shared" si="1"/>
        <v>-105315.87999999989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2446</v>
      </c>
      <c r="F24">
        <v>1227199.07</v>
      </c>
      <c r="G24">
        <v>314125.06</v>
      </c>
      <c r="H24">
        <v>2158.58</v>
      </c>
      <c r="I24">
        <v>6140.17</v>
      </c>
      <c r="J24">
        <v>306542.90000000002</v>
      </c>
      <c r="K24">
        <v>0</v>
      </c>
      <c r="N24">
        <v>3736.2</v>
      </c>
      <c r="Q24">
        <v>632763.29</v>
      </c>
      <c r="R24">
        <v>2878887.21</v>
      </c>
      <c r="S24">
        <v>867559.5</v>
      </c>
      <c r="T24">
        <v>131900</v>
      </c>
      <c r="U24">
        <v>5190.63</v>
      </c>
      <c r="V24">
        <v>3254731.6</v>
      </c>
      <c r="X24">
        <v>3517971.6</v>
      </c>
      <c r="Y24">
        <v>3800</v>
      </c>
      <c r="AA24">
        <v>2268226.0499999998</v>
      </c>
      <c r="AB24">
        <v>128081</v>
      </c>
      <c r="AD24">
        <v>24</v>
      </c>
      <c r="AE24">
        <v>500</v>
      </c>
      <c r="AF24" s="56">
        <f t="shared" si="2"/>
        <v>1543482.7100000002</v>
      </c>
      <c r="AG24" s="184">
        <f t="shared" si="3"/>
        <v>3736.2</v>
      </c>
      <c r="AH24" s="19">
        <f t="shared" si="4"/>
        <v>1539746.5100000002</v>
      </c>
      <c r="AI24" s="20">
        <f t="shared" si="5"/>
        <v>4259381.7300000004</v>
      </c>
      <c r="AJ24" s="14">
        <f t="shared" si="6"/>
        <v>5918602.6500000004</v>
      </c>
      <c r="AK24" s="24">
        <f t="shared" si="1"/>
        <v>-1659220.92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2447</v>
      </c>
      <c r="F25">
        <v>405249.04</v>
      </c>
      <c r="G25">
        <v>770166.17</v>
      </c>
      <c r="H25">
        <v>66607.320000000007</v>
      </c>
      <c r="I25">
        <v>113291.57</v>
      </c>
      <c r="J25">
        <v>131891.07</v>
      </c>
      <c r="K25">
        <v>0</v>
      </c>
      <c r="N25">
        <v>1162</v>
      </c>
      <c r="Q25">
        <v>-558651.14</v>
      </c>
      <c r="R25">
        <v>2079998.65</v>
      </c>
      <c r="S25">
        <v>817696.02</v>
      </c>
      <c r="U25">
        <v>1073.97</v>
      </c>
      <c r="V25">
        <v>945276.5</v>
      </c>
      <c r="X25">
        <v>1140576.5</v>
      </c>
      <c r="AA25">
        <v>531403.68000000005</v>
      </c>
      <c r="AB25">
        <v>122657.65</v>
      </c>
      <c r="AD25">
        <v>13</v>
      </c>
      <c r="AE25">
        <v>4700</v>
      </c>
      <c r="AF25" s="56">
        <f t="shared" si="2"/>
        <v>1242022.53</v>
      </c>
      <c r="AG25" s="184">
        <f t="shared" si="3"/>
        <v>1162</v>
      </c>
      <c r="AH25" s="19">
        <f t="shared" si="4"/>
        <v>1240860.53</v>
      </c>
      <c r="AI25" s="20">
        <f t="shared" si="5"/>
        <v>1764046.49</v>
      </c>
      <c r="AJ25" s="14">
        <f t="shared" si="6"/>
        <v>1799350.83</v>
      </c>
      <c r="AK25" s="24">
        <f t="shared" si="1"/>
        <v>-35304.340000000084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2448</v>
      </c>
      <c r="F26">
        <v>571027.48</v>
      </c>
      <c r="G26">
        <v>258983.85</v>
      </c>
      <c r="H26">
        <v>80611.16</v>
      </c>
      <c r="I26">
        <v>670060.85</v>
      </c>
      <c r="J26">
        <v>81802.67</v>
      </c>
      <c r="K26">
        <v>0</v>
      </c>
      <c r="N26">
        <v>0</v>
      </c>
      <c r="Q26">
        <v>1367157.6</v>
      </c>
      <c r="R26">
        <v>413083.29</v>
      </c>
      <c r="S26">
        <v>811553.7</v>
      </c>
      <c r="T26">
        <v>100850</v>
      </c>
      <c r="U26">
        <v>1477.49</v>
      </c>
      <c r="V26">
        <v>1394035.28</v>
      </c>
      <c r="X26">
        <v>1616700.88</v>
      </c>
      <c r="AA26">
        <v>678513.99</v>
      </c>
      <c r="AB26">
        <v>126714.48</v>
      </c>
      <c r="AD26">
        <v>17</v>
      </c>
      <c r="AE26">
        <v>3725</v>
      </c>
      <c r="AF26" s="56">
        <f t="shared" si="2"/>
        <v>910622.49</v>
      </c>
      <c r="AG26" s="184">
        <f t="shared" si="3"/>
        <v>0</v>
      </c>
      <c r="AH26" s="19">
        <f t="shared" si="4"/>
        <v>910622.49</v>
      </c>
      <c r="AI26" s="20">
        <f t="shared" si="5"/>
        <v>2307916.4699999997</v>
      </c>
      <c r="AJ26" s="14">
        <f t="shared" si="6"/>
        <v>2425671.35</v>
      </c>
      <c r="AK26" s="24">
        <f t="shared" si="1"/>
        <v>-117754.88000000035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2449</v>
      </c>
      <c r="F27">
        <v>596455.81000000006</v>
      </c>
      <c r="G27">
        <v>38604</v>
      </c>
      <c r="H27">
        <v>25550.1</v>
      </c>
      <c r="I27">
        <v>357268.19</v>
      </c>
      <c r="J27">
        <v>185981</v>
      </c>
      <c r="K27">
        <v>0</v>
      </c>
      <c r="N27">
        <v>0</v>
      </c>
      <c r="Q27">
        <v>-1054030.45</v>
      </c>
      <c r="R27">
        <v>2337378.21</v>
      </c>
      <c r="S27">
        <v>476059.45</v>
      </c>
      <c r="T27">
        <v>318000</v>
      </c>
      <c r="U27">
        <v>1350.01</v>
      </c>
      <c r="V27">
        <v>1453958.4</v>
      </c>
      <c r="X27">
        <v>1453958.4</v>
      </c>
      <c r="Y27">
        <v>2400</v>
      </c>
      <c r="AA27">
        <v>737933.87</v>
      </c>
      <c r="AB27">
        <v>132092.17000000001</v>
      </c>
      <c r="AD27">
        <v>2272.08</v>
      </c>
      <c r="AE27">
        <v>200</v>
      </c>
      <c r="AF27" s="56">
        <f t="shared" si="2"/>
        <v>660609.91</v>
      </c>
      <c r="AG27" s="184">
        <f t="shared" si="3"/>
        <v>0</v>
      </c>
      <c r="AH27" s="19">
        <f t="shared" si="4"/>
        <v>660609.91</v>
      </c>
      <c r="AI27" s="20">
        <f t="shared" si="5"/>
        <v>2249367.86</v>
      </c>
      <c r="AJ27" s="14">
        <f t="shared" si="6"/>
        <v>2328856.52</v>
      </c>
      <c r="AK27" s="24">
        <f t="shared" si="1"/>
        <v>-79488.660000000149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2450</v>
      </c>
      <c r="F28">
        <v>508836.14</v>
      </c>
      <c r="G28">
        <v>14275.45</v>
      </c>
      <c r="H28">
        <v>37698.06</v>
      </c>
      <c r="I28">
        <v>51426.18</v>
      </c>
      <c r="J28">
        <v>125618.01</v>
      </c>
      <c r="K28">
        <v>0</v>
      </c>
      <c r="L28">
        <v>0</v>
      </c>
      <c r="N28">
        <v>0</v>
      </c>
      <c r="Q28">
        <v>-1627569.84</v>
      </c>
      <c r="R28">
        <v>2446216.73</v>
      </c>
      <c r="S28">
        <v>510498.58</v>
      </c>
      <c r="T28">
        <v>316400</v>
      </c>
      <c r="U28">
        <v>1226.1199999999999</v>
      </c>
      <c r="V28">
        <v>809144</v>
      </c>
      <c r="X28">
        <v>1023648</v>
      </c>
      <c r="AA28">
        <v>587555.17000000004</v>
      </c>
      <c r="AB28">
        <v>106844.58</v>
      </c>
      <c r="AD28">
        <v>14</v>
      </c>
      <c r="AF28" s="56">
        <f t="shared" si="2"/>
        <v>560809.65</v>
      </c>
      <c r="AG28" s="184">
        <f t="shared" si="3"/>
        <v>0</v>
      </c>
      <c r="AH28" s="19">
        <f t="shared" si="4"/>
        <v>560809.65</v>
      </c>
      <c r="AI28" s="20">
        <f t="shared" si="5"/>
        <v>1637268.7000000002</v>
      </c>
      <c r="AJ28" s="14">
        <f t="shared" si="6"/>
        <v>1718061.75</v>
      </c>
      <c r="AK28" s="24">
        <f t="shared" si="1"/>
        <v>-80793.049999999814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2451</v>
      </c>
      <c r="F29">
        <v>492255.66</v>
      </c>
      <c r="G29">
        <v>1129719.2</v>
      </c>
      <c r="H29">
        <v>50092.74</v>
      </c>
      <c r="I29">
        <v>501539.04</v>
      </c>
      <c r="J29">
        <v>896146.65</v>
      </c>
      <c r="M29">
        <v>237400</v>
      </c>
      <c r="N29">
        <v>11299.18</v>
      </c>
      <c r="Q29">
        <v>-97506.12</v>
      </c>
      <c r="R29">
        <v>1940194.37</v>
      </c>
      <c r="S29">
        <v>1972606.88</v>
      </c>
      <c r="T29">
        <v>519025</v>
      </c>
      <c r="U29">
        <v>985.48</v>
      </c>
      <c r="V29">
        <v>1286255.5</v>
      </c>
      <c r="W29">
        <v>151900</v>
      </c>
      <c r="X29">
        <v>1591139.5</v>
      </c>
      <c r="Y29">
        <v>3225</v>
      </c>
      <c r="Z29">
        <v>710</v>
      </c>
      <c r="AA29">
        <v>1049371.48</v>
      </c>
      <c r="AB29">
        <v>179461.02</v>
      </c>
      <c r="AE29">
        <v>128500</v>
      </c>
      <c r="AF29" s="56">
        <f t="shared" si="2"/>
        <v>1672067.5999999999</v>
      </c>
      <c r="AG29" s="184">
        <f t="shared" si="3"/>
        <v>248699.18</v>
      </c>
      <c r="AH29" s="19">
        <f t="shared" si="4"/>
        <v>1423368.42</v>
      </c>
      <c r="AI29" s="20">
        <f t="shared" si="5"/>
        <v>3930772.86</v>
      </c>
      <c r="AJ29" s="14">
        <f t="shared" si="6"/>
        <v>2952407</v>
      </c>
      <c r="AK29" s="24">
        <f t="shared" si="1"/>
        <v>978365.85999999987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2452</v>
      </c>
      <c r="F30">
        <v>1010388.62</v>
      </c>
      <c r="G30">
        <v>135112.9</v>
      </c>
      <c r="H30">
        <v>11857.51</v>
      </c>
      <c r="I30">
        <v>1622440.43</v>
      </c>
      <c r="J30">
        <v>456648.45</v>
      </c>
      <c r="M30">
        <v>583000</v>
      </c>
      <c r="N30">
        <v>8861.9599999999991</v>
      </c>
      <c r="Q30">
        <v>2154119.31</v>
      </c>
      <c r="R30">
        <v>225942.27</v>
      </c>
      <c r="S30">
        <v>1532842.05</v>
      </c>
      <c r="T30">
        <v>146200</v>
      </c>
      <c r="U30">
        <v>1139.31</v>
      </c>
      <c r="V30">
        <v>387828</v>
      </c>
      <c r="W30">
        <v>124700</v>
      </c>
      <c r="X30">
        <v>672358</v>
      </c>
      <c r="AA30">
        <v>829969.41</v>
      </c>
      <c r="AB30">
        <v>314157.58</v>
      </c>
      <c r="AE30">
        <v>111700</v>
      </c>
      <c r="AF30" s="56">
        <f t="shared" si="2"/>
        <v>1157359.03</v>
      </c>
      <c r="AG30" s="184">
        <f t="shared" si="3"/>
        <v>591861.96</v>
      </c>
      <c r="AH30" s="19">
        <f t="shared" si="4"/>
        <v>565497.07000000007</v>
      </c>
      <c r="AI30" s="20">
        <f t="shared" si="5"/>
        <v>2192709.3600000003</v>
      </c>
      <c r="AJ30" s="14">
        <f t="shared" si="6"/>
        <v>1928184.9900000002</v>
      </c>
      <c r="AK30" s="24">
        <f t="shared" si="1"/>
        <v>264524.37000000011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2453</v>
      </c>
      <c r="F31">
        <v>1127148.71</v>
      </c>
      <c r="G31">
        <v>1900966.98</v>
      </c>
      <c r="H31">
        <v>13546.36</v>
      </c>
      <c r="I31">
        <v>829370.02</v>
      </c>
      <c r="J31">
        <v>222482.25</v>
      </c>
      <c r="M31">
        <v>315500</v>
      </c>
      <c r="N31">
        <v>147.25</v>
      </c>
      <c r="Q31">
        <v>1651606.21</v>
      </c>
      <c r="R31">
        <v>519805.36</v>
      </c>
      <c r="S31">
        <v>2907010.83</v>
      </c>
      <c r="T31">
        <v>347725</v>
      </c>
      <c r="U31">
        <v>2650.51</v>
      </c>
      <c r="V31">
        <v>2806472.95</v>
      </c>
      <c r="W31">
        <v>263600</v>
      </c>
      <c r="X31">
        <v>3265176.95</v>
      </c>
      <c r="AA31">
        <v>1113297.3600000001</v>
      </c>
      <c r="AB31">
        <v>111029.3</v>
      </c>
      <c r="AE31">
        <v>231500.18</v>
      </c>
      <c r="AF31" s="56">
        <f t="shared" si="2"/>
        <v>3041662.05</v>
      </c>
      <c r="AG31" s="184">
        <f t="shared" si="3"/>
        <v>315647.25</v>
      </c>
      <c r="AH31" s="19">
        <f t="shared" si="4"/>
        <v>2726014.8</v>
      </c>
      <c r="AI31" s="20">
        <f t="shared" si="5"/>
        <v>6327459.29</v>
      </c>
      <c r="AJ31" s="14">
        <f t="shared" si="6"/>
        <v>4721003.79</v>
      </c>
      <c r="AK31" s="24">
        <f t="shared" si="1"/>
        <v>1606455.5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2454</v>
      </c>
      <c r="F32">
        <v>877709.87</v>
      </c>
      <c r="G32">
        <v>581491.30000000005</v>
      </c>
      <c r="H32">
        <v>20714.64</v>
      </c>
      <c r="I32">
        <v>1987428.34</v>
      </c>
      <c r="J32">
        <v>378080.59</v>
      </c>
      <c r="M32">
        <v>359631</v>
      </c>
      <c r="N32">
        <v>10656.15</v>
      </c>
      <c r="Q32">
        <v>3113400.37</v>
      </c>
      <c r="R32">
        <v>164243.42000000001</v>
      </c>
      <c r="S32">
        <v>1219062.46</v>
      </c>
      <c r="T32">
        <v>28482</v>
      </c>
      <c r="U32">
        <v>1814.26</v>
      </c>
      <c r="V32">
        <v>1243228</v>
      </c>
      <c r="W32">
        <v>173083.75</v>
      </c>
      <c r="X32">
        <v>1500856</v>
      </c>
      <c r="Y32">
        <v>18330</v>
      </c>
      <c r="Z32">
        <v>3144</v>
      </c>
      <c r="AA32">
        <v>675336.77</v>
      </c>
      <c r="AB32">
        <v>219009.9</v>
      </c>
      <c r="AE32">
        <v>51500</v>
      </c>
      <c r="AF32" s="56">
        <f t="shared" si="2"/>
        <v>1479915.8099999998</v>
      </c>
      <c r="AG32" s="184">
        <f t="shared" si="3"/>
        <v>370287.15</v>
      </c>
      <c r="AH32" s="19">
        <f t="shared" si="4"/>
        <v>1109628.6599999997</v>
      </c>
      <c r="AI32" s="20">
        <f t="shared" si="5"/>
        <v>2665670.4699999997</v>
      </c>
      <c r="AJ32" s="14">
        <f t="shared" si="6"/>
        <v>2468176.67</v>
      </c>
      <c r="AK32" s="24">
        <f t="shared" si="1"/>
        <v>197493.79999999981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2455</v>
      </c>
      <c r="F33">
        <v>335776.28</v>
      </c>
      <c r="G33">
        <v>783589.36</v>
      </c>
      <c r="H33">
        <v>32630.42</v>
      </c>
      <c r="I33">
        <v>471057.32</v>
      </c>
      <c r="J33">
        <v>208669.89</v>
      </c>
      <c r="M33">
        <v>335501.28000000003</v>
      </c>
      <c r="N33">
        <v>267.51</v>
      </c>
      <c r="Q33">
        <v>-2782733.07</v>
      </c>
      <c r="R33">
        <v>3631737.05</v>
      </c>
      <c r="S33">
        <v>1698103.7</v>
      </c>
      <c r="T33">
        <v>416498.72</v>
      </c>
      <c r="U33">
        <v>1261.18</v>
      </c>
      <c r="V33">
        <v>1732808</v>
      </c>
      <c r="W33">
        <v>287950.83</v>
      </c>
      <c r="X33">
        <v>2019249</v>
      </c>
      <c r="Y33">
        <v>2640</v>
      </c>
      <c r="Z33">
        <v>6950</v>
      </c>
      <c r="AA33">
        <v>1123430.3999999999</v>
      </c>
      <c r="AB33">
        <v>105902.53</v>
      </c>
      <c r="AE33">
        <v>231500</v>
      </c>
      <c r="AF33" s="56">
        <f t="shared" si="2"/>
        <v>1151996.06</v>
      </c>
      <c r="AG33" s="184">
        <f t="shared" si="3"/>
        <v>335768.79000000004</v>
      </c>
      <c r="AH33" s="19">
        <f t="shared" si="4"/>
        <v>816227.27</v>
      </c>
      <c r="AI33" s="20">
        <f t="shared" si="5"/>
        <v>4136622.43</v>
      </c>
      <c r="AJ33" s="14">
        <f t="shared" si="6"/>
        <v>3489671.9299999997</v>
      </c>
      <c r="AK33" s="24">
        <f t="shared" si="1"/>
        <v>646950.50000000047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2456</v>
      </c>
      <c r="F34">
        <v>278495</v>
      </c>
      <c r="G34">
        <v>1039112.59</v>
      </c>
      <c r="H34">
        <v>79505.81</v>
      </c>
      <c r="I34">
        <v>228119.87</v>
      </c>
      <c r="J34">
        <v>754877.64</v>
      </c>
      <c r="M34">
        <v>278495</v>
      </c>
      <c r="N34">
        <v>80.290000000000006</v>
      </c>
      <c r="Q34">
        <v>654578.67000000004</v>
      </c>
      <c r="R34">
        <v>669957.9</v>
      </c>
      <c r="S34">
        <v>2208531.23</v>
      </c>
      <c r="T34">
        <v>315705</v>
      </c>
      <c r="U34">
        <v>647.71</v>
      </c>
      <c r="V34">
        <v>421092</v>
      </c>
      <c r="W34">
        <v>101400</v>
      </c>
      <c r="X34">
        <v>950256</v>
      </c>
      <c r="Y34">
        <v>6385</v>
      </c>
      <c r="Z34">
        <v>456</v>
      </c>
      <c r="AA34">
        <v>1033959.89</v>
      </c>
      <c r="AB34">
        <v>183454</v>
      </c>
      <c r="AE34">
        <v>95866</v>
      </c>
      <c r="AF34" s="56">
        <f t="shared" si="2"/>
        <v>1397113.4</v>
      </c>
      <c r="AG34" s="184">
        <f t="shared" si="3"/>
        <v>278575.28999999998</v>
      </c>
      <c r="AH34" s="19">
        <f t="shared" si="4"/>
        <v>1118538.1099999999</v>
      </c>
      <c r="AI34" s="20">
        <f t="shared" si="5"/>
        <v>3047375.94</v>
      </c>
      <c r="AJ34" s="14">
        <f t="shared" si="6"/>
        <v>2270376.89</v>
      </c>
      <c r="AK34" s="24">
        <f t="shared" si="1"/>
        <v>776999.04999999981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2457</v>
      </c>
      <c r="F35">
        <v>1084407.6000000001</v>
      </c>
      <c r="G35">
        <v>988885.49</v>
      </c>
      <c r="H35">
        <v>41996.61</v>
      </c>
      <c r="I35">
        <v>493640.64</v>
      </c>
      <c r="J35">
        <v>305343.68</v>
      </c>
      <c r="M35">
        <v>93500</v>
      </c>
      <c r="N35">
        <v>325.11</v>
      </c>
      <c r="Q35">
        <v>-453468.86</v>
      </c>
      <c r="R35">
        <v>2501284.2200000002</v>
      </c>
      <c r="S35">
        <v>2305142.59</v>
      </c>
      <c r="T35">
        <v>59400</v>
      </c>
      <c r="U35">
        <v>2434.77</v>
      </c>
      <c r="V35">
        <v>1397532</v>
      </c>
      <c r="W35">
        <v>60755.32</v>
      </c>
      <c r="X35">
        <v>1851474</v>
      </c>
      <c r="Y35">
        <v>480</v>
      </c>
      <c r="Z35">
        <v>2030</v>
      </c>
      <c r="AA35">
        <v>894587.79</v>
      </c>
      <c r="AB35">
        <v>203675.59</v>
      </c>
      <c r="AE35">
        <v>100383.75</v>
      </c>
      <c r="AF35" s="56">
        <f t="shared" si="2"/>
        <v>2115289.7000000002</v>
      </c>
      <c r="AG35" s="184">
        <f t="shared" si="3"/>
        <v>93825.11</v>
      </c>
      <c r="AH35" s="19">
        <f t="shared" si="4"/>
        <v>2021464.59</v>
      </c>
      <c r="AI35" s="20">
        <f t="shared" si="5"/>
        <v>3825264.6799999997</v>
      </c>
      <c r="AJ35" s="14">
        <f t="shared" si="6"/>
        <v>3052631.13</v>
      </c>
      <c r="AK35" s="24">
        <f t="shared" si="1"/>
        <v>772633.54999999981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2458</v>
      </c>
      <c r="F36">
        <v>455018.99</v>
      </c>
      <c r="G36">
        <v>572073.4</v>
      </c>
      <c r="H36">
        <v>5484.77</v>
      </c>
      <c r="I36">
        <v>1680469.46</v>
      </c>
      <c r="J36">
        <v>343458.49</v>
      </c>
      <c r="M36">
        <v>196840</v>
      </c>
      <c r="N36">
        <v>6452.32</v>
      </c>
      <c r="Q36">
        <v>801515.64</v>
      </c>
      <c r="R36">
        <v>1692932.58</v>
      </c>
      <c r="S36">
        <v>1381773.3</v>
      </c>
      <c r="T36">
        <v>163050</v>
      </c>
      <c r="U36">
        <v>1204.8699999999999</v>
      </c>
      <c r="V36">
        <v>1179444</v>
      </c>
      <c r="W36">
        <v>47950</v>
      </c>
      <c r="X36">
        <v>1523562</v>
      </c>
      <c r="Y36">
        <v>160</v>
      </c>
      <c r="Z36">
        <v>410</v>
      </c>
      <c r="AA36">
        <v>683975.27</v>
      </c>
      <c r="AB36">
        <v>175050.33</v>
      </c>
      <c r="AE36">
        <v>31500</v>
      </c>
      <c r="AF36" s="56">
        <f t="shared" si="2"/>
        <v>1032577.16</v>
      </c>
      <c r="AG36" s="184">
        <f t="shared" si="3"/>
        <v>203292.32</v>
      </c>
      <c r="AH36" s="19">
        <f t="shared" si="4"/>
        <v>829284.84000000008</v>
      </c>
      <c r="AI36" s="20">
        <f t="shared" si="5"/>
        <v>2773422.17</v>
      </c>
      <c r="AJ36" s="14">
        <f t="shared" si="6"/>
        <v>2414657.6</v>
      </c>
      <c r="AK36" s="24">
        <f t="shared" si="1"/>
        <v>358764.56999999983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2459</v>
      </c>
      <c r="F37">
        <v>995478.55</v>
      </c>
      <c r="G37">
        <v>153591.03</v>
      </c>
      <c r="H37">
        <v>27729.279999999999</v>
      </c>
      <c r="I37">
        <v>1003469.46</v>
      </c>
      <c r="J37">
        <v>831280.48</v>
      </c>
      <c r="M37">
        <v>190080</v>
      </c>
      <c r="N37">
        <v>640.61</v>
      </c>
      <c r="Q37">
        <v>771501.69</v>
      </c>
      <c r="R37">
        <v>1663595.16</v>
      </c>
      <c r="S37">
        <v>1697406.72</v>
      </c>
      <c r="T37">
        <v>241250</v>
      </c>
      <c r="U37">
        <v>2067.29</v>
      </c>
      <c r="V37">
        <v>1164772</v>
      </c>
      <c r="W37">
        <v>91500</v>
      </c>
      <c r="X37">
        <v>1457322</v>
      </c>
      <c r="AA37">
        <v>1086121.07</v>
      </c>
      <c r="AB37">
        <v>236321.6</v>
      </c>
      <c r="AE37">
        <v>31500</v>
      </c>
      <c r="AF37" s="56">
        <f t="shared" si="2"/>
        <v>1176798.8600000001</v>
      </c>
      <c r="AG37" s="184">
        <f t="shared" si="3"/>
        <v>190720.61</v>
      </c>
      <c r="AH37" s="19">
        <f t="shared" si="4"/>
        <v>986078.25000000012</v>
      </c>
      <c r="AI37" s="20">
        <f t="shared" si="5"/>
        <v>3196996.01</v>
      </c>
      <c r="AJ37" s="14">
        <f t="shared" si="6"/>
        <v>2811264.6700000004</v>
      </c>
      <c r="AK37" s="24">
        <f t="shared" si="1"/>
        <v>385731.33999999939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2460</v>
      </c>
      <c r="F38">
        <v>814387.27</v>
      </c>
      <c r="G38">
        <v>354449.45</v>
      </c>
      <c r="H38">
        <v>18849.310000000001</v>
      </c>
      <c r="I38">
        <v>613648.76</v>
      </c>
      <c r="J38">
        <v>586786.6</v>
      </c>
      <c r="M38">
        <v>595250</v>
      </c>
      <c r="N38">
        <v>20.56</v>
      </c>
      <c r="Q38">
        <v>-1688370.72</v>
      </c>
      <c r="R38">
        <v>3267492.72</v>
      </c>
      <c r="S38">
        <v>1290685.24</v>
      </c>
      <c r="T38">
        <v>201830</v>
      </c>
      <c r="U38">
        <v>1216.8699999999999</v>
      </c>
      <c r="V38">
        <v>2358884</v>
      </c>
      <c r="W38">
        <v>73290</v>
      </c>
      <c r="X38">
        <v>2660426</v>
      </c>
      <c r="Y38">
        <v>320</v>
      </c>
      <c r="Z38">
        <v>510</v>
      </c>
      <c r="AA38">
        <v>833020.14</v>
      </c>
      <c r="AB38">
        <v>186401.14</v>
      </c>
      <c r="AE38">
        <v>31500</v>
      </c>
      <c r="AF38" s="56">
        <f t="shared" si="2"/>
        <v>1187686.03</v>
      </c>
      <c r="AG38" s="184">
        <f t="shared" si="3"/>
        <v>595270.56000000006</v>
      </c>
      <c r="AH38" s="19">
        <f t="shared" si="4"/>
        <v>592415.47</v>
      </c>
      <c r="AI38" s="20">
        <f t="shared" si="5"/>
        <v>3925906.1100000003</v>
      </c>
      <c r="AJ38" s="14">
        <f t="shared" si="6"/>
        <v>3712177.2800000003</v>
      </c>
      <c r="AK38" s="24">
        <f t="shared" si="1"/>
        <v>213728.83000000007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2461</v>
      </c>
      <c r="F39">
        <v>1310897.6100000001</v>
      </c>
      <c r="G39">
        <v>236352.04</v>
      </c>
      <c r="H39">
        <v>88810.5</v>
      </c>
      <c r="I39">
        <v>458015.5</v>
      </c>
      <c r="J39">
        <v>466644.93</v>
      </c>
      <c r="K39">
        <v>38983.550000000003</v>
      </c>
      <c r="L39">
        <v>78400</v>
      </c>
      <c r="N39">
        <v>24.61</v>
      </c>
      <c r="O39">
        <v>19746.38</v>
      </c>
      <c r="Q39">
        <v>458734.05</v>
      </c>
      <c r="R39">
        <v>1814650.86</v>
      </c>
      <c r="S39">
        <v>1336843.8899999999</v>
      </c>
      <c r="T39">
        <v>72099.62</v>
      </c>
      <c r="U39">
        <v>2317.81</v>
      </c>
      <c r="V39">
        <v>1971320.91</v>
      </c>
      <c r="W39">
        <v>3500</v>
      </c>
      <c r="X39">
        <v>2296117.91</v>
      </c>
      <c r="AA39">
        <v>734691.43</v>
      </c>
      <c r="AB39">
        <v>205091.76</v>
      </c>
      <c r="AF39" s="56">
        <f t="shared" si="2"/>
        <v>1636060.1500000001</v>
      </c>
      <c r="AG39" s="184">
        <f t="shared" si="3"/>
        <v>117408.16</v>
      </c>
      <c r="AH39" s="19">
        <f t="shared" si="4"/>
        <v>1518651.9900000002</v>
      </c>
      <c r="AI39" s="20">
        <f t="shared" si="5"/>
        <v>3386082.2299999995</v>
      </c>
      <c r="AJ39" s="14">
        <f t="shared" si="6"/>
        <v>3235901.1000000006</v>
      </c>
      <c r="AK39" s="24">
        <f t="shared" si="1"/>
        <v>150181.12999999896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2462</v>
      </c>
      <c r="F40">
        <v>677330.27</v>
      </c>
      <c r="G40">
        <v>119027.3</v>
      </c>
      <c r="H40">
        <v>60050.99</v>
      </c>
      <c r="I40">
        <v>918658.49</v>
      </c>
      <c r="J40">
        <v>53233.53</v>
      </c>
      <c r="K40">
        <v>16193.12</v>
      </c>
      <c r="L40">
        <v>8800</v>
      </c>
      <c r="N40">
        <v>62856.68</v>
      </c>
      <c r="Q40">
        <v>-370287.17</v>
      </c>
      <c r="R40">
        <v>1633793.05</v>
      </c>
      <c r="S40">
        <v>1469089.17</v>
      </c>
      <c r="T40">
        <v>67858</v>
      </c>
      <c r="U40">
        <v>423.3</v>
      </c>
      <c r="V40">
        <v>1633528</v>
      </c>
      <c r="W40">
        <v>3000</v>
      </c>
      <c r="X40">
        <v>2034293.12</v>
      </c>
      <c r="AA40">
        <v>542030.44999999995</v>
      </c>
      <c r="AB40">
        <v>120630</v>
      </c>
      <c r="AF40" s="56">
        <f t="shared" si="2"/>
        <v>856408.56</v>
      </c>
      <c r="AG40" s="184">
        <f t="shared" si="3"/>
        <v>87849.8</v>
      </c>
      <c r="AH40" s="19">
        <f t="shared" si="4"/>
        <v>768558.76</v>
      </c>
      <c r="AI40" s="20">
        <f t="shared" si="5"/>
        <v>3173898.4699999997</v>
      </c>
      <c r="AJ40" s="14">
        <f t="shared" si="6"/>
        <v>2696953.5700000003</v>
      </c>
      <c r="AK40" s="24">
        <f t="shared" si="1"/>
        <v>476944.89999999944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2463</v>
      </c>
      <c r="F41">
        <v>960386.09</v>
      </c>
      <c r="G41">
        <v>244906.23</v>
      </c>
      <c r="H41">
        <v>34150</v>
      </c>
      <c r="I41">
        <v>1006728.69</v>
      </c>
      <c r="J41">
        <v>115489.89</v>
      </c>
      <c r="K41">
        <v>19190.689999999999</v>
      </c>
      <c r="L41">
        <v>9850</v>
      </c>
      <c r="N41">
        <v>1056.53</v>
      </c>
      <c r="O41">
        <v>16666.8</v>
      </c>
      <c r="Q41">
        <v>1555326.66</v>
      </c>
      <c r="R41">
        <v>174893.33</v>
      </c>
      <c r="S41">
        <v>1310429.67</v>
      </c>
      <c r="T41">
        <v>161473.28</v>
      </c>
      <c r="U41">
        <v>1027.9100000000001</v>
      </c>
      <c r="V41">
        <v>1223684</v>
      </c>
      <c r="X41">
        <v>1498014</v>
      </c>
      <c r="Z41">
        <v>632</v>
      </c>
      <c r="AA41">
        <v>486019.12</v>
      </c>
      <c r="AB41">
        <v>127272.85</v>
      </c>
      <c r="AF41" s="56">
        <f t="shared" si="2"/>
        <v>1239442.32</v>
      </c>
      <c r="AG41" s="184">
        <f t="shared" si="3"/>
        <v>30097.219999999998</v>
      </c>
      <c r="AH41" s="19">
        <f t="shared" si="4"/>
        <v>1209345.1000000001</v>
      </c>
      <c r="AI41" s="20">
        <f t="shared" si="5"/>
        <v>2696614.86</v>
      </c>
      <c r="AJ41" s="14">
        <f t="shared" si="6"/>
        <v>2111937.9700000002</v>
      </c>
      <c r="AK41" s="24">
        <f t="shared" si="1"/>
        <v>584676.88999999966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2464</v>
      </c>
      <c r="F42">
        <v>1033573.61</v>
      </c>
      <c r="G42">
        <v>372243.79</v>
      </c>
      <c r="H42">
        <v>127777.34</v>
      </c>
      <c r="I42">
        <v>1122090.52</v>
      </c>
      <c r="J42">
        <v>97583.49</v>
      </c>
      <c r="K42">
        <v>62100.89</v>
      </c>
      <c r="L42">
        <v>24500</v>
      </c>
      <c r="N42">
        <v>2843.37</v>
      </c>
      <c r="O42">
        <v>396258.53</v>
      </c>
      <c r="Q42">
        <v>198520.21</v>
      </c>
      <c r="R42">
        <v>1781475.04</v>
      </c>
      <c r="S42">
        <v>2031361.14</v>
      </c>
      <c r="T42">
        <v>147730.53</v>
      </c>
      <c r="V42">
        <v>1578206.61</v>
      </c>
      <c r="W42">
        <v>2500</v>
      </c>
      <c r="X42">
        <v>2066120.61</v>
      </c>
      <c r="AA42">
        <v>1195458.57</v>
      </c>
      <c r="AB42">
        <v>210648.39</v>
      </c>
      <c r="AF42" s="56">
        <f t="shared" si="2"/>
        <v>1533594.74</v>
      </c>
      <c r="AG42" s="184">
        <f t="shared" si="3"/>
        <v>89444.26</v>
      </c>
      <c r="AH42" s="19">
        <f t="shared" si="4"/>
        <v>1444150.48</v>
      </c>
      <c r="AI42" s="20">
        <f t="shared" si="5"/>
        <v>3759798.2800000003</v>
      </c>
      <c r="AJ42" s="14">
        <f t="shared" si="6"/>
        <v>3472227.5700000003</v>
      </c>
      <c r="AK42" s="24">
        <f t="shared" si="1"/>
        <v>287570.70999999996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2465</v>
      </c>
      <c r="F43">
        <v>1631074.29</v>
      </c>
      <c r="G43">
        <v>196805.06</v>
      </c>
      <c r="H43">
        <v>24649.9</v>
      </c>
      <c r="I43">
        <v>1379685.12</v>
      </c>
      <c r="J43">
        <v>364532.78</v>
      </c>
      <c r="K43">
        <v>25975.439999999999</v>
      </c>
      <c r="L43">
        <v>8800</v>
      </c>
      <c r="N43">
        <v>2123.6999999999998</v>
      </c>
      <c r="Q43">
        <v>-54747.54</v>
      </c>
      <c r="R43">
        <v>1769380.27</v>
      </c>
      <c r="S43">
        <v>2940995.65</v>
      </c>
      <c r="T43">
        <v>218600</v>
      </c>
      <c r="U43">
        <v>2229.16</v>
      </c>
      <c r="V43">
        <v>1550854.5</v>
      </c>
      <c r="W43">
        <v>4510</v>
      </c>
      <c r="X43">
        <v>2016237.5</v>
      </c>
      <c r="AA43">
        <v>752424.18</v>
      </c>
      <c r="AB43">
        <v>103312.35</v>
      </c>
      <c r="AF43" s="56">
        <f t="shared" si="2"/>
        <v>1852529.25</v>
      </c>
      <c r="AG43" s="184">
        <f t="shared" si="3"/>
        <v>36899.14</v>
      </c>
      <c r="AH43" s="19">
        <f t="shared" si="4"/>
        <v>1815630.11</v>
      </c>
      <c r="AI43" s="20">
        <f t="shared" si="5"/>
        <v>4717189.3100000005</v>
      </c>
      <c r="AJ43" s="14">
        <f t="shared" si="6"/>
        <v>2871974.0300000003</v>
      </c>
      <c r="AK43" s="24">
        <f t="shared" si="1"/>
        <v>1845215.2800000003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2466</v>
      </c>
      <c r="F44">
        <v>707830.86</v>
      </c>
      <c r="G44">
        <v>100722.19</v>
      </c>
      <c r="H44">
        <v>0</v>
      </c>
      <c r="I44">
        <v>860175.08</v>
      </c>
      <c r="J44">
        <v>165257.13</v>
      </c>
      <c r="K44">
        <v>20759.53</v>
      </c>
      <c r="L44">
        <v>8800</v>
      </c>
      <c r="N44">
        <v>0</v>
      </c>
      <c r="Q44">
        <v>-1040171.34</v>
      </c>
      <c r="R44">
        <v>2854151.72</v>
      </c>
      <c r="S44">
        <v>1030685.57</v>
      </c>
      <c r="T44">
        <v>205500</v>
      </c>
      <c r="U44">
        <v>912.08</v>
      </c>
      <c r="V44">
        <v>1150592</v>
      </c>
      <c r="W44">
        <v>3000</v>
      </c>
      <c r="X44">
        <v>1427261</v>
      </c>
      <c r="AA44">
        <v>729446.8</v>
      </c>
      <c r="AB44">
        <v>243536.5</v>
      </c>
      <c r="AF44" s="56">
        <f t="shared" si="2"/>
        <v>808553.05</v>
      </c>
      <c r="AG44" s="184">
        <f t="shared" si="3"/>
        <v>29559.53</v>
      </c>
      <c r="AH44" s="19">
        <f t="shared" si="4"/>
        <v>778993.52</v>
      </c>
      <c r="AI44" s="20">
        <f t="shared" si="5"/>
        <v>2390689.65</v>
      </c>
      <c r="AJ44" s="14">
        <f t="shared" si="6"/>
        <v>2400244.2999999998</v>
      </c>
      <c r="AK44" s="24">
        <f t="shared" si="1"/>
        <v>-9554.6499999999069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2467</v>
      </c>
      <c r="F45">
        <v>1346823.39</v>
      </c>
      <c r="G45">
        <v>65802.149999999994</v>
      </c>
      <c r="H45">
        <v>28229.57</v>
      </c>
      <c r="I45">
        <v>388378.72</v>
      </c>
      <c r="J45">
        <v>54434.67</v>
      </c>
      <c r="K45">
        <v>20980.35</v>
      </c>
      <c r="L45">
        <v>49100</v>
      </c>
      <c r="N45">
        <v>74.760000000000005</v>
      </c>
      <c r="Q45">
        <v>-855757.13</v>
      </c>
      <c r="R45">
        <v>1653756.5</v>
      </c>
      <c r="S45">
        <v>1293889.6299999999</v>
      </c>
      <c r="T45">
        <v>622000</v>
      </c>
      <c r="U45">
        <v>714.86</v>
      </c>
      <c r="V45">
        <v>939951.72</v>
      </c>
      <c r="W45">
        <v>47500</v>
      </c>
      <c r="X45">
        <v>1254641.72</v>
      </c>
      <c r="AA45">
        <v>592798.67000000004</v>
      </c>
      <c r="AB45">
        <v>41101.800000000003</v>
      </c>
      <c r="AF45" s="56">
        <f t="shared" si="2"/>
        <v>1440855.1099999999</v>
      </c>
      <c r="AG45" s="184">
        <f t="shared" si="3"/>
        <v>70155.11</v>
      </c>
      <c r="AH45" s="19">
        <f t="shared" si="4"/>
        <v>1370699.9999999998</v>
      </c>
      <c r="AI45" s="20">
        <f t="shared" si="5"/>
        <v>2904056.21</v>
      </c>
      <c r="AJ45" s="14">
        <f t="shared" si="6"/>
        <v>1888542.1900000002</v>
      </c>
      <c r="AK45" s="24">
        <f t="shared" si="1"/>
        <v>1015514.0199999998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2468</v>
      </c>
      <c r="F46">
        <v>730064.01</v>
      </c>
      <c r="G46">
        <v>338192.87</v>
      </c>
      <c r="H46">
        <v>9427.32</v>
      </c>
      <c r="I46">
        <v>343932.47</v>
      </c>
      <c r="J46">
        <v>377060.68</v>
      </c>
      <c r="K46">
        <v>1401</v>
      </c>
      <c r="L46">
        <v>14327.59</v>
      </c>
      <c r="N46">
        <v>273.36</v>
      </c>
      <c r="Q46">
        <v>120062.2</v>
      </c>
      <c r="R46">
        <v>1474437.8</v>
      </c>
      <c r="S46">
        <v>835290.98</v>
      </c>
      <c r="T46">
        <v>352400</v>
      </c>
      <c r="U46">
        <v>1005.21</v>
      </c>
      <c r="V46">
        <v>933520</v>
      </c>
      <c r="W46">
        <v>84600</v>
      </c>
      <c r="X46">
        <v>1198144</v>
      </c>
      <c r="AA46">
        <v>648492.38</v>
      </c>
      <c r="AB46">
        <v>172002.41</v>
      </c>
      <c r="AD46">
        <v>2</v>
      </c>
      <c r="AF46" s="56">
        <f t="shared" si="2"/>
        <v>1077684.2</v>
      </c>
      <c r="AG46" s="184">
        <f t="shared" si="3"/>
        <v>16001.95</v>
      </c>
      <c r="AH46" s="19">
        <f t="shared" si="4"/>
        <v>1061682.25</v>
      </c>
      <c r="AI46" s="20">
        <f t="shared" si="5"/>
        <v>2206816.19</v>
      </c>
      <c r="AJ46" s="14">
        <f t="shared" si="6"/>
        <v>2018640.7899999998</v>
      </c>
      <c r="AK46" s="24">
        <f t="shared" si="1"/>
        <v>188175.40000000014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2469</v>
      </c>
      <c r="F47">
        <v>1100554.3600000001</v>
      </c>
      <c r="G47">
        <v>174860.05</v>
      </c>
      <c r="H47">
        <v>58447.68</v>
      </c>
      <c r="I47">
        <v>1030312.54</v>
      </c>
      <c r="J47">
        <v>114276.86</v>
      </c>
      <c r="K47">
        <v>129102.14</v>
      </c>
      <c r="L47">
        <v>12650</v>
      </c>
      <c r="N47">
        <v>111.43</v>
      </c>
      <c r="Q47">
        <v>-196566.65</v>
      </c>
      <c r="R47">
        <v>2017007.85</v>
      </c>
      <c r="S47">
        <v>1728760.83</v>
      </c>
      <c r="T47">
        <v>474000</v>
      </c>
      <c r="U47">
        <v>3279.38</v>
      </c>
      <c r="V47">
        <v>1771264</v>
      </c>
      <c r="W47">
        <v>2000</v>
      </c>
      <c r="X47">
        <v>2399709</v>
      </c>
      <c r="Y47">
        <v>468</v>
      </c>
      <c r="AA47">
        <v>917400.39</v>
      </c>
      <c r="AB47">
        <v>145580.1</v>
      </c>
      <c r="AF47" s="56">
        <f t="shared" si="2"/>
        <v>1333862.0900000001</v>
      </c>
      <c r="AG47" s="184">
        <f t="shared" si="3"/>
        <v>141863.57</v>
      </c>
      <c r="AH47" s="19">
        <f t="shared" si="4"/>
        <v>1191998.52</v>
      </c>
      <c r="AI47" s="20">
        <f t="shared" si="5"/>
        <v>3979304.21</v>
      </c>
      <c r="AJ47" s="14">
        <f t="shared" si="6"/>
        <v>3463157.49</v>
      </c>
      <c r="AK47" s="24">
        <f t="shared" si="1"/>
        <v>516146.71999999974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2470</v>
      </c>
      <c r="F48">
        <v>952578.54</v>
      </c>
      <c r="G48">
        <v>39324.54</v>
      </c>
      <c r="H48">
        <v>59617.68</v>
      </c>
      <c r="I48">
        <v>845163.69</v>
      </c>
      <c r="J48">
        <v>58536.7</v>
      </c>
      <c r="K48">
        <v>42632.84</v>
      </c>
      <c r="L48">
        <v>64000</v>
      </c>
      <c r="N48">
        <v>0</v>
      </c>
      <c r="Q48">
        <v>1099574.6299999999</v>
      </c>
      <c r="R48">
        <v>216270.07999999999</v>
      </c>
      <c r="S48">
        <v>1228340.3500000001</v>
      </c>
      <c r="T48">
        <v>204000</v>
      </c>
      <c r="U48">
        <v>992.42</v>
      </c>
      <c r="V48">
        <v>739326</v>
      </c>
      <c r="W48">
        <v>1500</v>
      </c>
      <c r="X48">
        <v>1045633</v>
      </c>
      <c r="AA48">
        <v>496679.13</v>
      </c>
      <c r="AB48">
        <v>99103.039999999994</v>
      </c>
      <c r="AF48" s="56">
        <f t="shared" si="2"/>
        <v>1051520.76</v>
      </c>
      <c r="AG48" s="184">
        <f t="shared" si="3"/>
        <v>106632.84</v>
      </c>
      <c r="AH48" s="19">
        <f t="shared" si="4"/>
        <v>944887.92</v>
      </c>
      <c r="AI48" s="20">
        <f t="shared" si="5"/>
        <v>2174158.77</v>
      </c>
      <c r="AJ48" s="14">
        <f t="shared" si="6"/>
        <v>1641415.17</v>
      </c>
      <c r="AK48" s="24">
        <f t="shared" si="1"/>
        <v>532743.60000000009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2471</v>
      </c>
      <c r="F49">
        <v>1116707.6299999999</v>
      </c>
      <c r="G49">
        <v>261485.75</v>
      </c>
      <c r="H49">
        <v>61899.09</v>
      </c>
      <c r="I49">
        <v>968235.24</v>
      </c>
      <c r="J49">
        <v>160002.53</v>
      </c>
      <c r="K49">
        <v>16348.8</v>
      </c>
      <c r="L49">
        <v>10200</v>
      </c>
      <c r="N49">
        <v>3358.52</v>
      </c>
      <c r="O49">
        <v>251589.59</v>
      </c>
      <c r="Q49">
        <v>-147000.65</v>
      </c>
      <c r="R49">
        <v>2076002.99</v>
      </c>
      <c r="S49">
        <v>2217031.16</v>
      </c>
      <c r="T49">
        <v>7331.96</v>
      </c>
      <c r="U49">
        <v>1885.09</v>
      </c>
      <c r="V49">
        <v>1577884</v>
      </c>
      <c r="W49">
        <v>4500</v>
      </c>
      <c r="X49">
        <v>2151983</v>
      </c>
      <c r="AA49">
        <v>1118519.1599999999</v>
      </c>
      <c r="AB49">
        <v>180299.06</v>
      </c>
      <c r="AF49" s="56">
        <f t="shared" si="2"/>
        <v>1440092.47</v>
      </c>
      <c r="AG49" s="184">
        <f t="shared" si="3"/>
        <v>29907.32</v>
      </c>
      <c r="AH49" s="19">
        <f t="shared" si="4"/>
        <v>1410185.15</v>
      </c>
      <c r="AI49" s="20">
        <f t="shared" si="5"/>
        <v>3808632.21</v>
      </c>
      <c r="AJ49" s="14">
        <f t="shared" si="6"/>
        <v>3450801.22</v>
      </c>
      <c r="AK49" s="24">
        <f t="shared" si="1"/>
        <v>357830.98999999976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2472</v>
      </c>
      <c r="F50">
        <v>840075.66</v>
      </c>
      <c r="G50">
        <v>279528.08</v>
      </c>
      <c r="H50">
        <v>35327.32</v>
      </c>
      <c r="I50">
        <v>572953.74</v>
      </c>
      <c r="J50">
        <v>83</v>
      </c>
      <c r="K50">
        <v>19340.88</v>
      </c>
      <c r="L50">
        <v>69600</v>
      </c>
      <c r="N50">
        <v>1911.28</v>
      </c>
      <c r="Q50">
        <v>-1284090.3400000001</v>
      </c>
      <c r="R50">
        <v>2700044.99</v>
      </c>
      <c r="S50">
        <v>1483257.27</v>
      </c>
      <c r="U50">
        <v>1371.95</v>
      </c>
      <c r="V50">
        <v>1344744</v>
      </c>
      <c r="W50">
        <v>1500</v>
      </c>
      <c r="X50">
        <v>1628757</v>
      </c>
      <c r="AA50">
        <v>946669.8</v>
      </c>
      <c r="AB50">
        <v>34285.43</v>
      </c>
      <c r="AF50" s="56">
        <f t="shared" si="2"/>
        <v>1154931.06</v>
      </c>
      <c r="AG50" s="184">
        <f t="shared" si="3"/>
        <v>90852.160000000003</v>
      </c>
      <c r="AH50" s="19">
        <f t="shared" si="4"/>
        <v>1064078.9000000001</v>
      </c>
      <c r="AI50" s="20">
        <f t="shared" si="5"/>
        <v>2830873.2199999997</v>
      </c>
      <c r="AJ50" s="14">
        <f t="shared" si="6"/>
        <v>2609712.23</v>
      </c>
      <c r="AK50" s="24">
        <f t="shared" si="1"/>
        <v>221160.98999999976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2473</v>
      </c>
      <c r="F51">
        <v>638864.86</v>
      </c>
      <c r="G51">
        <v>302368.12</v>
      </c>
      <c r="H51">
        <v>8085.68</v>
      </c>
      <c r="I51">
        <v>591407.67000000004</v>
      </c>
      <c r="J51">
        <v>61923.68</v>
      </c>
      <c r="K51">
        <v>19303.77</v>
      </c>
      <c r="L51">
        <v>103348.66</v>
      </c>
      <c r="N51">
        <v>1650.79</v>
      </c>
      <c r="O51">
        <v>36602.06</v>
      </c>
      <c r="Q51">
        <v>-503106.46</v>
      </c>
      <c r="R51">
        <v>1671717.03</v>
      </c>
      <c r="S51">
        <v>1143380.3700000001</v>
      </c>
      <c r="T51">
        <v>2709.57</v>
      </c>
      <c r="U51">
        <v>819.9</v>
      </c>
      <c r="V51">
        <v>930314</v>
      </c>
      <c r="W51">
        <v>6000</v>
      </c>
      <c r="X51">
        <v>1135182</v>
      </c>
      <c r="AA51">
        <v>631138.18000000005</v>
      </c>
      <c r="AB51">
        <v>43769.5</v>
      </c>
      <c r="AF51" s="56">
        <f t="shared" si="2"/>
        <v>949318.66</v>
      </c>
      <c r="AG51" s="184">
        <f t="shared" si="3"/>
        <v>124303.22</v>
      </c>
      <c r="AH51" s="19">
        <f t="shared" si="4"/>
        <v>825015.44000000006</v>
      </c>
      <c r="AI51" s="20">
        <f t="shared" si="5"/>
        <v>2083223.84</v>
      </c>
      <c r="AJ51" s="14">
        <f t="shared" si="6"/>
        <v>1810089.6800000002</v>
      </c>
      <c r="AK51" s="24">
        <f t="shared" si="1"/>
        <v>273134.15999999992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2474</v>
      </c>
      <c r="F52">
        <v>873366.36</v>
      </c>
      <c r="G52">
        <v>262020.63</v>
      </c>
      <c r="H52">
        <v>60740.2</v>
      </c>
      <c r="I52">
        <v>689345.2</v>
      </c>
      <c r="J52">
        <v>204788.86</v>
      </c>
      <c r="K52">
        <v>35890.29</v>
      </c>
      <c r="L52">
        <v>8800</v>
      </c>
      <c r="N52">
        <v>19.34</v>
      </c>
      <c r="Q52">
        <v>883805.17</v>
      </c>
      <c r="R52">
        <v>579857.57999999996</v>
      </c>
      <c r="S52">
        <v>2004451.99</v>
      </c>
      <c r="T52">
        <v>151700</v>
      </c>
      <c r="U52">
        <v>2155.69</v>
      </c>
      <c r="V52">
        <v>990400</v>
      </c>
      <c r="W52">
        <v>2500</v>
      </c>
      <c r="X52">
        <v>1270260</v>
      </c>
      <c r="Y52">
        <v>6000</v>
      </c>
      <c r="AA52">
        <v>1152709.1399999999</v>
      </c>
      <c r="AB52">
        <v>140349.67000000001</v>
      </c>
      <c r="AF52" s="56">
        <f t="shared" si="2"/>
        <v>1196127.19</v>
      </c>
      <c r="AG52" s="184">
        <f t="shared" si="3"/>
        <v>44709.63</v>
      </c>
      <c r="AH52" s="19">
        <f t="shared" si="4"/>
        <v>1151417.56</v>
      </c>
      <c r="AI52" s="20">
        <f t="shared" si="5"/>
        <v>3151207.68</v>
      </c>
      <c r="AJ52" s="14">
        <f t="shared" si="6"/>
        <v>2569318.8099999996</v>
      </c>
      <c r="AK52" s="24">
        <f t="shared" si="1"/>
        <v>581888.87000000058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2475</v>
      </c>
      <c r="F53">
        <v>487210.23</v>
      </c>
      <c r="G53">
        <v>257839.72</v>
      </c>
      <c r="H53">
        <v>14028.95</v>
      </c>
      <c r="I53">
        <v>1182638.8899999999</v>
      </c>
      <c r="J53">
        <v>65511.55</v>
      </c>
      <c r="K53">
        <v>35578.629999999997</v>
      </c>
      <c r="L53">
        <v>7840</v>
      </c>
      <c r="N53">
        <v>1053.83</v>
      </c>
      <c r="Q53">
        <v>1277437.3500000001</v>
      </c>
      <c r="R53">
        <v>446722.69</v>
      </c>
      <c r="S53">
        <v>1103352.77</v>
      </c>
      <c r="T53">
        <v>27300</v>
      </c>
      <c r="U53">
        <v>1259.54</v>
      </c>
      <c r="V53">
        <v>961492</v>
      </c>
      <c r="W53">
        <v>4200</v>
      </c>
      <c r="X53">
        <v>1274580</v>
      </c>
      <c r="AA53">
        <v>476102.67</v>
      </c>
      <c r="AB53">
        <v>108324.8</v>
      </c>
      <c r="AF53" s="56">
        <f t="shared" si="2"/>
        <v>759078.89999999991</v>
      </c>
      <c r="AG53" s="184">
        <f t="shared" si="3"/>
        <v>44472.46</v>
      </c>
      <c r="AH53" s="19">
        <f t="shared" si="4"/>
        <v>714606.44</v>
      </c>
      <c r="AI53" s="20">
        <f t="shared" si="5"/>
        <v>2097604.31</v>
      </c>
      <c r="AJ53" s="14">
        <f t="shared" si="6"/>
        <v>1859007.47</v>
      </c>
      <c r="AK53" s="24">
        <f t="shared" si="1"/>
        <v>238596.84000000008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2476</v>
      </c>
      <c r="F54">
        <v>800216.55</v>
      </c>
      <c r="G54">
        <v>0</v>
      </c>
      <c r="H54">
        <v>48371.31</v>
      </c>
      <c r="I54">
        <v>4</v>
      </c>
      <c r="J54">
        <v>805245.62</v>
      </c>
      <c r="K54">
        <v>4300</v>
      </c>
      <c r="L54">
        <v>35373.5</v>
      </c>
      <c r="N54">
        <v>37.380000000000003</v>
      </c>
      <c r="Q54">
        <v>232763.29</v>
      </c>
      <c r="R54">
        <v>1557377.06</v>
      </c>
      <c r="S54">
        <v>983801.21</v>
      </c>
      <c r="T54">
        <v>71000</v>
      </c>
      <c r="U54">
        <v>986.03</v>
      </c>
      <c r="V54">
        <v>1032449.74</v>
      </c>
      <c r="W54">
        <v>52835</v>
      </c>
      <c r="X54">
        <v>1337746.74</v>
      </c>
      <c r="Y54">
        <v>1440</v>
      </c>
      <c r="Z54">
        <v>3608</v>
      </c>
      <c r="AA54">
        <v>530142.43000000005</v>
      </c>
      <c r="AB54">
        <v>444148.56</v>
      </c>
      <c r="AF54" s="56">
        <f t="shared" si="2"/>
        <v>848587.8600000001</v>
      </c>
      <c r="AG54" s="184">
        <f t="shared" si="3"/>
        <v>39710.879999999997</v>
      </c>
      <c r="AH54" s="19">
        <f t="shared" si="4"/>
        <v>808876.9800000001</v>
      </c>
      <c r="AI54" s="20">
        <f t="shared" si="5"/>
        <v>2141071.98</v>
      </c>
      <c r="AJ54" s="14">
        <f t="shared" si="6"/>
        <v>2317085.73</v>
      </c>
      <c r="AK54" s="24">
        <f t="shared" si="1"/>
        <v>-176013.75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2477</v>
      </c>
      <c r="F55">
        <v>222079.72</v>
      </c>
      <c r="G55">
        <v>0</v>
      </c>
      <c r="H55">
        <v>66997.210000000006</v>
      </c>
      <c r="I55">
        <v>775890</v>
      </c>
      <c r="J55">
        <v>1041735.56</v>
      </c>
      <c r="K55">
        <v>0</v>
      </c>
      <c r="L55">
        <v>36914.97</v>
      </c>
      <c r="N55">
        <v>67.91</v>
      </c>
      <c r="Q55">
        <v>1309172.1200000001</v>
      </c>
      <c r="R55">
        <v>1296912.72</v>
      </c>
      <c r="S55">
        <v>940735.92</v>
      </c>
      <c r="U55">
        <v>380.61</v>
      </c>
      <c r="V55">
        <v>1112104</v>
      </c>
      <c r="W55">
        <v>163.41</v>
      </c>
      <c r="X55">
        <v>1456898</v>
      </c>
      <c r="Y55">
        <v>2524</v>
      </c>
      <c r="Z55">
        <v>2040</v>
      </c>
      <c r="AA55">
        <v>595310.89</v>
      </c>
      <c r="AB55">
        <v>532976.28</v>
      </c>
      <c r="AF55" s="56">
        <f t="shared" si="2"/>
        <v>289076.93</v>
      </c>
      <c r="AG55" s="184">
        <f t="shared" si="3"/>
        <v>36982.880000000005</v>
      </c>
      <c r="AH55" s="19">
        <f t="shared" si="4"/>
        <v>252094.05</v>
      </c>
      <c r="AI55" s="20">
        <f t="shared" si="5"/>
        <v>2053383.94</v>
      </c>
      <c r="AJ55" s="14">
        <f t="shared" si="6"/>
        <v>2589749.17</v>
      </c>
      <c r="AK55" s="24">
        <f t="shared" si="1"/>
        <v>-536365.23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2478</v>
      </c>
      <c r="F56">
        <v>662646.54</v>
      </c>
      <c r="G56">
        <v>0</v>
      </c>
      <c r="H56">
        <v>58126.080000000002</v>
      </c>
      <c r="I56">
        <v>344507.91</v>
      </c>
      <c r="J56">
        <v>850227.37</v>
      </c>
      <c r="K56">
        <v>3300</v>
      </c>
      <c r="L56">
        <v>48203.81</v>
      </c>
      <c r="M56">
        <v>163600</v>
      </c>
      <c r="N56">
        <v>3328.89</v>
      </c>
      <c r="Q56">
        <v>612236.28</v>
      </c>
      <c r="R56">
        <v>1593000.06</v>
      </c>
      <c r="S56">
        <v>1104355.8799999999</v>
      </c>
      <c r="T56">
        <v>170400</v>
      </c>
      <c r="U56">
        <v>954.29</v>
      </c>
      <c r="V56">
        <v>920206</v>
      </c>
      <c r="W56">
        <v>10000</v>
      </c>
      <c r="X56">
        <v>1413049</v>
      </c>
      <c r="Y56">
        <v>8000</v>
      </c>
      <c r="Z56">
        <v>18108</v>
      </c>
      <c r="AA56">
        <v>784169.68</v>
      </c>
      <c r="AB56">
        <v>489466.63</v>
      </c>
      <c r="AC56">
        <v>1284</v>
      </c>
      <c r="AF56" s="56">
        <f t="shared" si="2"/>
        <v>720772.62</v>
      </c>
      <c r="AG56" s="184">
        <f t="shared" si="3"/>
        <v>218432.7</v>
      </c>
      <c r="AH56" s="19">
        <f t="shared" si="4"/>
        <v>502339.92</v>
      </c>
      <c r="AI56" s="20">
        <f t="shared" si="5"/>
        <v>2205916.17</v>
      </c>
      <c r="AJ56" s="14">
        <f t="shared" si="6"/>
        <v>2714077.31</v>
      </c>
      <c r="AK56" s="24">
        <f t="shared" si="1"/>
        <v>-508161.14000000013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2479</v>
      </c>
      <c r="F57">
        <v>1224630.4099999999</v>
      </c>
      <c r="G57">
        <v>0</v>
      </c>
      <c r="H57">
        <v>43437.62</v>
      </c>
      <c r="I57">
        <v>2</v>
      </c>
      <c r="J57">
        <v>960994.36</v>
      </c>
      <c r="K57">
        <v>6010</v>
      </c>
      <c r="L57">
        <v>33618.43</v>
      </c>
      <c r="N57">
        <v>901.57</v>
      </c>
      <c r="Q57">
        <v>847170.2</v>
      </c>
      <c r="R57">
        <v>1262256.71</v>
      </c>
      <c r="S57">
        <v>1162395.79</v>
      </c>
      <c r="T57">
        <v>396425</v>
      </c>
      <c r="U57">
        <v>1823.1</v>
      </c>
      <c r="V57">
        <v>1672535.2</v>
      </c>
      <c r="W57">
        <v>6055</v>
      </c>
      <c r="X57">
        <v>1969327.2</v>
      </c>
      <c r="Y57">
        <v>6640</v>
      </c>
      <c r="Z57">
        <v>9671</v>
      </c>
      <c r="AA57">
        <v>580785.56999999995</v>
      </c>
      <c r="AB57">
        <v>480054.84</v>
      </c>
      <c r="AC57">
        <v>75348</v>
      </c>
      <c r="AE57">
        <v>38300</v>
      </c>
      <c r="AF57" s="56">
        <f t="shared" si="2"/>
        <v>1268068.03</v>
      </c>
      <c r="AG57" s="184">
        <f t="shared" si="3"/>
        <v>40530</v>
      </c>
      <c r="AH57" s="19">
        <f t="shared" si="4"/>
        <v>1227538.03</v>
      </c>
      <c r="AI57" s="20">
        <f t="shared" si="5"/>
        <v>3239234.09</v>
      </c>
      <c r="AJ57" s="14">
        <f t="shared" si="6"/>
        <v>3160126.61</v>
      </c>
      <c r="AK57" s="24">
        <f t="shared" si="1"/>
        <v>79107.479999999981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2480</v>
      </c>
      <c r="F58">
        <v>204547.51</v>
      </c>
      <c r="G58">
        <v>0</v>
      </c>
      <c r="H58">
        <v>27075.74</v>
      </c>
      <c r="I58">
        <v>3</v>
      </c>
      <c r="J58">
        <v>1423890.83</v>
      </c>
      <c r="K58">
        <v>2700</v>
      </c>
      <c r="L58">
        <v>29652.62</v>
      </c>
      <c r="N58">
        <v>23.36</v>
      </c>
      <c r="Q58">
        <v>-28854.69</v>
      </c>
      <c r="R58">
        <v>2075132.5</v>
      </c>
      <c r="S58">
        <v>482858.57</v>
      </c>
      <c r="T58">
        <v>30300</v>
      </c>
      <c r="U58">
        <v>440.36</v>
      </c>
      <c r="V58">
        <v>833812</v>
      </c>
      <c r="W58">
        <v>1500</v>
      </c>
      <c r="X58">
        <v>990798</v>
      </c>
      <c r="Y58">
        <v>3844</v>
      </c>
      <c r="Z58">
        <v>3792</v>
      </c>
      <c r="AA58">
        <v>269263.68</v>
      </c>
      <c r="AB58">
        <v>504349.96</v>
      </c>
      <c r="AF58" s="56">
        <f t="shared" si="2"/>
        <v>231623.25</v>
      </c>
      <c r="AG58" s="184">
        <f t="shared" si="3"/>
        <v>32375.98</v>
      </c>
      <c r="AH58" s="19">
        <f t="shared" si="4"/>
        <v>199247.27</v>
      </c>
      <c r="AI58" s="20">
        <f t="shared" si="5"/>
        <v>1348910.93</v>
      </c>
      <c r="AJ58" s="14">
        <f t="shared" si="6"/>
        <v>1772047.64</v>
      </c>
      <c r="AK58" s="24">
        <f t="shared" si="1"/>
        <v>-423136.70999999996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2481</v>
      </c>
      <c r="F59">
        <v>710287.6</v>
      </c>
      <c r="G59">
        <v>0</v>
      </c>
      <c r="H59">
        <v>56576.99</v>
      </c>
      <c r="I59">
        <v>3</v>
      </c>
      <c r="J59">
        <v>747365.62</v>
      </c>
      <c r="K59">
        <v>33250</v>
      </c>
      <c r="L59">
        <v>53919.28</v>
      </c>
      <c r="M59">
        <v>72000</v>
      </c>
      <c r="N59">
        <v>646.82000000000005</v>
      </c>
      <c r="Q59">
        <v>-1562471.56</v>
      </c>
      <c r="R59">
        <v>3409443.43</v>
      </c>
      <c r="S59">
        <v>684824.16</v>
      </c>
      <c r="U59">
        <v>1298.73</v>
      </c>
      <c r="V59">
        <v>302913.33</v>
      </c>
      <c r="W59">
        <v>152256</v>
      </c>
      <c r="X59">
        <v>577924.32999999996</v>
      </c>
      <c r="Y59">
        <v>3040</v>
      </c>
      <c r="Z59">
        <v>7716</v>
      </c>
      <c r="AA59">
        <v>594929.67000000004</v>
      </c>
      <c r="AB59">
        <v>448952.98</v>
      </c>
      <c r="AC59">
        <v>1284</v>
      </c>
      <c r="AF59" s="56">
        <f t="shared" si="2"/>
        <v>766864.59</v>
      </c>
      <c r="AG59" s="184">
        <f t="shared" si="3"/>
        <v>159816.1</v>
      </c>
      <c r="AH59" s="19">
        <f t="shared" si="4"/>
        <v>607048.49</v>
      </c>
      <c r="AI59" s="20">
        <f t="shared" si="5"/>
        <v>1141292.22</v>
      </c>
      <c r="AJ59" s="14">
        <f t="shared" si="6"/>
        <v>1633846.98</v>
      </c>
      <c r="AK59" s="24">
        <f t="shared" si="1"/>
        <v>-492554.76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2482</v>
      </c>
      <c r="F60">
        <v>791021.59</v>
      </c>
      <c r="G60">
        <v>0</v>
      </c>
      <c r="H60">
        <v>29866.81</v>
      </c>
      <c r="I60">
        <v>1258710.04</v>
      </c>
      <c r="J60">
        <v>94697.16</v>
      </c>
      <c r="L60">
        <v>12650</v>
      </c>
      <c r="M60">
        <v>216000</v>
      </c>
      <c r="N60">
        <v>0</v>
      </c>
      <c r="P60">
        <v>1376328.77</v>
      </c>
      <c r="Q60">
        <v>193978.63</v>
      </c>
      <c r="R60">
        <v>280935.62</v>
      </c>
      <c r="S60">
        <v>792656.95</v>
      </c>
      <c r="T60">
        <v>442000</v>
      </c>
      <c r="U60">
        <v>1401.43</v>
      </c>
      <c r="V60">
        <v>1070146</v>
      </c>
      <c r="W60">
        <v>3896.28</v>
      </c>
      <c r="X60">
        <v>1306959</v>
      </c>
      <c r="Y60">
        <v>26175</v>
      </c>
      <c r="AA60">
        <v>762435.24</v>
      </c>
      <c r="AB60">
        <v>120128.84</v>
      </c>
      <c r="AF60" s="56">
        <f t="shared" si="2"/>
        <v>820888.4</v>
      </c>
      <c r="AG60" s="184">
        <f t="shared" si="3"/>
        <v>228650</v>
      </c>
      <c r="AH60" s="19">
        <f t="shared" si="4"/>
        <v>592238.4</v>
      </c>
      <c r="AI60" s="20">
        <f t="shared" si="5"/>
        <v>2310100.6599999997</v>
      </c>
      <c r="AJ60" s="14">
        <f t="shared" si="6"/>
        <v>2215698.08</v>
      </c>
      <c r="AK60" s="24">
        <f t="shared" si="1"/>
        <v>94402.579999999609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2483</v>
      </c>
      <c r="F61">
        <v>560775.92000000004</v>
      </c>
      <c r="G61">
        <v>15000</v>
      </c>
      <c r="H61">
        <v>39386</v>
      </c>
      <c r="I61">
        <v>619703.52</v>
      </c>
      <c r="J61">
        <v>210783.81</v>
      </c>
      <c r="L61">
        <v>5000</v>
      </c>
      <c r="N61">
        <v>2544.7399999999998</v>
      </c>
      <c r="P61">
        <v>1461315.35</v>
      </c>
      <c r="Q61">
        <v>176051.85</v>
      </c>
      <c r="R61">
        <v>179132.84</v>
      </c>
      <c r="S61">
        <v>1503551.86</v>
      </c>
      <c r="T61">
        <v>238880</v>
      </c>
      <c r="U61">
        <v>1707.39</v>
      </c>
      <c r="V61">
        <v>1963867.5</v>
      </c>
      <c r="W61">
        <v>5100</v>
      </c>
      <c r="X61">
        <v>2393015.5</v>
      </c>
      <c r="Y61">
        <v>23720</v>
      </c>
      <c r="AA61">
        <v>1339117.31</v>
      </c>
      <c r="AB61">
        <v>333649.46999999997</v>
      </c>
      <c r="AE61">
        <v>2000</v>
      </c>
      <c r="AF61" s="56">
        <f t="shared" si="2"/>
        <v>615161.92000000004</v>
      </c>
      <c r="AG61" s="184">
        <f t="shared" si="3"/>
        <v>7544.74</v>
      </c>
      <c r="AH61" s="19">
        <f t="shared" si="4"/>
        <v>607617.18000000005</v>
      </c>
      <c r="AI61" s="20">
        <f t="shared" si="5"/>
        <v>3713106.75</v>
      </c>
      <c r="AJ61" s="14">
        <f t="shared" si="6"/>
        <v>4091502.2800000003</v>
      </c>
      <c r="AK61" s="24">
        <f t="shared" si="1"/>
        <v>-378395.53000000026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2484</v>
      </c>
      <c r="F62">
        <v>238210.81</v>
      </c>
      <c r="G62">
        <v>0</v>
      </c>
      <c r="H62">
        <v>42204.78</v>
      </c>
      <c r="I62">
        <v>9</v>
      </c>
      <c r="J62">
        <v>97411.23</v>
      </c>
      <c r="L62">
        <v>5000</v>
      </c>
      <c r="N62">
        <v>50</v>
      </c>
      <c r="P62">
        <v>-2326485</v>
      </c>
      <c r="Q62">
        <v>147391.32999999999</v>
      </c>
      <c r="R62">
        <v>2768470.84</v>
      </c>
      <c r="S62">
        <v>871456.26</v>
      </c>
      <c r="U62">
        <v>806.89</v>
      </c>
      <c r="V62">
        <v>1009816.15</v>
      </c>
      <c r="X62">
        <v>1384772.15</v>
      </c>
      <c r="AA62">
        <v>656250.07999999996</v>
      </c>
      <c r="AB62">
        <v>57648.42</v>
      </c>
      <c r="AF62" s="56">
        <f t="shared" si="2"/>
        <v>280415.58999999997</v>
      </c>
      <c r="AG62" s="184">
        <f t="shared" si="3"/>
        <v>5050</v>
      </c>
      <c r="AH62" s="19">
        <f t="shared" si="4"/>
        <v>275365.58999999997</v>
      </c>
      <c r="AI62" s="20">
        <f t="shared" si="5"/>
        <v>1882079.3</v>
      </c>
      <c r="AJ62" s="14">
        <f t="shared" si="6"/>
        <v>2098670.65</v>
      </c>
      <c r="AK62" s="24">
        <f t="shared" si="1"/>
        <v>-216591.34999999986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2485</v>
      </c>
      <c r="F63">
        <v>793532.26</v>
      </c>
      <c r="G63">
        <v>0</v>
      </c>
      <c r="H63">
        <v>17642.919999999998</v>
      </c>
      <c r="I63">
        <v>138673.63</v>
      </c>
      <c r="J63">
        <v>354786.54</v>
      </c>
      <c r="L63">
        <v>5000</v>
      </c>
      <c r="N63">
        <v>3423.81</v>
      </c>
      <c r="P63">
        <v>-1110684.95</v>
      </c>
      <c r="Q63">
        <v>123762.69</v>
      </c>
      <c r="R63">
        <v>2027508.56</v>
      </c>
      <c r="S63">
        <v>990115.06</v>
      </c>
      <c r="T63">
        <v>971000</v>
      </c>
      <c r="U63">
        <v>1308.22</v>
      </c>
      <c r="V63">
        <v>760012</v>
      </c>
      <c r="W63">
        <v>15000</v>
      </c>
      <c r="X63">
        <v>1084335</v>
      </c>
      <c r="Y63">
        <v>28168</v>
      </c>
      <c r="AA63">
        <v>1217032.3400000001</v>
      </c>
      <c r="AB63">
        <v>152274.70000000001</v>
      </c>
      <c r="AF63" s="56">
        <f t="shared" si="2"/>
        <v>811175.18</v>
      </c>
      <c r="AG63" s="184">
        <f t="shared" si="3"/>
        <v>8423.81</v>
      </c>
      <c r="AH63" s="19">
        <f t="shared" si="4"/>
        <v>802751.37</v>
      </c>
      <c r="AI63" s="20">
        <f t="shared" si="5"/>
        <v>2737435.2800000003</v>
      </c>
      <c r="AJ63" s="14">
        <f t="shared" si="6"/>
        <v>2481810.04</v>
      </c>
      <c r="AK63" s="24">
        <f t="shared" si="1"/>
        <v>255625.24000000022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2486</v>
      </c>
      <c r="F64">
        <v>1138500.58</v>
      </c>
      <c r="G64">
        <v>0</v>
      </c>
      <c r="H64">
        <v>62905</v>
      </c>
      <c r="I64">
        <v>1399259.37</v>
      </c>
      <c r="J64">
        <v>163374.01</v>
      </c>
      <c r="L64">
        <v>1500</v>
      </c>
      <c r="N64">
        <v>83800</v>
      </c>
      <c r="P64">
        <v>2521374.81</v>
      </c>
      <c r="Q64">
        <v>183042.66</v>
      </c>
      <c r="R64">
        <v>179132.84</v>
      </c>
      <c r="S64">
        <v>936056.13</v>
      </c>
      <c r="T64">
        <v>399900</v>
      </c>
      <c r="U64">
        <v>2036.19</v>
      </c>
      <c r="V64">
        <v>216856.5</v>
      </c>
      <c r="X64">
        <v>653716.5</v>
      </c>
      <c r="Y64">
        <v>41080</v>
      </c>
      <c r="AA64">
        <v>900039.45</v>
      </c>
      <c r="AB64">
        <v>164824.22</v>
      </c>
      <c r="AF64" s="56">
        <f t="shared" si="2"/>
        <v>1201405.58</v>
      </c>
      <c r="AG64" s="184">
        <f t="shared" si="3"/>
        <v>85300</v>
      </c>
      <c r="AH64" s="19">
        <f t="shared" si="4"/>
        <v>1116105.58</v>
      </c>
      <c r="AI64" s="20">
        <f t="shared" si="5"/>
        <v>1554848.8199999998</v>
      </c>
      <c r="AJ64" s="14">
        <f t="shared" si="6"/>
        <v>1759660.17</v>
      </c>
      <c r="AK64" s="24">
        <f t="shared" si="1"/>
        <v>-204811.35000000009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2487</v>
      </c>
      <c r="F65">
        <v>572320.72</v>
      </c>
      <c r="G65">
        <v>109138.5</v>
      </c>
      <c r="H65">
        <v>7810.63</v>
      </c>
      <c r="I65">
        <v>1072944.02</v>
      </c>
      <c r="J65">
        <v>291403.31</v>
      </c>
      <c r="K65">
        <v>0</v>
      </c>
      <c r="L65">
        <v>43000</v>
      </c>
      <c r="N65">
        <v>3548.09</v>
      </c>
      <c r="Q65">
        <v>-258505.68</v>
      </c>
      <c r="R65">
        <v>2752937.45</v>
      </c>
      <c r="S65">
        <v>601020.02</v>
      </c>
      <c r="T65">
        <v>395620</v>
      </c>
      <c r="U65">
        <v>1824.36</v>
      </c>
      <c r="V65">
        <v>1750967.5</v>
      </c>
      <c r="W65">
        <v>31250</v>
      </c>
      <c r="X65">
        <v>2087719.5</v>
      </c>
      <c r="Y65">
        <v>1200</v>
      </c>
      <c r="Z65">
        <v>1260</v>
      </c>
      <c r="AA65">
        <v>889061.68</v>
      </c>
      <c r="AB65">
        <v>245803.38</v>
      </c>
      <c r="AE65">
        <v>43000</v>
      </c>
      <c r="AF65" s="56">
        <f t="shared" si="2"/>
        <v>689269.85</v>
      </c>
      <c r="AG65" s="184">
        <f t="shared" si="3"/>
        <v>46548.09</v>
      </c>
      <c r="AH65" s="19">
        <f t="shared" si="4"/>
        <v>642721.76</v>
      </c>
      <c r="AI65" s="20">
        <f t="shared" si="5"/>
        <v>2780681.88</v>
      </c>
      <c r="AJ65" s="14">
        <f t="shared" si="6"/>
        <v>3268044.56</v>
      </c>
      <c r="AK65" s="24">
        <f t="shared" si="1"/>
        <v>-487362.68000000017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2488</v>
      </c>
      <c r="F66">
        <v>484534.99</v>
      </c>
      <c r="G66">
        <v>0</v>
      </c>
      <c r="H66">
        <v>72501.679999999993</v>
      </c>
      <c r="I66">
        <v>350676.47</v>
      </c>
      <c r="J66">
        <v>289199</v>
      </c>
      <c r="K66">
        <v>4215</v>
      </c>
      <c r="L66">
        <v>0</v>
      </c>
      <c r="N66">
        <v>1847</v>
      </c>
      <c r="Q66">
        <v>-1806050.47</v>
      </c>
      <c r="R66">
        <v>3437556.74</v>
      </c>
      <c r="S66">
        <v>631483.61</v>
      </c>
      <c r="U66">
        <v>1325.46</v>
      </c>
      <c r="V66">
        <v>1265688</v>
      </c>
      <c r="W66">
        <v>17500</v>
      </c>
      <c r="X66">
        <v>1513761</v>
      </c>
      <c r="Y66">
        <v>960</v>
      </c>
      <c r="Z66">
        <v>2636</v>
      </c>
      <c r="AA66">
        <v>620691.64</v>
      </c>
      <c r="AB66">
        <v>193604.56</v>
      </c>
      <c r="AE66">
        <v>25000</v>
      </c>
      <c r="AF66" s="56">
        <f t="shared" si="2"/>
        <v>557036.66999999993</v>
      </c>
      <c r="AG66" s="184">
        <f t="shared" si="3"/>
        <v>6062</v>
      </c>
      <c r="AH66" s="19">
        <f t="shared" si="4"/>
        <v>550974.66999999993</v>
      </c>
      <c r="AI66" s="20">
        <f t="shared" si="5"/>
        <v>1915997.0699999998</v>
      </c>
      <c r="AJ66" s="14">
        <f t="shared" si="6"/>
        <v>2356653.2000000002</v>
      </c>
      <c r="AK66" s="24">
        <f t="shared" si="1"/>
        <v>-440656.13000000035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2489</v>
      </c>
      <c r="F67">
        <v>729160.39</v>
      </c>
      <c r="G67">
        <v>0</v>
      </c>
      <c r="H67">
        <v>78086.210000000006</v>
      </c>
      <c r="I67">
        <v>1112243.6000000001</v>
      </c>
      <c r="J67">
        <v>281308.15000000002</v>
      </c>
      <c r="K67">
        <v>0</v>
      </c>
      <c r="L67">
        <v>0</v>
      </c>
      <c r="N67">
        <v>10941.79</v>
      </c>
      <c r="Q67">
        <v>1808880.81</v>
      </c>
      <c r="R67">
        <v>785641.8</v>
      </c>
      <c r="S67">
        <v>608329.6</v>
      </c>
      <c r="T67">
        <v>199230</v>
      </c>
      <c r="U67">
        <v>1814.71</v>
      </c>
      <c r="V67">
        <v>1801408.5</v>
      </c>
      <c r="W67">
        <v>17500</v>
      </c>
      <c r="X67">
        <v>2102591.5</v>
      </c>
      <c r="Y67">
        <v>5120</v>
      </c>
      <c r="Z67">
        <v>23106</v>
      </c>
      <c r="AA67">
        <v>715142.07</v>
      </c>
      <c r="AB67">
        <v>161989.29</v>
      </c>
      <c r="AE67">
        <v>25000</v>
      </c>
      <c r="AF67" s="56">
        <f t="shared" si="2"/>
        <v>807246.6</v>
      </c>
      <c r="AG67" s="184">
        <f t="shared" si="3"/>
        <v>10941.79</v>
      </c>
      <c r="AH67" s="19">
        <f t="shared" si="4"/>
        <v>796304.80999999994</v>
      </c>
      <c r="AI67" s="20">
        <f t="shared" si="5"/>
        <v>2628282.81</v>
      </c>
      <c r="AJ67" s="14">
        <f t="shared" si="6"/>
        <v>3032948.86</v>
      </c>
      <c r="AK67" s="24">
        <f t="shared" si="1"/>
        <v>-404666.04999999981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2490</v>
      </c>
      <c r="F68">
        <v>984879.15</v>
      </c>
      <c r="G68">
        <v>0</v>
      </c>
      <c r="H68">
        <v>23569.08</v>
      </c>
      <c r="I68">
        <v>242400.39</v>
      </c>
      <c r="J68">
        <v>197454.83</v>
      </c>
      <c r="L68">
        <v>3255</v>
      </c>
      <c r="N68">
        <v>4801</v>
      </c>
      <c r="Q68">
        <v>650537.31000000006</v>
      </c>
      <c r="S68">
        <v>2865002.25</v>
      </c>
      <c r="U68">
        <v>1289.7</v>
      </c>
      <c r="V68">
        <v>1814291.5</v>
      </c>
      <c r="X68">
        <v>2659173.5</v>
      </c>
      <c r="Y68">
        <v>2680</v>
      </c>
      <c r="Z68">
        <v>32832</v>
      </c>
      <c r="AA68">
        <v>1007886.86</v>
      </c>
      <c r="AB68">
        <v>76822.95</v>
      </c>
      <c r="AE68">
        <v>111478</v>
      </c>
      <c r="AF68" s="56">
        <f t="shared" si="2"/>
        <v>1008448.23</v>
      </c>
      <c r="AG68" s="184">
        <f t="shared" si="3"/>
        <v>8056</v>
      </c>
      <c r="AH68" s="19">
        <f t="shared" si="4"/>
        <v>1000392.23</v>
      </c>
      <c r="AI68" s="20">
        <f t="shared" si="5"/>
        <v>4680583.45</v>
      </c>
      <c r="AJ68" s="14">
        <f t="shared" si="6"/>
        <v>3890873.31</v>
      </c>
      <c r="AK68" s="24">
        <f t="shared" si="1"/>
        <v>789710.14000000013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2491</v>
      </c>
      <c r="F69">
        <v>459448.67</v>
      </c>
      <c r="G69">
        <v>0</v>
      </c>
      <c r="H69">
        <v>9239.7000000000007</v>
      </c>
      <c r="I69">
        <v>1142123.23</v>
      </c>
      <c r="J69">
        <v>230868.13</v>
      </c>
      <c r="N69">
        <v>4780.28</v>
      </c>
      <c r="Q69">
        <v>1894890.19</v>
      </c>
      <c r="S69">
        <v>1448374.72</v>
      </c>
      <c r="U69">
        <v>3357.11</v>
      </c>
      <c r="V69">
        <v>957040</v>
      </c>
      <c r="X69">
        <v>1327591</v>
      </c>
      <c r="AA69">
        <v>811303.8</v>
      </c>
      <c r="AB69">
        <v>167505.26999999999</v>
      </c>
      <c r="AE69">
        <v>160362.5</v>
      </c>
      <c r="AF69" s="56">
        <f t="shared" si="2"/>
        <v>468688.37</v>
      </c>
      <c r="AG69" s="184">
        <f t="shared" si="3"/>
        <v>4780.28</v>
      </c>
      <c r="AH69" s="19">
        <f t="shared" si="4"/>
        <v>463908.08999999997</v>
      </c>
      <c r="AI69" s="20">
        <f t="shared" si="5"/>
        <v>2408771.83</v>
      </c>
      <c r="AJ69" s="14">
        <f t="shared" si="6"/>
        <v>2466762.5699999998</v>
      </c>
      <c r="AK69" s="24">
        <f t="shared" ref="AK69:AK83" si="7">AI69-AJ69</f>
        <v>-57990.739999999758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2492</v>
      </c>
      <c r="F70">
        <v>880449.76</v>
      </c>
      <c r="G70">
        <v>0</v>
      </c>
      <c r="H70">
        <v>77470.460000000006</v>
      </c>
      <c r="I70">
        <v>108981.23</v>
      </c>
      <c r="J70">
        <v>90765.18</v>
      </c>
      <c r="N70">
        <v>0</v>
      </c>
      <c r="Q70">
        <v>456545.74</v>
      </c>
      <c r="S70">
        <v>2710539.94</v>
      </c>
      <c r="U70">
        <v>1381.3</v>
      </c>
      <c r="V70">
        <v>1850714.51</v>
      </c>
      <c r="X70">
        <v>2225217.5099999998</v>
      </c>
      <c r="AA70">
        <v>1426772.06</v>
      </c>
      <c r="AB70">
        <v>94011.59</v>
      </c>
      <c r="AE70">
        <v>115513.7</v>
      </c>
      <c r="AF70" s="56">
        <f t="shared" si="2"/>
        <v>957920.22</v>
      </c>
      <c r="AG70" s="184">
        <f t="shared" si="3"/>
        <v>0</v>
      </c>
      <c r="AH70" s="19">
        <f t="shared" si="4"/>
        <v>957920.22</v>
      </c>
      <c r="AI70" s="20">
        <f t="shared" si="5"/>
        <v>4562635.75</v>
      </c>
      <c r="AJ70" s="14">
        <f t="shared" si="6"/>
        <v>3861514.86</v>
      </c>
      <c r="AK70" s="24">
        <f t="shared" si="7"/>
        <v>701120.89000000013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2493</v>
      </c>
      <c r="F71">
        <v>1629549.92</v>
      </c>
      <c r="G71">
        <v>0</v>
      </c>
      <c r="H71">
        <v>44670.95</v>
      </c>
      <c r="I71">
        <v>1310037.03</v>
      </c>
      <c r="J71">
        <v>277115.07</v>
      </c>
      <c r="L71">
        <v>15680</v>
      </c>
      <c r="N71">
        <v>181.2</v>
      </c>
      <c r="Q71">
        <v>2945009.77</v>
      </c>
      <c r="S71">
        <v>2262668.9300000002</v>
      </c>
      <c r="U71">
        <v>3887.46</v>
      </c>
      <c r="V71">
        <v>1175681.8700000001</v>
      </c>
      <c r="X71">
        <v>1591501.87</v>
      </c>
      <c r="Y71">
        <v>160</v>
      </c>
      <c r="Z71">
        <v>512</v>
      </c>
      <c r="AA71">
        <v>1385363.52</v>
      </c>
      <c r="AB71">
        <v>128615.37</v>
      </c>
      <c r="AE71">
        <v>35583.5</v>
      </c>
      <c r="AF71" s="56">
        <f t="shared" si="2"/>
        <v>1674220.8699999999</v>
      </c>
      <c r="AG71" s="184">
        <f t="shared" si="3"/>
        <v>15861.2</v>
      </c>
      <c r="AH71" s="19">
        <f t="shared" si="4"/>
        <v>1658359.67</v>
      </c>
      <c r="AI71" s="20">
        <f t="shared" si="5"/>
        <v>3442238.2600000002</v>
      </c>
      <c r="AJ71" s="14">
        <f t="shared" si="6"/>
        <v>3141736.2600000002</v>
      </c>
      <c r="AK71" s="24">
        <f t="shared" si="7"/>
        <v>300502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2494</v>
      </c>
      <c r="F72">
        <v>1347224.04</v>
      </c>
      <c r="G72">
        <v>0</v>
      </c>
      <c r="H72">
        <v>7000</v>
      </c>
      <c r="I72">
        <v>1695086.18</v>
      </c>
      <c r="J72">
        <v>344160.36</v>
      </c>
      <c r="M72">
        <v>13000</v>
      </c>
      <c r="N72">
        <v>2550</v>
      </c>
      <c r="Q72">
        <v>3046971.53</v>
      </c>
      <c r="S72">
        <v>3182071.38</v>
      </c>
      <c r="U72">
        <v>3461.25</v>
      </c>
      <c r="V72">
        <v>3109256.76</v>
      </c>
      <c r="X72">
        <v>3559917.76</v>
      </c>
      <c r="Y72">
        <v>1520</v>
      </c>
      <c r="Z72">
        <v>1504</v>
      </c>
      <c r="AA72">
        <v>1783160.66</v>
      </c>
      <c r="AB72">
        <v>312564.42</v>
      </c>
      <c r="AE72">
        <v>305173.5</v>
      </c>
      <c r="AF72" s="56">
        <f t="shared" si="2"/>
        <v>1354224.04</v>
      </c>
      <c r="AG72" s="184">
        <f t="shared" si="3"/>
        <v>15550</v>
      </c>
      <c r="AH72" s="19">
        <f t="shared" si="4"/>
        <v>1338674.04</v>
      </c>
      <c r="AI72" s="20">
        <f t="shared" si="5"/>
        <v>6294789.3899999997</v>
      </c>
      <c r="AJ72" s="14">
        <f t="shared" si="6"/>
        <v>5963840.3399999999</v>
      </c>
      <c r="AK72" s="24">
        <f t="shared" si="7"/>
        <v>330949.04999999981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2495</v>
      </c>
      <c r="F73">
        <v>986249.49</v>
      </c>
      <c r="G73">
        <v>6300</v>
      </c>
      <c r="H73">
        <v>28547.99</v>
      </c>
      <c r="I73">
        <v>469828.87</v>
      </c>
      <c r="J73">
        <v>278576.37</v>
      </c>
      <c r="N73">
        <v>2360</v>
      </c>
      <c r="Q73">
        <v>1426639.13</v>
      </c>
      <c r="S73">
        <v>1745646.74</v>
      </c>
      <c r="U73">
        <v>3977.84</v>
      </c>
      <c r="V73">
        <v>899904.5</v>
      </c>
      <c r="X73">
        <v>1181154.5</v>
      </c>
      <c r="Y73">
        <v>480</v>
      </c>
      <c r="Z73">
        <v>23720</v>
      </c>
      <c r="AA73">
        <v>951843.25</v>
      </c>
      <c r="AB73">
        <v>101982.44</v>
      </c>
      <c r="AE73">
        <v>49845.3</v>
      </c>
      <c r="AF73" s="56">
        <f t="shared" si="2"/>
        <v>1021097.48</v>
      </c>
      <c r="AG73" s="184">
        <f t="shared" si="3"/>
        <v>2360</v>
      </c>
      <c r="AH73" s="19">
        <f t="shared" si="4"/>
        <v>1018737.48</v>
      </c>
      <c r="AI73" s="20">
        <f t="shared" si="5"/>
        <v>2649529.08</v>
      </c>
      <c r="AJ73" s="14">
        <f t="shared" si="6"/>
        <v>2309025.4899999998</v>
      </c>
      <c r="AK73" s="24">
        <f t="shared" si="7"/>
        <v>340503.59000000032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2496</v>
      </c>
      <c r="F74">
        <v>1005236.38</v>
      </c>
      <c r="G74">
        <v>0</v>
      </c>
      <c r="H74">
        <v>18475.599999999999</v>
      </c>
      <c r="I74">
        <v>900177.06</v>
      </c>
      <c r="J74">
        <v>91593.91</v>
      </c>
      <c r="K74">
        <v>162</v>
      </c>
      <c r="L74">
        <v>4687.8100000000004</v>
      </c>
      <c r="N74">
        <v>27389.52</v>
      </c>
      <c r="Q74">
        <v>1651906.11</v>
      </c>
      <c r="S74">
        <v>1877777.12</v>
      </c>
      <c r="V74">
        <v>615412</v>
      </c>
      <c r="X74">
        <v>1386408</v>
      </c>
      <c r="Z74">
        <v>6103.84</v>
      </c>
      <c r="AA74">
        <v>556311.44999999995</v>
      </c>
      <c r="AB74">
        <v>147819.32</v>
      </c>
      <c r="AE74">
        <v>65209</v>
      </c>
      <c r="AF74" s="56">
        <f t="shared" si="2"/>
        <v>1023711.98</v>
      </c>
      <c r="AG74" s="184">
        <f t="shared" si="3"/>
        <v>32239.33</v>
      </c>
      <c r="AH74" s="19">
        <f t="shared" si="4"/>
        <v>991472.65</v>
      </c>
      <c r="AI74" s="20">
        <f t="shared" si="5"/>
        <v>2493189.1200000001</v>
      </c>
      <c r="AJ74" s="14">
        <f t="shared" si="6"/>
        <v>2161851.6100000003</v>
      </c>
      <c r="AK74" s="24">
        <f t="shared" si="7"/>
        <v>331337.50999999978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2497</v>
      </c>
      <c r="F75">
        <v>1238720.7</v>
      </c>
      <c r="G75">
        <v>127706.97</v>
      </c>
      <c r="H75">
        <v>47715</v>
      </c>
      <c r="I75">
        <v>1319791.6599999999</v>
      </c>
      <c r="J75">
        <v>1529856.99</v>
      </c>
      <c r="L75">
        <v>20080.68</v>
      </c>
      <c r="N75">
        <v>1118037.97</v>
      </c>
      <c r="Q75">
        <v>1157591</v>
      </c>
      <c r="R75">
        <v>2174520.91</v>
      </c>
      <c r="S75">
        <v>1717070.37</v>
      </c>
      <c r="T75">
        <v>269292</v>
      </c>
      <c r="U75">
        <v>1367.62</v>
      </c>
      <c r="V75">
        <v>1396665</v>
      </c>
      <c r="X75">
        <v>1916533</v>
      </c>
      <c r="Y75">
        <v>7594</v>
      </c>
      <c r="Z75">
        <v>16203</v>
      </c>
      <c r="AA75">
        <v>946911.7</v>
      </c>
      <c r="AB75">
        <v>533842.73</v>
      </c>
      <c r="AE75">
        <v>169749.8</v>
      </c>
      <c r="AF75" s="56">
        <f t="shared" si="2"/>
        <v>1414142.67</v>
      </c>
      <c r="AG75" s="184">
        <f t="shared" si="3"/>
        <v>1138118.6499999999</v>
      </c>
      <c r="AH75" s="19">
        <f t="shared" si="4"/>
        <v>276024.02</v>
      </c>
      <c r="AI75" s="20">
        <f t="shared" si="5"/>
        <v>3384394.99</v>
      </c>
      <c r="AJ75" s="14">
        <f t="shared" si="6"/>
        <v>3590834.23</v>
      </c>
      <c r="AK75" s="24">
        <f t="shared" si="7"/>
        <v>-206439.23999999976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2498</v>
      </c>
      <c r="F76">
        <v>1438982.25</v>
      </c>
      <c r="G76">
        <v>63510.5</v>
      </c>
      <c r="H76">
        <v>33224.25</v>
      </c>
      <c r="I76">
        <v>742000.97</v>
      </c>
      <c r="J76">
        <v>635317.1</v>
      </c>
      <c r="L76">
        <v>21200</v>
      </c>
      <c r="N76">
        <v>4016.74</v>
      </c>
      <c r="Q76">
        <v>213364.85</v>
      </c>
      <c r="R76">
        <v>2426315.1</v>
      </c>
      <c r="S76">
        <v>2375161.9300000002</v>
      </c>
      <c r="T76">
        <v>476900</v>
      </c>
      <c r="U76">
        <v>1593.63</v>
      </c>
      <c r="V76">
        <v>1573572</v>
      </c>
      <c r="X76">
        <v>2363563</v>
      </c>
      <c r="Y76">
        <v>4000</v>
      </c>
      <c r="Z76">
        <v>19072</v>
      </c>
      <c r="AA76">
        <v>1353772.51</v>
      </c>
      <c r="AB76">
        <v>381275.67</v>
      </c>
      <c r="AE76">
        <v>57406</v>
      </c>
      <c r="AF76" s="56">
        <f t="shared" si="2"/>
        <v>1535717</v>
      </c>
      <c r="AG76" s="184">
        <f t="shared" si="3"/>
        <v>25216.739999999998</v>
      </c>
      <c r="AH76" s="19">
        <f t="shared" si="4"/>
        <v>1510500.26</v>
      </c>
      <c r="AI76" s="20">
        <f t="shared" si="5"/>
        <v>4427227.5600000005</v>
      </c>
      <c r="AJ76" s="14">
        <f t="shared" si="6"/>
        <v>4179089.1799999997</v>
      </c>
      <c r="AK76" s="24">
        <f t="shared" si="7"/>
        <v>248138.38000000082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2499</v>
      </c>
      <c r="F77">
        <v>788396.62</v>
      </c>
      <c r="G77">
        <v>325510.90999999997</v>
      </c>
      <c r="H77">
        <v>22088</v>
      </c>
      <c r="I77">
        <v>17524.55</v>
      </c>
      <c r="J77">
        <v>144971.10999999999</v>
      </c>
      <c r="L77">
        <v>13162.27</v>
      </c>
      <c r="N77">
        <v>0</v>
      </c>
      <c r="Q77">
        <v>405689.49</v>
      </c>
      <c r="R77">
        <v>1120243.3</v>
      </c>
      <c r="S77">
        <v>1028346.92</v>
      </c>
      <c r="U77">
        <v>1525.84</v>
      </c>
      <c r="V77">
        <v>590589.9</v>
      </c>
      <c r="X77">
        <v>785904.9</v>
      </c>
      <c r="Y77">
        <v>10480</v>
      </c>
      <c r="Z77">
        <v>13128</v>
      </c>
      <c r="AA77">
        <v>598664.18999999994</v>
      </c>
      <c r="AB77">
        <v>55337.04</v>
      </c>
      <c r="AE77">
        <v>397552.4</v>
      </c>
      <c r="AF77" s="56">
        <f t="shared" ref="AF77:AF86" si="8">SUM(F77:H77)</f>
        <v>1135995.53</v>
      </c>
      <c r="AG77" s="184">
        <f t="shared" ref="AG77:AG86" si="9">SUM(K77:N77)</f>
        <v>13162.27</v>
      </c>
      <c r="AH77" s="19">
        <f t="shared" ref="AH77:AH86" si="10">AF77-AG77</f>
        <v>1122833.26</v>
      </c>
      <c r="AI77" s="20">
        <f t="shared" ref="AI77:AI86" si="11">SUM(S77:W77)</f>
        <v>1620462.6600000001</v>
      </c>
      <c r="AJ77" s="14">
        <f t="shared" ref="AJ77:AJ86" si="12">SUM(X77:AE77)</f>
        <v>1861066.5299999998</v>
      </c>
      <c r="AK77" s="24">
        <f t="shared" si="7"/>
        <v>-240603.86999999965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2500</v>
      </c>
      <c r="F78">
        <v>545681.37</v>
      </c>
      <c r="G78">
        <v>70002</v>
      </c>
      <c r="H78">
        <v>49170</v>
      </c>
      <c r="I78">
        <v>641052.18000000005</v>
      </c>
      <c r="J78">
        <v>166386.20000000001</v>
      </c>
      <c r="L78">
        <v>30336</v>
      </c>
      <c r="N78">
        <v>2881.04</v>
      </c>
      <c r="Q78">
        <v>971117.15</v>
      </c>
      <c r="R78">
        <v>273486.08000000002</v>
      </c>
      <c r="S78">
        <v>1439020.36</v>
      </c>
      <c r="T78">
        <v>228000</v>
      </c>
      <c r="U78">
        <v>646.53</v>
      </c>
      <c r="V78">
        <v>1534951.87</v>
      </c>
      <c r="X78">
        <v>1995901.87</v>
      </c>
      <c r="Y78">
        <v>4260</v>
      </c>
      <c r="Z78">
        <v>13808</v>
      </c>
      <c r="AA78">
        <v>785773.18</v>
      </c>
      <c r="AB78">
        <v>182874.23</v>
      </c>
      <c r="AE78">
        <v>25530</v>
      </c>
      <c r="AF78" s="56">
        <f t="shared" si="8"/>
        <v>664853.37</v>
      </c>
      <c r="AG78" s="184">
        <f t="shared" si="9"/>
        <v>33217.040000000001</v>
      </c>
      <c r="AH78" s="19">
        <f t="shared" si="10"/>
        <v>631636.32999999996</v>
      </c>
      <c r="AI78" s="20">
        <f t="shared" si="11"/>
        <v>3202618.7600000002</v>
      </c>
      <c r="AJ78" s="14">
        <f t="shared" si="12"/>
        <v>3008147.2800000003</v>
      </c>
      <c r="AK78" s="24">
        <f t="shared" si="7"/>
        <v>194471.47999999998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2501</v>
      </c>
      <c r="F79">
        <v>976981.84</v>
      </c>
      <c r="G79">
        <v>76710.34</v>
      </c>
      <c r="H79">
        <v>8000</v>
      </c>
      <c r="I79">
        <v>1450285.25</v>
      </c>
      <c r="J79">
        <v>946240.67</v>
      </c>
      <c r="L79">
        <v>10435</v>
      </c>
      <c r="N79">
        <v>15383.64</v>
      </c>
      <c r="Q79">
        <v>-209782.47</v>
      </c>
      <c r="R79">
        <v>3283107.89</v>
      </c>
      <c r="S79">
        <v>1581153.62</v>
      </c>
      <c r="T79">
        <v>144000</v>
      </c>
      <c r="U79">
        <v>797.13</v>
      </c>
      <c r="V79">
        <v>1349563.87</v>
      </c>
      <c r="X79">
        <v>1742792.87</v>
      </c>
      <c r="Y79">
        <v>8320</v>
      </c>
      <c r="Z79">
        <v>19308</v>
      </c>
      <c r="AA79">
        <v>572136.63</v>
      </c>
      <c r="AB79">
        <v>289571.28000000003</v>
      </c>
      <c r="AE79">
        <v>84311.8</v>
      </c>
      <c r="AF79" s="56">
        <f t="shared" si="8"/>
        <v>1061692.18</v>
      </c>
      <c r="AG79" s="184">
        <f t="shared" si="9"/>
        <v>25818.639999999999</v>
      </c>
      <c r="AH79" s="19">
        <f t="shared" si="10"/>
        <v>1035873.5399999999</v>
      </c>
      <c r="AI79" s="20">
        <f t="shared" si="11"/>
        <v>3075514.62</v>
      </c>
      <c r="AJ79" s="14">
        <f t="shared" si="12"/>
        <v>2716440.58</v>
      </c>
      <c r="AK79" s="24">
        <f t="shared" si="7"/>
        <v>359074.04000000004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2502</v>
      </c>
      <c r="F80">
        <v>1140731.8</v>
      </c>
      <c r="G80">
        <v>133435.5</v>
      </c>
      <c r="H80">
        <v>8792.33</v>
      </c>
      <c r="I80">
        <v>126339.46</v>
      </c>
      <c r="J80">
        <v>97517.14</v>
      </c>
      <c r="L80">
        <v>12800</v>
      </c>
      <c r="N80">
        <v>2997.38</v>
      </c>
      <c r="Q80">
        <v>-725822.95</v>
      </c>
      <c r="R80">
        <v>1600443.98</v>
      </c>
      <c r="S80">
        <v>1055116.18</v>
      </c>
      <c r="T80">
        <v>586600</v>
      </c>
      <c r="U80">
        <v>1612.14</v>
      </c>
      <c r="V80">
        <v>1053444</v>
      </c>
      <c r="X80">
        <v>1203726</v>
      </c>
      <c r="Y80">
        <v>2480</v>
      </c>
      <c r="Z80">
        <v>11488</v>
      </c>
      <c r="AA80">
        <v>692122.94</v>
      </c>
      <c r="AB80">
        <v>90873.06</v>
      </c>
      <c r="AE80">
        <v>79684.5</v>
      </c>
      <c r="AF80" s="56">
        <f t="shared" si="8"/>
        <v>1282959.6300000001</v>
      </c>
      <c r="AG80" s="184">
        <f t="shared" si="9"/>
        <v>15797.380000000001</v>
      </c>
      <c r="AH80" s="19">
        <f t="shared" si="10"/>
        <v>1267162.2500000002</v>
      </c>
      <c r="AI80" s="20">
        <f t="shared" si="11"/>
        <v>2696772.32</v>
      </c>
      <c r="AJ80" s="14">
        <f t="shared" si="12"/>
        <v>2080374.5</v>
      </c>
      <c r="AK80" s="24">
        <f t="shared" si="7"/>
        <v>616397.81999999983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2503</v>
      </c>
      <c r="F81">
        <v>180361.99</v>
      </c>
      <c r="G81">
        <v>34380</v>
      </c>
      <c r="H81">
        <v>8892.7900000000009</v>
      </c>
      <c r="I81">
        <v>373802.16</v>
      </c>
      <c r="J81">
        <v>187540.15</v>
      </c>
      <c r="N81">
        <v>0</v>
      </c>
      <c r="Q81">
        <v>-1662831.85</v>
      </c>
      <c r="R81">
        <v>3000000</v>
      </c>
      <c r="S81">
        <v>473287.27</v>
      </c>
      <c r="T81">
        <v>132000</v>
      </c>
      <c r="U81">
        <v>633.01</v>
      </c>
      <c r="V81">
        <v>617764</v>
      </c>
      <c r="X81">
        <v>970674.91</v>
      </c>
      <c r="Y81">
        <v>23040</v>
      </c>
      <c r="AA81">
        <v>293614.51</v>
      </c>
      <c r="AB81">
        <v>488545.92</v>
      </c>
      <c r="AF81" s="56">
        <f t="shared" si="8"/>
        <v>223634.78</v>
      </c>
      <c r="AG81" s="184">
        <f t="shared" si="9"/>
        <v>0</v>
      </c>
      <c r="AH81" s="19">
        <f t="shared" si="10"/>
        <v>223634.78</v>
      </c>
      <c r="AI81" s="20">
        <f t="shared" si="11"/>
        <v>1223684.28</v>
      </c>
      <c r="AJ81" s="14">
        <f t="shared" si="12"/>
        <v>1775875.3399999999</v>
      </c>
      <c r="AK81" s="24">
        <f t="shared" si="7"/>
        <v>-552191.05999999982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2504</v>
      </c>
      <c r="F82">
        <v>250318.81</v>
      </c>
      <c r="G82">
        <v>153000</v>
      </c>
      <c r="H82">
        <v>11405.78</v>
      </c>
      <c r="I82">
        <v>1124481.02</v>
      </c>
      <c r="J82">
        <v>88233.2</v>
      </c>
      <c r="N82">
        <v>0</v>
      </c>
      <c r="Q82">
        <v>268580.68</v>
      </c>
      <c r="R82">
        <v>1891769.64</v>
      </c>
      <c r="S82">
        <v>429212.74</v>
      </c>
      <c r="T82">
        <v>96000</v>
      </c>
      <c r="U82">
        <v>1129.49</v>
      </c>
      <c r="V82">
        <v>676731.73</v>
      </c>
      <c r="X82">
        <v>1051825.67</v>
      </c>
      <c r="Y82">
        <v>5488</v>
      </c>
      <c r="AA82">
        <v>222663.55</v>
      </c>
      <c r="AB82">
        <v>456008.25</v>
      </c>
      <c r="AF82" s="56">
        <f t="shared" si="8"/>
        <v>414724.59</v>
      </c>
      <c r="AG82" s="184">
        <f t="shared" si="9"/>
        <v>0</v>
      </c>
      <c r="AH82" s="19">
        <f t="shared" si="10"/>
        <v>414724.59</v>
      </c>
      <c r="AI82" s="20">
        <f t="shared" si="11"/>
        <v>1203073.96</v>
      </c>
      <c r="AJ82" s="14">
        <f t="shared" si="12"/>
        <v>1735985.47</v>
      </c>
      <c r="AK82" s="24">
        <f t="shared" si="7"/>
        <v>-532911.51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2505</v>
      </c>
      <c r="F83">
        <v>48612.480000000003</v>
      </c>
      <c r="G83">
        <v>0</v>
      </c>
      <c r="H83">
        <v>16251.34</v>
      </c>
      <c r="I83">
        <v>702943.21</v>
      </c>
      <c r="J83">
        <v>347038.57</v>
      </c>
      <c r="N83">
        <v>0</v>
      </c>
      <c r="Q83">
        <v>-173133.31</v>
      </c>
      <c r="R83">
        <v>1861215.28</v>
      </c>
      <c r="S83">
        <v>822585.16</v>
      </c>
      <c r="U83">
        <v>166.57</v>
      </c>
      <c r="V83">
        <v>1255694.8999999999</v>
      </c>
      <c r="X83">
        <v>1885069.9</v>
      </c>
      <c r="Y83">
        <v>10568</v>
      </c>
      <c r="AA83">
        <v>371742.6</v>
      </c>
      <c r="AB83">
        <v>384071.67999999999</v>
      </c>
      <c r="AE83">
        <v>230.82</v>
      </c>
      <c r="AF83" s="56">
        <f t="shared" si="8"/>
        <v>64863.820000000007</v>
      </c>
      <c r="AG83" s="184">
        <f t="shared" si="9"/>
        <v>0</v>
      </c>
      <c r="AH83" s="19">
        <f t="shared" si="10"/>
        <v>64863.820000000007</v>
      </c>
      <c r="AI83" s="20">
        <f t="shared" si="11"/>
        <v>2078446.63</v>
      </c>
      <c r="AJ83" s="14">
        <f t="shared" si="12"/>
        <v>2651683</v>
      </c>
      <c r="AK83" s="24">
        <f t="shared" si="7"/>
        <v>-573236.37000000011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2506</v>
      </c>
      <c r="F84">
        <v>183979.22</v>
      </c>
      <c r="G84">
        <v>0</v>
      </c>
      <c r="H84">
        <v>23541.08</v>
      </c>
      <c r="I84">
        <v>217253.78</v>
      </c>
      <c r="J84">
        <v>228453.1</v>
      </c>
      <c r="N84">
        <v>19</v>
      </c>
      <c r="Q84">
        <v>-883470.6</v>
      </c>
      <c r="R84">
        <v>2000000</v>
      </c>
      <c r="S84">
        <v>445745.47</v>
      </c>
      <c r="U84">
        <v>421.98</v>
      </c>
      <c r="V84">
        <v>1316376.68</v>
      </c>
      <c r="X84">
        <v>1448202.68</v>
      </c>
      <c r="Y84">
        <v>15797.47</v>
      </c>
      <c r="AA84">
        <v>329099.37</v>
      </c>
      <c r="AB84">
        <v>432765.83</v>
      </c>
      <c r="AF84" s="56">
        <f t="shared" si="8"/>
        <v>207520.3</v>
      </c>
      <c r="AG84" s="184">
        <f t="shared" si="9"/>
        <v>19</v>
      </c>
      <c r="AH84" s="19">
        <f t="shared" si="10"/>
        <v>207501.3</v>
      </c>
      <c r="AI84" s="20">
        <f t="shared" si="11"/>
        <v>1762544.13</v>
      </c>
      <c r="AJ84" s="14">
        <f t="shared" si="12"/>
        <v>2225865.35</v>
      </c>
      <c r="AK84" s="24">
        <f>AI84-AJ84</f>
        <v>-463321.2200000002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2507</v>
      </c>
      <c r="F85">
        <v>76817.039999999994</v>
      </c>
      <c r="G85">
        <v>0</v>
      </c>
      <c r="H85">
        <v>35260.89</v>
      </c>
      <c r="I85">
        <v>2071634.82</v>
      </c>
      <c r="J85">
        <v>954080.84</v>
      </c>
      <c r="N85">
        <v>1744.76</v>
      </c>
      <c r="Q85">
        <v>2951.57</v>
      </c>
      <c r="R85">
        <v>4000000</v>
      </c>
      <c r="S85">
        <v>681159.78</v>
      </c>
      <c r="U85">
        <v>454.08</v>
      </c>
      <c r="V85">
        <v>1509144</v>
      </c>
      <c r="W85">
        <v>8200</v>
      </c>
      <c r="X85">
        <v>1808471</v>
      </c>
      <c r="AA85">
        <v>625412.41</v>
      </c>
      <c r="AB85">
        <v>611685.96</v>
      </c>
      <c r="AE85">
        <v>20291.23</v>
      </c>
      <c r="AF85" s="56">
        <f t="shared" si="8"/>
        <v>112077.93</v>
      </c>
      <c r="AG85" s="184">
        <f t="shared" si="9"/>
        <v>1744.76</v>
      </c>
      <c r="AH85" s="19">
        <f t="shared" si="10"/>
        <v>110333.17</v>
      </c>
      <c r="AI85" s="20">
        <f t="shared" si="11"/>
        <v>2198957.86</v>
      </c>
      <c r="AJ85" s="14">
        <f t="shared" si="12"/>
        <v>3065860.6</v>
      </c>
      <c r="AK85" s="24">
        <f t="shared" ref="AK85:AK86" si="13">AI85-AJ85</f>
        <v>-866902.74000000022</v>
      </c>
    </row>
    <row r="86" spans="1:37" x14ac:dyDescent="0.25">
      <c r="AF86" s="56">
        <f t="shared" si="8"/>
        <v>0</v>
      </c>
      <c r="AG86" s="184">
        <f t="shared" si="9"/>
        <v>0</v>
      </c>
      <c r="AH86" s="19">
        <f t="shared" si="10"/>
        <v>0</v>
      </c>
      <c r="AI86" s="20">
        <f t="shared" si="11"/>
        <v>0</v>
      </c>
      <c r="AJ86" s="14">
        <f t="shared" si="12"/>
        <v>0</v>
      </c>
      <c r="AK86" s="24">
        <f t="shared" si="13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topLeftCell="F1" zoomScale="96" zoomScaleNormal="96" workbookViewId="0">
      <selection sqref="A1:T1048576"/>
    </sheetView>
  </sheetViews>
  <sheetFormatPr defaultRowHeight="13.8" x14ac:dyDescent="0.25"/>
  <cols>
    <col min="1" max="1" width="32.796875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2071</v>
      </c>
      <c r="J1" t="s">
        <v>2072</v>
      </c>
      <c r="K1" t="s">
        <v>2073</v>
      </c>
      <c r="L1" t="s">
        <v>2074</v>
      </c>
      <c r="M1" t="s">
        <v>2113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</row>
    <row r="2" spans="1:20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2092</v>
      </c>
      <c r="H2" t="s">
        <v>2095</v>
      </c>
      <c r="I2" t="s">
        <v>2668</v>
      </c>
      <c r="J2" t="s">
        <v>2669</v>
      </c>
      <c r="K2" t="s">
        <v>2097</v>
      </c>
      <c r="L2" t="s">
        <v>2098</v>
      </c>
      <c r="M2" t="s">
        <v>2118</v>
      </c>
      <c r="N2" t="s">
        <v>2099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</row>
    <row r="3" spans="1:20" x14ac:dyDescent="0.25">
      <c r="A3" t="s">
        <v>2107</v>
      </c>
      <c r="B3">
        <v>17951432.170000002</v>
      </c>
      <c r="C3">
        <v>662096.69999999995</v>
      </c>
      <c r="D3">
        <v>2243464.4500000002</v>
      </c>
      <c r="E3">
        <v>3881595.5</v>
      </c>
      <c r="F3">
        <v>2333588.54</v>
      </c>
      <c r="G3">
        <v>22000</v>
      </c>
      <c r="H3">
        <v>389054.92</v>
      </c>
      <c r="I3">
        <v>-14685958.24</v>
      </c>
      <c r="J3">
        <v>39665988.380000003</v>
      </c>
      <c r="K3">
        <v>27800326.829999998</v>
      </c>
      <c r="L3">
        <v>1420887.12</v>
      </c>
      <c r="M3">
        <v>72112.210000000006</v>
      </c>
      <c r="N3">
        <v>31601025.18</v>
      </c>
      <c r="O3">
        <v>2267607.58</v>
      </c>
      <c r="P3">
        <v>41998753.060000002</v>
      </c>
      <c r="Q3">
        <v>65097.89</v>
      </c>
      <c r="R3">
        <v>101769.9</v>
      </c>
      <c r="S3">
        <v>18296080.129999999</v>
      </c>
      <c r="T3">
        <v>1019165.64</v>
      </c>
    </row>
    <row r="4" spans="1:20" x14ac:dyDescent="0.25">
      <c r="A4" t="s">
        <v>2508</v>
      </c>
      <c r="B4">
        <v>533952.82999999996</v>
      </c>
      <c r="D4">
        <v>135922.94</v>
      </c>
      <c r="E4">
        <v>6851.23</v>
      </c>
      <c r="F4">
        <v>5046.3100000000004</v>
      </c>
      <c r="H4">
        <v>286.2</v>
      </c>
      <c r="I4">
        <v>-1946640.74</v>
      </c>
      <c r="J4">
        <v>2454167.9500000002</v>
      </c>
      <c r="K4">
        <v>223285.21</v>
      </c>
      <c r="L4">
        <v>30000</v>
      </c>
      <c r="M4">
        <v>1361.32</v>
      </c>
      <c r="N4">
        <v>1188800</v>
      </c>
      <c r="O4">
        <v>1004655</v>
      </c>
      <c r="P4">
        <v>1664945</v>
      </c>
      <c r="R4">
        <v>6638</v>
      </c>
      <c r="S4">
        <v>582237.15</v>
      </c>
      <c r="T4">
        <v>20321.48</v>
      </c>
    </row>
    <row r="5" spans="1:20" x14ac:dyDescent="0.25">
      <c r="A5" t="s">
        <v>2509</v>
      </c>
      <c r="B5">
        <v>392568.96</v>
      </c>
      <c r="C5">
        <v>43029</v>
      </c>
      <c r="D5">
        <v>59041.31</v>
      </c>
      <c r="E5">
        <v>521491.20000000001</v>
      </c>
      <c r="F5">
        <v>127435.7</v>
      </c>
      <c r="H5">
        <v>-100.47</v>
      </c>
      <c r="I5">
        <v>-1254434.99</v>
      </c>
      <c r="J5">
        <v>2340789.7799999998</v>
      </c>
      <c r="K5">
        <v>93094.03</v>
      </c>
      <c r="M5">
        <v>514.92999999999995</v>
      </c>
      <c r="N5">
        <v>1303900</v>
      </c>
      <c r="O5">
        <v>994452.58</v>
      </c>
      <c r="P5">
        <v>1703757</v>
      </c>
      <c r="Q5">
        <v>3000</v>
      </c>
      <c r="R5">
        <v>14104</v>
      </c>
      <c r="S5">
        <v>531964.34</v>
      </c>
      <c r="T5">
        <v>81824.350000000006</v>
      </c>
    </row>
    <row r="6" spans="1:20" x14ac:dyDescent="0.25">
      <c r="A6" t="s">
        <v>2510</v>
      </c>
      <c r="B6">
        <v>511602.8</v>
      </c>
      <c r="C6">
        <v>0</v>
      </c>
      <c r="D6">
        <v>200366.56</v>
      </c>
      <c r="E6">
        <v>455596.5</v>
      </c>
      <c r="F6">
        <v>42578.75</v>
      </c>
      <c r="H6">
        <v>11163</v>
      </c>
      <c r="I6">
        <v>-533637.29</v>
      </c>
      <c r="J6">
        <v>2227185.62</v>
      </c>
      <c r="K6">
        <v>1911378.62</v>
      </c>
      <c r="M6">
        <v>2789.07</v>
      </c>
      <c r="N6">
        <v>2702920</v>
      </c>
      <c r="P6">
        <v>3181989.29</v>
      </c>
      <c r="Q6">
        <v>3316</v>
      </c>
      <c r="R6">
        <v>900</v>
      </c>
      <c r="S6">
        <v>1850254</v>
      </c>
      <c r="T6">
        <v>75195.12</v>
      </c>
    </row>
    <row r="7" spans="1:20" x14ac:dyDescent="0.25">
      <c r="A7" t="s">
        <v>2511</v>
      </c>
      <c r="B7">
        <v>683962.34</v>
      </c>
      <c r="C7">
        <v>50532.75</v>
      </c>
      <c r="D7">
        <v>228419.51</v>
      </c>
      <c r="E7">
        <v>-49443.81</v>
      </c>
      <c r="F7">
        <v>92582.91</v>
      </c>
      <c r="I7">
        <v>-926884.88</v>
      </c>
      <c r="J7">
        <v>2082417.38</v>
      </c>
      <c r="K7">
        <v>1085221.81</v>
      </c>
      <c r="M7">
        <v>2320.98</v>
      </c>
      <c r="N7">
        <v>1632700</v>
      </c>
      <c r="P7">
        <v>2144232</v>
      </c>
      <c r="Q7">
        <v>25116</v>
      </c>
      <c r="S7">
        <v>637490.39</v>
      </c>
      <c r="T7">
        <v>62883.199999999997</v>
      </c>
    </row>
    <row r="8" spans="1:20" x14ac:dyDescent="0.25">
      <c r="A8" t="s">
        <v>2512</v>
      </c>
      <c r="B8">
        <v>733546.64</v>
      </c>
      <c r="C8">
        <v>0</v>
      </c>
      <c r="D8">
        <v>86919.67</v>
      </c>
      <c r="E8">
        <v>4</v>
      </c>
      <c r="F8">
        <v>397741.23</v>
      </c>
      <c r="H8">
        <v>666.36</v>
      </c>
      <c r="I8">
        <v>-809149.23</v>
      </c>
      <c r="J8">
        <v>2028298.74</v>
      </c>
      <c r="K8">
        <v>1454467.42</v>
      </c>
      <c r="M8">
        <v>2236.67</v>
      </c>
      <c r="N8">
        <v>1527540</v>
      </c>
      <c r="P8">
        <v>2062918</v>
      </c>
      <c r="Q8">
        <v>500</v>
      </c>
      <c r="S8">
        <v>886816.14</v>
      </c>
      <c r="T8">
        <v>35614.28</v>
      </c>
    </row>
    <row r="9" spans="1:20" x14ac:dyDescent="0.25">
      <c r="A9" t="s">
        <v>2513</v>
      </c>
      <c r="B9">
        <v>480204.3</v>
      </c>
      <c r="C9">
        <v>0</v>
      </c>
      <c r="D9">
        <v>87307.96</v>
      </c>
      <c r="E9">
        <v>-61412.25</v>
      </c>
      <c r="F9">
        <v>22926.97</v>
      </c>
      <c r="I9">
        <v>-1853892.25</v>
      </c>
      <c r="J9">
        <v>2569886.96</v>
      </c>
      <c r="K9">
        <v>1135145.23</v>
      </c>
      <c r="M9">
        <v>1346.2</v>
      </c>
      <c r="N9">
        <v>1546670</v>
      </c>
      <c r="P9">
        <v>2163407</v>
      </c>
      <c r="Q9">
        <v>10403</v>
      </c>
      <c r="S9">
        <v>663243.4</v>
      </c>
      <c r="T9">
        <v>33075.760000000002</v>
      </c>
    </row>
    <row r="10" spans="1:20" x14ac:dyDescent="0.25">
      <c r="A10" t="s">
        <v>2514</v>
      </c>
      <c r="B10">
        <v>711018.21</v>
      </c>
      <c r="C10">
        <v>0</v>
      </c>
      <c r="D10">
        <v>41491.17</v>
      </c>
      <c r="E10">
        <v>-150818.87</v>
      </c>
      <c r="F10">
        <v>1839.1</v>
      </c>
      <c r="I10">
        <v>-624379.54</v>
      </c>
      <c r="J10">
        <v>1423307.83</v>
      </c>
      <c r="K10">
        <v>914207.62</v>
      </c>
      <c r="M10">
        <v>4533.96</v>
      </c>
      <c r="N10">
        <v>1454860</v>
      </c>
      <c r="P10">
        <v>1897182</v>
      </c>
      <c r="R10">
        <v>618</v>
      </c>
      <c r="S10">
        <v>660347.49</v>
      </c>
      <c r="T10">
        <v>10852.77</v>
      </c>
    </row>
    <row r="11" spans="1:20" x14ac:dyDescent="0.25">
      <c r="A11" t="s">
        <v>2515</v>
      </c>
      <c r="B11">
        <v>224784</v>
      </c>
      <c r="C11">
        <v>0</v>
      </c>
      <c r="D11">
        <v>40810.07</v>
      </c>
      <c r="E11">
        <v>5</v>
      </c>
      <c r="F11">
        <v>56447.42</v>
      </c>
      <c r="H11">
        <v>0</v>
      </c>
      <c r="I11">
        <v>-2002107.68</v>
      </c>
      <c r="J11">
        <v>2154589.06</v>
      </c>
      <c r="K11">
        <v>1388577.58</v>
      </c>
      <c r="L11">
        <v>52848</v>
      </c>
      <c r="M11">
        <v>355.07</v>
      </c>
      <c r="N11">
        <v>2249560</v>
      </c>
      <c r="O11">
        <v>24000</v>
      </c>
      <c r="P11">
        <v>2795074</v>
      </c>
      <c r="R11">
        <v>6800</v>
      </c>
      <c r="S11">
        <v>728825.14</v>
      </c>
      <c r="T11">
        <v>15076.4</v>
      </c>
    </row>
    <row r="12" spans="1:20" x14ac:dyDescent="0.25">
      <c r="A12" t="s">
        <v>2516</v>
      </c>
      <c r="B12">
        <v>480295.61</v>
      </c>
      <c r="C12">
        <v>0</v>
      </c>
      <c r="D12">
        <v>91732.02</v>
      </c>
      <c r="E12">
        <v>4</v>
      </c>
      <c r="F12">
        <v>36757.800000000003</v>
      </c>
      <c r="I12">
        <v>22281.15</v>
      </c>
      <c r="J12">
        <v>266818</v>
      </c>
      <c r="K12">
        <v>1087154.18</v>
      </c>
      <c r="L12">
        <v>291950</v>
      </c>
      <c r="M12">
        <v>892.09</v>
      </c>
      <c r="N12">
        <v>3016730</v>
      </c>
      <c r="O12">
        <v>20000</v>
      </c>
      <c r="P12">
        <v>3347887</v>
      </c>
      <c r="R12">
        <v>14006</v>
      </c>
      <c r="S12">
        <v>733898.51</v>
      </c>
      <c r="T12">
        <v>1244.48</v>
      </c>
    </row>
    <row r="13" spans="1:20" x14ac:dyDescent="0.25">
      <c r="A13" t="s">
        <v>2517</v>
      </c>
      <c r="B13">
        <v>405076.4</v>
      </c>
      <c r="C13">
        <v>0</v>
      </c>
      <c r="D13">
        <v>45003.67</v>
      </c>
      <c r="E13">
        <v>3</v>
      </c>
      <c r="F13">
        <v>26214.66</v>
      </c>
      <c r="I13">
        <v>-2232859.31</v>
      </c>
      <c r="J13">
        <v>2543552.06</v>
      </c>
      <c r="K13">
        <v>1107210.22</v>
      </c>
      <c r="L13">
        <v>417209.12</v>
      </c>
      <c r="M13">
        <v>655.59</v>
      </c>
      <c r="N13">
        <v>1017520</v>
      </c>
      <c r="O13">
        <v>17000</v>
      </c>
      <c r="P13">
        <v>1517534</v>
      </c>
      <c r="S13">
        <v>861656.01</v>
      </c>
      <c r="T13">
        <v>14799.94</v>
      </c>
    </row>
    <row r="14" spans="1:20" x14ac:dyDescent="0.25">
      <c r="A14" t="s">
        <v>2518</v>
      </c>
      <c r="B14">
        <v>191172.36</v>
      </c>
      <c r="C14">
        <v>0</v>
      </c>
      <c r="D14">
        <v>22933.16</v>
      </c>
      <c r="E14">
        <v>1367.89</v>
      </c>
      <c r="F14">
        <v>70363.02</v>
      </c>
      <c r="I14">
        <v>-1498905.58</v>
      </c>
      <c r="J14">
        <v>1708771</v>
      </c>
      <c r="K14">
        <v>1396913.15</v>
      </c>
      <c r="L14">
        <v>60000</v>
      </c>
      <c r="M14">
        <v>438.88</v>
      </c>
      <c r="N14">
        <v>1565880</v>
      </c>
      <c r="O14">
        <v>24000</v>
      </c>
      <c r="P14">
        <v>2081820.26</v>
      </c>
      <c r="Q14">
        <v>3300</v>
      </c>
      <c r="R14">
        <v>38500</v>
      </c>
      <c r="S14">
        <v>803134.76</v>
      </c>
      <c r="T14">
        <v>44506</v>
      </c>
    </row>
    <row r="15" spans="1:20" x14ac:dyDescent="0.25">
      <c r="A15" t="s">
        <v>2519</v>
      </c>
      <c r="B15">
        <v>242437.34</v>
      </c>
      <c r="C15">
        <v>0</v>
      </c>
      <c r="D15">
        <v>46959.519999999997</v>
      </c>
      <c r="E15">
        <v>4</v>
      </c>
      <c r="F15">
        <v>31</v>
      </c>
      <c r="I15">
        <v>-548020.64</v>
      </c>
      <c r="J15">
        <v>803987.63</v>
      </c>
      <c r="K15">
        <v>1148405.23</v>
      </c>
      <c r="M15">
        <v>570.98</v>
      </c>
      <c r="N15">
        <v>388720</v>
      </c>
      <c r="O15">
        <v>12000</v>
      </c>
      <c r="P15">
        <v>929406.33</v>
      </c>
      <c r="R15">
        <v>11978.95</v>
      </c>
      <c r="S15">
        <v>560923.34</v>
      </c>
      <c r="T15">
        <v>13922.72</v>
      </c>
    </row>
    <row r="16" spans="1:20" x14ac:dyDescent="0.25">
      <c r="A16" t="s">
        <v>2520</v>
      </c>
      <c r="B16">
        <v>272985.90999999997</v>
      </c>
      <c r="C16">
        <v>0</v>
      </c>
      <c r="D16">
        <v>49098.28</v>
      </c>
      <c r="E16">
        <v>136341.73000000001</v>
      </c>
      <c r="F16">
        <v>75076.5</v>
      </c>
      <c r="H16">
        <v>0</v>
      </c>
      <c r="I16">
        <v>-959933.11</v>
      </c>
      <c r="J16">
        <v>1350408.04</v>
      </c>
      <c r="K16">
        <v>1449884.87</v>
      </c>
      <c r="M16">
        <v>594.01</v>
      </c>
      <c r="N16">
        <v>1611570</v>
      </c>
      <c r="O16">
        <v>24000</v>
      </c>
      <c r="P16">
        <v>2102772</v>
      </c>
      <c r="S16">
        <v>807343.87</v>
      </c>
      <c r="T16">
        <v>32905.519999999997</v>
      </c>
    </row>
    <row r="17" spans="1:20" x14ac:dyDescent="0.25">
      <c r="A17" t="s">
        <v>2521</v>
      </c>
      <c r="B17">
        <v>526242.65</v>
      </c>
      <c r="C17">
        <v>0</v>
      </c>
      <c r="D17">
        <v>43613.59</v>
      </c>
      <c r="E17">
        <v>3</v>
      </c>
      <c r="F17">
        <v>784.26</v>
      </c>
      <c r="I17">
        <v>-2088718.15</v>
      </c>
      <c r="J17">
        <v>2389700.83</v>
      </c>
      <c r="K17">
        <v>1124716.26</v>
      </c>
      <c r="M17">
        <v>943.94</v>
      </c>
      <c r="N17">
        <v>1397240</v>
      </c>
      <c r="O17">
        <v>19000</v>
      </c>
      <c r="P17">
        <v>1810513</v>
      </c>
      <c r="Q17">
        <v>3500</v>
      </c>
      <c r="R17">
        <v>4178</v>
      </c>
      <c r="S17">
        <v>437678.56</v>
      </c>
      <c r="T17">
        <v>16369.82</v>
      </c>
    </row>
    <row r="18" spans="1:20" x14ac:dyDescent="0.25">
      <c r="A18" t="s">
        <v>2522</v>
      </c>
      <c r="B18">
        <v>289977.21999999997</v>
      </c>
      <c r="C18">
        <v>0</v>
      </c>
      <c r="D18">
        <v>62702.42</v>
      </c>
      <c r="E18">
        <v>37264.97</v>
      </c>
      <c r="F18">
        <v>1025</v>
      </c>
      <c r="I18">
        <v>-5088737.17</v>
      </c>
      <c r="J18">
        <v>5385590.1100000003</v>
      </c>
      <c r="K18">
        <v>1049883.19</v>
      </c>
      <c r="M18">
        <v>710.02</v>
      </c>
      <c r="N18">
        <v>1064430</v>
      </c>
      <c r="O18">
        <v>16000</v>
      </c>
      <c r="P18">
        <v>1416999</v>
      </c>
      <c r="R18">
        <v>4046.95</v>
      </c>
      <c r="S18">
        <v>597349.39</v>
      </c>
      <c r="T18">
        <v>18511.2</v>
      </c>
    </row>
    <row r="19" spans="1:20" x14ac:dyDescent="0.25">
      <c r="A19" t="s">
        <v>2523</v>
      </c>
      <c r="B19">
        <v>1603060.22</v>
      </c>
      <c r="C19">
        <v>0</v>
      </c>
      <c r="D19">
        <v>145131.96</v>
      </c>
      <c r="E19">
        <v>687011.08</v>
      </c>
      <c r="F19">
        <v>835382.31</v>
      </c>
      <c r="G19">
        <v>5500</v>
      </c>
      <c r="H19">
        <v>9000</v>
      </c>
      <c r="I19">
        <v>2038830.18</v>
      </c>
      <c r="J19">
        <v>1034850.95</v>
      </c>
      <c r="K19">
        <v>2511084.31</v>
      </c>
      <c r="L19">
        <v>21000</v>
      </c>
      <c r="M19">
        <v>3465.86</v>
      </c>
      <c r="N19">
        <v>2761977.18</v>
      </c>
      <c r="O19">
        <v>40500</v>
      </c>
      <c r="P19">
        <v>3624914.18</v>
      </c>
      <c r="S19">
        <v>1297890.22</v>
      </c>
      <c r="T19">
        <v>232818.51</v>
      </c>
    </row>
    <row r="20" spans="1:20" x14ac:dyDescent="0.25">
      <c r="A20" t="s">
        <v>2524</v>
      </c>
      <c r="B20">
        <v>1076582.32</v>
      </c>
      <c r="C20">
        <v>0</v>
      </c>
      <c r="D20">
        <v>39397.21</v>
      </c>
      <c r="E20">
        <v>47610.69</v>
      </c>
      <c r="F20">
        <v>70373.42</v>
      </c>
      <c r="G20">
        <v>5500</v>
      </c>
      <c r="H20">
        <v>738.18</v>
      </c>
      <c r="I20">
        <v>-778306.26</v>
      </c>
      <c r="J20">
        <v>1778360.15</v>
      </c>
      <c r="K20">
        <v>2026234.42</v>
      </c>
      <c r="M20">
        <v>27901.51</v>
      </c>
      <c r="N20">
        <v>1344466</v>
      </c>
      <c r="O20">
        <v>13500</v>
      </c>
      <c r="P20">
        <v>2169023</v>
      </c>
      <c r="Q20">
        <v>2830.99</v>
      </c>
      <c r="S20">
        <v>959047.31</v>
      </c>
      <c r="T20">
        <v>53529.06</v>
      </c>
    </row>
    <row r="21" spans="1:20" x14ac:dyDescent="0.25">
      <c r="A21" t="s">
        <v>2525</v>
      </c>
      <c r="B21">
        <v>853213.78</v>
      </c>
      <c r="C21">
        <v>0</v>
      </c>
      <c r="D21">
        <v>304664.53000000003</v>
      </c>
      <c r="E21">
        <v>2663.22</v>
      </c>
      <c r="F21">
        <v>219403.05</v>
      </c>
      <c r="G21">
        <v>5600</v>
      </c>
      <c r="H21">
        <v>339330.5</v>
      </c>
      <c r="I21">
        <v>-418060.58</v>
      </c>
      <c r="J21">
        <v>1748544.54</v>
      </c>
      <c r="K21">
        <v>1751250.17</v>
      </c>
      <c r="L21">
        <v>36000</v>
      </c>
      <c r="M21">
        <v>1789.9</v>
      </c>
      <c r="N21">
        <v>2135532</v>
      </c>
      <c r="O21">
        <v>34500</v>
      </c>
      <c r="P21">
        <v>2566262</v>
      </c>
      <c r="Q21">
        <v>11131.9</v>
      </c>
      <c r="S21">
        <v>1644638.86</v>
      </c>
      <c r="T21">
        <v>32509.19</v>
      </c>
    </row>
    <row r="22" spans="1:20" x14ac:dyDescent="0.25">
      <c r="A22" t="s">
        <v>2526</v>
      </c>
      <c r="B22">
        <v>797320.6</v>
      </c>
      <c r="C22">
        <v>0</v>
      </c>
      <c r="D22">
        <v>175238.82</v>
      </c>
      <c r="E22">
        <v>1229519.51</v>
      </c>
      <c r="F22">
        <v>119097.52</v>
      </c>
      <c r="G22">
        <v>5400</v>
      </c>
      <c r="H22">
        <v>25640.22</v>
      </c>
      <c r="I22">
        <v>-214205.16</v>
      </c>
      <c r="J22">
        <v>2705484.32</v>
      </c>
      <c r="K22">
        <v>1579998.85</v>
      </c>
      <c r="L22">
        <v>124800</v>
      </c>
      <c r="M22">
        <v>2746.6</v>
      </c>
      <c r="N22">
        <v>1690010</v>
      </c>
      <c r="O22">
        <v>24000</v>
      </c>
      <c r="P22">
        <v>2185888</v>
      </c>
      <c r="Q22">
        <v>2000</v>
      </c>
      <c r="S22">
        <v>1327720.6399999999</v>
      </c>
      <c r="T22">
        <v>107089.74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Sheet1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2024-06-27T07:53:27Z</cp:lastPrinted>
  <dcterms:created xsi:type="dcterms:W3CDTF">2018-02-08T06:24:17Z</dcterms:created>
  <dcterms:modified xsi:type="dcterms:W3CDTF">2024-06-27T09:32:05Z</dcterms:modified>
</cp:coreProperties>
</file>