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รพ ยืมยาระหว่างกัน\"/>
    </mc:Choice>
  </mc:AlternateContent>
  <xr:revisionPtr revIDLastSave="0" documentId="13_ncr:1_{E0EBD2D6-0524-4C0E-8FFB-C983317C87E4}" xr6:coauthVersionLast="47" xr6:coauthVersionMax="47" xr10:uidLastSave="{00000000-0000-0000-0000-000000000000}"/>
  <bookViews>
    <workbookView xWindow="336" yWindow="84" windowWidth="14628" windowHeight="12132" tabRatio="908" firstSheet="50" activeTab="52" xr2:uid="{00000000-000D-0000-FFFF-FFFF00000000}"/>
  </bookViews>
  <sheets>
    <sheet name="โรงพยาบาลนครพนม" sheetId="20" r:id="rId1"/>
    <sheet name=" โรงพยาบาลปลาปาก" sheetId="21" r:id="rId2"/>
    <sheet name="โรงพยาบาลท่าอุเทน" sheetId="22" r:id="rId3"/>
    <sheet name="โรงพยาบาลบ้านแพง" sheetId="23" r:id="rId4"/>
    <sheet name="โรงพยาบาลนาทม" sheetId="24" r:id="rId5"/>
    <sheet name="โรงพยาบาลเรณูนคร" sheetId="25" r:id="rId6"/>
    <sheet name="โรงพยาบาลนาแก" sheetId="26" r:id="rId7"/>
    <sheet name=" โรงพยาบาลศรีสงคราม" sheetId="27" r:id="rId8"/>
    <sheet name="โรงพยาบาลนาหว้า" sheetId="28" r:id="rId9"/>
    <sheet name="โรงพยาบาลโพนสวรรค์" sheetId="29" r:id="rId10"/>
    <sheet name="โรงพยาบาลสมเด็จพระยุพราชธาตุพนม" sheetId="30" r:id="rId11"/>
    <sheet name="โรงพยาบาลวังยาง" sheetId="32" r:id="rId12"/>
    <sheet name="โรงพยาบาลบึงกาฬ " sheetId="34" r:id="rId13"/>
    <sheet name="โรงพยาบาลพรเจริญ" sheetId="39" r:id="rId14"/>
    <sheet name="โรงพยาบาลโซ่พิสัย" sheetId="36" r:id="rId15"/>
    <sheet name=" โรงพยาบาลเซกา" sheetId="35" r:id="rId16"/>
    <sheet name="โรงพยาบาลปากคาด" sheetId="38" r:id="rId17"/>
    <sheet name="โรงพยาบาลศรีวิไล " sheetId="40" r:id="rId18"/>
    <sheet name="โรงพยาบาลบุ่งคล้า" sheetId="37" r:id="rId19"/>
    <sheet name="โรงพยาบาลเลย" sheetId="41" r:id="rId20"/>
    <sheet name="โรงพยาบาลนาด้วง" sheetId="49" r:id="rId21"/>
    <sheet name="โรงพยาบาลเชียงคาน" sheetId="45" r:id="rId22"/>
    <sheet name="โรงพยาบาลปากชม" sheetId="48" r:id="rId23"/>
    <sheet name="โรงพยาบาลนาแห้ว" sheetId="50" r:id="rId24"/>
    <sheet name="โรงพยาบาลภูเรือ" sheetId="51" r:id="rId25"/>
    <sheet name="โรงพยาบาลท่าลี่  " sheetId="43" r:id="rId26"/>
    <sheet name="โรงพยาบาลวังสะพุง" sheetId="52" r:id="rId27"/>
    <sheet name="โรงพยาบาลภูกระดึง" sheetId="53" r:id="rId28"/>
    <sheet name="โรงพยาบาลภูหลวง" sheetId="44" r:id="rId29"/>
    <sheet name="โรงพยาบาลผาขาว" sheetId="42" r:id="rId30"/>
    <sheet name="รพ.สมเด็จพระยุพราชด่านซ้าย " sheetId="47" r:id="rId31"/>
    <sheet name="โรงพยาบาลเอราวัณ" sheetId="46" r:id="rId32"/>
    <sheet name="โรงพยาบาลหนองหิน" sheetId="54" r:id="rId33"/>
    <sheet name="โรงพยาบาลศูนย์สกลนคร" sheetId="1" r:id="rId34"/>
    <sheet name="โรงพยาบาลกุสุมาลย์" sheetId="2" r:id="rId35"/>
    <sheet name="โรงพยาบาลกุดบาก" sheetId="3" r:id="rId36"/>
    <sheet name="โรงพยาบาลพระอาจารย์ฝั้นอาจาโร" sheetId="4" r:id="rId37"/>
    <sheet name="โรงพยาบาลพังโคน" sheetId="5" r:id="rId38"/>
    <sheet name=" โรงพยาบาลวาริชภูมิ" sheetId="6" r:id="rId39"/>
    <sheet name="โรงพยาบาลนิคมน้ำอูน" sheetId="18" r:id="rId40"/>
    <sheet name="โรงพยาบาลวานรนิวาส" sheetId="7" r:id="rId41"/>
    <sheet name="โรงพยาบาลคำตากล้า" sheetId="8" r:id="rId42"/>
    <sheet name="โรงพยาบาลบ้านม่วง" sheetId="9" r:id="rId43"/>
    <sheet name="โรงพยาบาลอากาศอำนวย " sheetId="10" r:id="rId44"/>
    <sheet name="โรงพยาบาลส่องดาว" sheetId="11" r:id="rId45"/>
    <sheet name="โรงพยาบาลเต่างอย" sheetId="12" r:id="rId46"/>
    <sheet name="โรงพยาบาลโคกศรีสุพรรณ" sheetId="13" r:id="rId47"/>
    <sheet name="โรงพยาบาลเจริญศิลป์" sheetId="14" r:id="rId48"/>
    <sheet name="โรงพยาบาลโพนนาแก้ว" sheetId="15" r:id="rId49"/>
    <sheet name="โรงพยาบาลสว่างแดนดิน" sheetId="16" r:id="rId50"/>
    <sheet name="โรงพยาบาลพระอาจารย์แบน ธนากโร" sheetId="17" r:id="rId51"/>
    <sheet name="โรงพยาบาลอุดรธานี" sheetId="33" r:id="rId52"/>
    <sheet name="สรุปไตรมาส3" sheetId="55" r:id="rId53"/>
  </sheets>
  <definedNames>
    <definedName name="_xlnm.Print_Titles" localSheetId="52">สรุปไตรมาส3!$1:$5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55" l="1"/>
  <c r="H59" i="55"/>
  <c r="H58" i="55"/>
  <c r="F58" i="55"/>
  <c r="H57" i="55"/>
  <c r="H56" i="55"/>
  <c r="H55" i="55"/>
  <c r="H54" i="55"/>
  <c r="H53" i="55"/>
  <c r="H52" i="55"/>
  <c r="H51" i="55"/>
  <c r="F51" i="55"/>
  <c r="H50" i="55"/>
  <c r="H49" i="55"/>
  <c r="F49" i="55"/>
  <c r="H48" i="55"/>
  <c r="H47" i="55"/>
  <c r="H46" i="55"/>
  <c r="H45" i="55"/>
  <c r="H44" i="55"/>
  <c r="H43" i="55"/>
  <c r="F42" i="55"/>
  <c r="H41" i="55"/>
  <c r="F41" i="55"/>
  <c r="H40" i="55"/>
  <c r="F40" i="55"/>
  <c r="H39" i="55"/>
  <c r="F39" i="55"/>
  <c r="H38" i="55"/>
  <c r="F38" i="55"/>
  <c r="H37" i="55"/>
  <c r="F37" i="55"/>
  <c r="H36" i="55"/>
  <c r="H35" i="55"/>
  <c r="H34" i="55"/>
  <c r="F34" i="55"/>
  <c r="H33" i="55"/>
  <c r="H32" i="55"/>
  <c r="H31" i="55"/>
  <c r="H30" i="55"/>
  <c r="H29" i="55"/>
  <c r="H28" i="55"/>
  <c r="F27" i="55"/>
  <c r="H25" i="55"/>
  <c r="H24" i="55"/>
  <c r="H23" i="55"/>
  <c r="H22" i="55"/>
  <c r="H21" i="55"/>
  <c r="H20" i="55"/>
  <c r="H19" i="55" l="1"/>
  <c r="F19" i="55"/>
  <c r="I18" i="55"/>
  <c r="H18" i="55"/>
  <c r="F18" i="55"/>
  <c r="H17" i="55"/>
  <c r="H16" i="55"/>
  <c r="F16" i="55"/>
  <c r="H15" i="55"/>
  <c r="H14" i="55"/>
  <c r="H13" i="55"/>
  <c r="H12" i="55"/>
  <c r="H11" i="55"/>
  <c r="F11" i="55"/>
  <c r="H10" i="55"/>
  <c r="H9" i="55"/>
  <c r="H8" i="55"/>
  <c r="H7" i="55"/>
  <c r="F6" i="55"/>
  <c r="F62" i="55" l="1"/>
  <c r="I61" i="55"/>
  <c r="I62" i="55" s="1"/>
  <c r="I59" i="55"/>
  <c r="I58" i="55"/>
  <c r="I57" i="55"/>
  <c r="I56" i="55"/>
  <c r="I55" i="55"/>
  <c r="I54" i="55"/>
  <c r="I53" i="55"/>
  <c r="I52" i="55"/>
  <c r="I51" i="55"/>
  <c r="I50" i="55"/>
  <c r="I49" i="55"/>
  <c r="I48" i="55"/>
  <c r="I47" i="55"/>
  <c r="I46" i="55"/>
  <c r="I45" i="55"/>
  <c r="I44" i="55"/>
  <c r="I43" i="55"/>
  <c r="H60" i="55"/>
  <c r="F60" i="55"/>
  <c r="I40" i="55"/>
  <c r="I39" i="55"/>
  <c r="I38" i="55"/>
  <c r="I37" i="55"/>
  <c r="I36" i="55"/>
  <c r="I35" i="55"/>
  <c r="I34" i="55"/>
  <c r="I33" i="55"/>
  <c r="I32" i="55"/>
  <c r="I31" i="55"/>
  <c r="I30" i="55"/>
  <c r="I29" i="55"/>
  <c r="I28" i="55"/>
  <c r="F26" i="55"/>
  <c r="I25" i="55"/>
  <c r="I24" i="55"/>
  <c r="I23" i="55"/>
  <c r="I22" i="55"/>
  <c r="I21" i="55"/>
  <c r="I20" i="55"/>
  <c r="H26" i="55"/>
  <c r="I17" i="55"/>
  <c r="I16" i="55"/>
  <c r="I15" i="55"/>
  <c r="I14" i="55"/>
  <c r="I13" i="55"/>
  <c r="I12" i="55"/>
  <c r="I11" i="55"/>
  <c r="I10" i="55"/>
  <c r="I9" i="55"/>
  <c r="I8" i="55"/>
  <c r="I7" i="55"/>
  <c r="F63" i="55" l="1"/>
  <c r="I19" i="55"/>
  <c r="I26" i="55" s="1"/>
  <c r="I42" i="55"/>
  <c r="I60" i="55" s="1"/>
  <c r="I6" i="55"/>
  <c r="H62" i="55"/>
  <c r="I27" i="55"/>
  <c r="I41" i="55" s="1"/>
  <c r="H63" i="55" l="1"/>
  <c r="I63" i="55" s="1"/>
</calcChain>
</file>

<file path=xl/sharedStrings.xml><?xml version="1.0" encoding="utf-8"?>
<sst xmlns="http://schemas.openxmlformats.org/spreadsheetml/2006/main" count="988" uniqueCount="145">
  <si>
    <t>รายงานเจ้าหนี้ - ลูกหนี้ของโรงพยบาล (อนุมัติแล้วและตัดยอด 2 เดือน )  ไตรมาส 3</t>
  </si>
  <si>
    <t>รายชื่อโรงพยาบาล :  โรงพยาบาลศูนย์สกลนคร      ประจำเดือน :  เมษายน 2566 ถึง มิถุนายน 2566</t>
  </si>
  <si>
    <t>ลำดับที่</t>
  </si>
  <si>
    <t>รหัสรพ.</t>
  </si>
  <si>
    <t>รายชื่อรพ.</t>
  </si>
  <si>
    <t>รายการให้ยืม</t>
  </si>
  <si>
    <t>รวมเงินลูกหนี้</t>
  </si>
  <si>
    <t>รายการยืม</t>
  </si>
  <si>
    <t>รวมเงินเจ้าหนี้</t>
  </si>
  <si>
    <t>รวมยอด</t>
  </si>
  <si>
    <t>โรงพยาบาลอุดรธานี</t>
  </si>
  <si>
    <t>โรงพยาบาลบึงกาฬ</t>
  </si>
  <si>
    <t>โรงพยาบาลเซกา</t>
  </si>
  <si>
    <t>โรงพยาบาลกุสุมาลย์</t>
  </si>
  <si>
    <t>โรงพยาบาลกุดบาก</t>
  </si>
  <si>
    <t>โรงพยาบาลพระอาจารย์ฝั้นอาจาโร</t>
  </si>
  <si>
    <t>โรงพยาบาลพังโคน</t>
  </si>
  <si>
    <t>โรงพยาบาลวาริชภูมิ</t>
  </si>
  <si>
    <t>โรงพยาบาลนิคมน้ำอูน</t>
  </si>
  <si>
    <t>โรงพยาบาลวานรนิวาส</t>
  </si>
  <si>
    <t>โรงพยาบาลคำตากล้า</t>
  </si>
  <si>
    <t>โรงพยาบาลบ้านม่วง</t>
  </si>
  <si>
    <t>โรงพยาบาลอากาศอำนวย</t>
  </si>
  <si>
    <t>โรงพยาบาลส่องดาว</t>
  </si>
  <si>
    <t>โรงพยาบาลเต่างอย</t>
  </si>
  <si>
    <t>โรงพยาบาลโคกศรีสุพรรณ</t>
  </si>
  <si>
    <t>โรงพยาบาลโพนนาแก้ว</t>
  </si>
  <si>
    <t>โรงพยาบาลสมเด็จพระยุพราชสว่างแดนดิน</t>
  </si>
  <si>
    <t>โรงพยาบาลพระอาจารย์แบน ธนากโร</t>
  </si>
  <si>
    <t>ข้อมูลทั้งหมด 19</t>
  </si>
  <si>
    <t>รวมลูกหนี้</t>
  </si>
  <si>
    <t>รวมเจ้าหนี้</t>
  </si>
  <si>
    <t>รวมยอด(ลูกหนี้ - เจ้าหนี้)</t>
  </si>
  <si>
    <t>รายชื่อโรงพยาบาล :  โรงพยาบาลกุสุมาลย์      ประจำเดือน :  เมษายน 2566 ถึง มิถุนายน 2566</t>
  </si>
  <si>
    <t>โรงพยาบาลศูนย์สกลนคร</t>
  </si>
  <si>
    <t>ข้อมูลทั้งหมด 1</t>
  </si>
  <si>
    <t>รายชื่อโรงพยาบาล :  โรงพยาบาลกุดบาก      ประจำเดือน :  เมษายน 2566 ถึง มิถุนายน 2566</t>
  </si>
  <si>
    <t>รายชื่อโรงพยาบาล :  โรงพยาบาลพระอาจารย์ฝั้นอาจาโร      ประจำเดือน :  เมษายน 2566 ถึง มิถุนายน 2566</t>
  </si>
  <si>
    <t>รายชื่อโรงพยาบาล :  โรงพยาบาลพังโคน      ประจำเดือน :  เมษายน 2566 ถึง มิถุนายน 2566</t>
  </si>
  <si>
    <t>ข้อมูลทั้งหมด 2</t>
  </si>
  <si>
    <t>รายชื่อโรงพยาบาล :  โรงพยาบาลวาริชภูมิ      ประจำเดือน :  เมษายน 2566 ถึง มิถุนายน 2566</t>
  </si>
  <si>
    <t>ข้อมูลทั้งหมด 3</t>
  </si>
  <si>
    <t>รายชื่อโรงพยาบาล :  โรงพยาบาลวานรนิวาส      ประจำเดือน :  เมษายน 2566 ถึง มิถุนายน 2566</t>
  </si>
  <si>
    <t>ข้อมูลทั้งหมด 6</t>
  </si>
  <si>
    <t>รายชื่อโรงพยาบาล :  โรงพยาบาลคำตากล้า      ประจำเดือน :  เมษายน 2566 ถึง มิถุนายน 2566</t>
  </si>
  <si>
    <t>รายชื่อโรงพยาบาล :  โรงพยาบาลบ้านม่วง      ประจำเดือน :  เมษายน 2566 ถึง มิถุนายน 2566</t>
  </si>
  <si>
    <t>รายชื่อโรงพยาบาล :  โรงพยาบาลอากาศอำนวย      ประจำเดือน :  เมษายน 2566 ถึง มิถุนายน 2566</t>
  </si>
  <si>
    <t>รายชื่อโรงพยาบาล :  โรงพยาบาลส่องดาว      ประจำเดือน :  เมษายน 2566 ถึง มิถุนายน 2566</t>
  </si>
  <si>
    <t>รายชื่อโรงพยาบาล :  โรงพยาบาลเต่างอย      ประจำเดือน :  เมษายน 2566 ถึง มิถุนายน 2566</t>
  </si>
  <si>
    <t>รายชื่อโรงพยาบาล :  โรงพยาบาลโคกศรีสุพรรณ      ประจำเดือน :  เมษายน 2566 ถึง มิถุนายน 2566</t>
  </si>
  <si>
    <t>รายชื่อโรงพยาบาล :  โรงพยาบาลเจริญศิลป์      ประจำเดือน :  เมษายน 2566 ถึง มิถุนายน 2566</t>
  </si>
  <si>
    <t>รายชื่อโรงพยาบาล :  โรงพยาบาลโพนนาแก้ว      ประจำเดือน :  เมษายน 2566 ถึง มิถุนายน 2566</t>
  </si>
  <si>
    <t>รายชื่อโรงพยาบาล :  โรงพยาบาลสมเด็จพระยุพราชสว่างแดนดิน      ประจำเดือน :  เมษายน 2566 ถึง มิถุนายน 2566</t>
  </si>
  <si>
    <t>โรงพยาบาลเจริญศิลป์</t>
  </si>
  <si>
    <t>ข้อมูลทั้งหมด 8</t>
  </si>
  <si>
    <t>รายชื่อโรงพยาบาล :  โรงพยาบาลพระอาจารย์แบน ธนากโร      ประจำเดือน :  เมษายน 2566 ถึง มิถุนายน 2566</t>
  </si>
  <si>
    <t>รายชื่อโรงพยาบาล :  โรงพยาบาลนิคมน้ำอูน      ประจำเดือน :  เมษายน 2566 ถึง มิถุนายน 2566</t>
  </si>
  <si>
    <t>รายชื่อโรงพยาบาล :  โรงพยาบาลนครพนม      ประจำเดือน :  เมษายน 2566 ถึง มิถุนายน 2566</t>
  </si>
  <si>
    <t>โรงพยาบาลปลาปาก</t>
  </si>
  <si>
    <t>โรงพยาบาลท่าอุเทน</t>
  </si>
  <si>
    <t>โรงพยาบาลบ้านแพง</t>
  </si>
  <si>
    <t>โรงพยาบาลนาทม</t>
  </si>
  <si>
    <t>โรงพยาบาลเรณูนคร</t>
  </si>
  <si>
    <t>โรงพยาบาลนาแก</t>
  </si>
  <si>
    <t>โรงพยาบาลศรีสงคราม</t>
  </si>
  <si>
    <t>โรงพยาบาลนาหว้า</t>
  </si>
  <si>
    <t>โรงพยาบาลโพนสวรรค์</t>
  </si>
  <si>
    <t>โรงพยาบาลวังยาง</t>
  </si>
  <si>
    <t>โรงพยาบาลสมเด็จพระยุพราชธาตุพนม</t>
  </si>
  <si>
    <t>ข้อมูลทั้งหมด 11</t>
  </si>
  <si>
    <t>โรงพยาบาลนครพนม</t>
  </si>
  <si>
    <t>รายชื่อโรงพยาบาล :  โรงพยาบาลปลาปาก      ประจำเดือน :  เมษายน 2566 ถึง มิถุนายน 2566</t>
  </si>
  <si>
    <t>รายชื่อโรงพยาบาล :  โรงพยาบาลท่าอุเทน      ประจำเดือน :  เมษายน 2566 ถึง มิถุนายน 2566</t>
  </si>
  <si>
    <t>รายชื่อโรงพยาบาล :  โรงพยาบาลบ้านแพง      ประจำเดือน :  เมษายน 2566 ถึง มิถุนายน 2566</t>
  </si>
  <si>
    <t>รายชื่อโรงพยาบาล :  โรงพยาบาลนาทม      ประจำเดือน :  เมษายน 2566 ถึง มิถุนายน 2566</t>
  </si>
  <si>
    <t>รายชื่อโรงพยาบาล :  โรงพยาบาลเรณูนคร      ประจำเดือน :  เมษายน 2566 ถึง มิถุนายน 2566</t>
  </si>
  <si>
    <t>รายชื่อโรงพยาบาล :  โรงพยาบาลนาแก      ประจำเดือน :  เมษายน 2566 ถึง มิถุนายน 2566</t>
  </si>
  <si>
    <t>รายชื่อโรงพยาบาล :  โรงพยาบาลศรีสงคราม      ประจำเดือน :  เมษายน 2566 ถึง มิถุนายน 2566</t>
  </si>
  <si>
    <t>รายชื่อโรงพยาบาล :  โรงพยาบาลนาหว้า      ประจำเดือน :  เมษายน 2566 ถึง มิถุนายน 2566</t>
  </si>
  <si>
    <t>รายชื่อโรงพยาบาล :  โรงพยาบาลโพนสวรรค์      ประจำเดือน :  เมษายน 2566 ถึง มิถุนายน 2566</t>
  </si>
  <si>
    <t>รายชื่อโรงพยาบาล :  โรงพยาบาลสมเด็จพระยุพราชธาตุพนม      ประจำเดือน :  เมษายน 2566 ถึง มิถุนายน 2566</t>
  </si>
  <si>
    <t>รายชื่อโรงพยาบาล :  โรงพยาบาลวังยาง      ประจำเดือน :  เมษายน 2566 ถึง มิถุนายน 2566</t>
  </si>
  <si>
    <t>รายชื่อโรงพยาบาล :  โรงพยาบาลอุดรธานี      ประจำเดือน :  เมษายน 2566 ถึง มิถุนายน 2566</t>
  </si>
  <si>
    <t>รายชื่อโรงพยาบาล :  โรงพยาบาลบึงกาฬ      ประจำเดือน :  เมษายน 2566 ถึง มิถุนายน 2566</t>
  </si>
  <si>
    <t>โรงพยาบาลพรเจริญ</t>
  </si>
  <si>
    <t>โรงพยาบาลโซ่พิสัย</t>
  </si>
  <si>
    <t>โรงพยาบาลปากคาด</t>
  </si>
  <si>
    <t>โรงพยาบาลศรีวิไล</t>
  </si>
  <si>
    <t>โรงพยาบาลบุ่งคล้า</t>
  </si>
  <si>
    <t>ข้อมูลทั้งหมด 7</t>
  </si>
  <si>
    <t>รายชื่อโรงพยาบาล :  โรงพยาบาลเซกา      ประจำเดือน :  เมษายน 2566 ถึง มิถุนายน 2566</t>
  </si>
  <si>
    <t>รายชื่อโรงพยาบาล :  โรงพยาบาลโซ่พิสัย      ประจำเดือน :  เมษายน 2566 ถึง มิถุนายน 2566</t>
  </si>
  <si>
    <t>รายชื่อโรงพยาบาล :  โรงพยาบาลบุ่งคล้า      ประจำเดือน :  เมษายน 2566 ถึง มิถุนายน 2566</t>
  </si>
  <si>
    <t>ายงานเจ้าหนี้ - ลูกหนี้ของโรงพยบาล (อนุมัติแล้วและตัดยอด 2 เดือน )  ไตรมาส 3</t>
  </si>
  <si>
    <t>รายชื่อโรงพยาบาล :  โรงพยาบาลปากคาด      ประจำเดือน :  เมษายน 2566 ถึง มิถุนายน 2566</t>
  </si>
  <si>
    <t>รายชื่อโรงพยาบาล :  โรงพยาบาลพรเจริญ      ประจำเดือน :  เมษายน 2566 ถึง มิถุนายน 2566</t>
  </si>
  <si>
    <t>รายชื่อโรงพยาบาล :  โรงพยาบาลศรีวิไล      ประจำเดือน :  เมษายน 2566 ถึง มิถุนายน 2566</t>
  </si>
  <si>
    <t>รายชื่อโรงพยาบาล :  โรงพยาบาลเลย      ประจำเดือน :  เมษายน 2566 ถึง มิถุนายน 2566</t>
  </si>
  <si>
    <t>โรงพยาบาลนาด้วง</t>
  </si>
  <si>
    <t>โรงพยาบาลเชียงคาน</t>
  </si>
  <si>
    <t>โรงพยาบาลปากชม</t>
  </si>
  <si>
    <t>โรงพยาบาลนาแห้ว</t>
  </si>
  <si>
    <t>โรงพยาบาลภูเรือ</t>
  </si>
  <si>
    <t>โรงพยาบาลท่าลี่</t>
  </si>
  <si>
    <t>โรงพยาบาลวังสะพุง</t>
  </si>
  <si>
    <t>โรงพยาบาลภูกระดึง</t>
  </si>
  <si>
    <t>โรงพยาบาลภูหลวง</t>
  </si>
  <si>
    <t>โรงพยาบาลผาขาว</t>
  </si>
  <si>
    <t>โรงพยาบาลสมเด็จพระยุพราชด่านซ้าย</t>
  </si>
  <si>
    <t>โรงพยาบาลเอราวัณ</t>
  </si>
  <si>
    <t>โรงพยาบาลหนองหิน</t>
  </si>
  <si>
    <t>ข้อมูลทั้งหมด 13</t>
  </si>
  <si>
    <t>รายชื่อโรงพยาบาล :  โรงพยาบาลผาขาว      ประจำเดือน :  เมษายน 2566 ถึง มิถุนายน 2566</t>
  </si>
  <si>
    <t>โรงพยาบาลเลย</t>
  </si>
  <si>
    <t>รายชื่อโรงพยาบาล :  โรงพยาบาลท่าลี่      ประจำเดือน :  เมษายน 2566 ถึง มิถุนายน 2566</t>
  </si>
  <si>
    <t>รายชื่อโรงพยาบาล :  โรงพยาบาลภูหลวง      ประจำเดือน :  เมษายน 2566 ถึง มิถุนายน 2566</t>
  </si>
  <si>
    <t>รายชื่อโรงพยาบาล :  โรงพยาบาลเชียงคาน      ประจำเดือน :  เมษายน 2566 ถึง มิถุนายน 2566</t>
  </si>
  <si>
    <t>รายชื่อโรงพยาบาล :  โรงพยาบาลเอราวัณ      ประจำเดือน :  เมษายน 2566 ถึง มิถุนายน 2566</t>
  </si>
  <si>
    <t>รายชื่อโรงพยาบาล :  โรงพยาบาลสมเด็จพระยุพราชด่านซ้าย      ประจำเดือน :  เมษายน 2566 ถึง มิถุนายน 2566</t>
  </si>
  <si>
    <t>รายชื่อโรงพยาบาล :  โรงพยาบาลปากชม      ประจำเดือน :  เมษายน 2566 ถึง มิถุนายน 2566</t>
  </si>
  <si>
    <t>รายชื่อโรงพยาบาล :  โรงพยาบาลนาด้วง      ประจำเดือน :  เมษายน 2566 ถึง มิถุนายน 2566</t>
  </si>
  <si>
    <t>รายชื่อโรงพยาบาล :  โรงพยาบาลนาแห้ว      ประจำเดือน :  เมษายน 2566 ถึง มิถุนายน 2566</t>
  </si>
  <si>
    <t>รายชื่อโรงพยาบาล :  โรงพยาบาลภูเรือ      ประจำเดือน :  เมษายน 2566 ถึง มิถุนายน 2566</t>
  </si>
  <si>
    <t>รายชื่อโรงพยาบาล :  โรงพยาบาลวังสะพุง      ประจำเดือน :  เมษายน 2566 ถึง มิถุนายน 2566</t>
  </si>
  <si>
    <t>รายชื่อโรงพยาบาล :  โรงพยาบาลภูกระดึง      ประจำเดือน :  เมษายน 2566 ถึง มิถุนายน 2566</t>
  </si>
  <si>
    <t>รายชื่อโรงพยาบาล :  โรงพยาบาลหนองหิน      ประจำเดือน :  เมษายน 2566 ถึง มิถุนายน 2566</t>
  </si>
  <si>
    <t xml:space="preserve">ประจำเดือน :  ตุลาคม 2565 ถึง ธันวาคม 2565 </t>
  </si>
  <si>
    <t>ข้อมูล ณ 29 กุมภาพันธ์ 2567</t>
  </si>
  <si>
    <t>จังหวัด</t>
  </si>
  <si>
    <t>รหัส รพ.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</si>
  <si>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</si>
  <si>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</si>
  <si>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</si>
  <si>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</si>
  <si>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</si>
  <si>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</si>
  <si>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</si>
  <si>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</si>
  <si>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บึงกาฬ</t>
  </si>
  <si>
    <t>เลย</t>
  </si>
  <si>
    <t>สกลนคร</t>
  </si>
  <si>
    <t>รวม 52 แห่ง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</si>
  <si>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</si>
  <si>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3</t>
    </r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</si>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</sst>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4" fontId="0" fillId="2" borderId="0" xfId="0" applyNumberFormat="1" applyFill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left"/>
    </xf>
    <xf numFmtId="0" fontId="1" fillId="0" borderId="2" xfId="1" applyBorder="1" applyAlignment="1">
      <alignment horizontal="center" wrapText="1"/>
    </xf>
    <xf numFmtId="43" fontId="0" fillId="0" borderId="2" xfId="2" applyFont="1" applyBorder="1" applyAlignment="1">
      <alignment wrapText="1"/>
    </xf>
    <xf numFmtId="4" fontId="1" fillId="0" borderId="2" xfId="1" applyNumberFormat="1" applyBorder="1" applyAlignment="1">
      <alignment wrapText="1"/>
    </xf>
    <xf numFmtId="4" fontId="1" fillId="0" borderId="2" xfId="1" applyNumberFormat="1" applyBorder="1"/>
    <xf numFmtId="0" fontId="1" fillId="0" borderId="0" xfId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2" xfId="1" applyFill="1" applyBorder="1" applyAlignment="1">
      <alignment horizontal="center" wrapText="1"/>
    </xf>
    <xf numFmtId="43" fontId="0" fillId="3" borderId="2" xfId="2" applyFont="1" applyFill="1" applyBorder="1" applyAlignment="1">
      <alignment wrapText="1"/>
    </xf>
    <xf numFmtId="0" fontId="4" fillId="0" borderId="3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4" borderId="2" xfId="1" applyFont="1" applyFill="1" applyBorder="1" applyAlignment="1">
      <alignment horizontal="center" wrapText="1"/>
    </xf>
    <xf numFmtId="43" fontId="4" fillId="0" borderId="2" xfId="1" applyNumberFormat="1" applyFont="1" applyBorder="1" applyAlignment="1">
      <alignment wrapText="1"/>
    </xf>
    <xf numFmtId="43" fontId="4" fillId="4" borderId="2" xfId="1" applyNumberFormat="1" applyFont="1" applyFill="1" applyBorder="1" applyAlignment="1">
      <alignment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</cellXfs>
  <cellStyles count="3">
    <cellStyle name="จุลภาค 2" xfId="2" xr:uid="{D0C05B7B-5828-4805-B268-1C3B3F1164AA}"/>
    <cellStyle name="ปกติ" xfId="0" builtinId="0"/>
    <cellStyle name="ปกติ 2" xfId="1" xr:uid="{42BC3CF0-E8AF-4327-BB3B-B7523786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8"/>
  <sheetViews>
    <sheetView workbookViewId="0">
      <selection activeCell="B24" sqref="B24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0976562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57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11104</v>
      </c>
      <c r="C6" t="s">
        <v>58</v>
      </c>
      <c r="D6">
        <v>9</v>
      </c>
      <c r="E6" s="1">
        <v>10653.4</v>
      </c>
      <c r="F6">
        <v>0</v>
      </c>
      <c r="G6">
        <v>0</v>
      </c>
      <c r="H6" s="1">
        <v>10653.4</v>
      </c>
    </row>
    <row r="7" spans="1:8" x14ac:dyDescent="0.25">
      <c r="A7">
        <v>2</v>
      </c>
      <c r="B7">
        <v>11105</v>
      </c>
      <c r="C7" t="s">
        <v>59</v>
      </c>
      <c r="D7">
        <v>17</v>
      </c>
      <c r="E7" s="1">
        <v>44973.8</v>
      </c>
      <c r="F7">
        <v>0</v>
      </c>
      <c r="G7">
        <v>0</v>
      </c>
      <c r="H7" s="1">
        <v>44973.8</v>
      </c>
    </row>
    <row r="8" spans="1:8" x14ac:dyDescent="0.25">
      <c r="A8">
        <v>3</v>
      </c>
      <c r="B8">
        <v>11106</v>
      </c>
      <c r="C8" t="s">
        <v>60</v>
      </c>
      <c r="D8">
        <v>12</v>
      </c>
      <c r="E8" s="1">
        <v>12435.85</v>
      </c>
      <c r="F8">
        <v>0</v>
      </c>
      <c r="G8">
        <v>0</v>
      </c>
      <c r="H8" s="1">
        <v>12435.85</v>
      </c>
    </row>
    <row r="9" spans="1:8" x14ac:dyDescent="0.25">
      <c r="A9">
        <v>4</v>
      </c>
      <c r="B9">
        <v>11107</v>
      </c>
      <c r="C9" t="s">
        <v>61</v>
      </c>
      <c r="D9">
        <v>18</v>
      </c>
      <c r="E9" s="1">
        <v>37728.99</v>
      </c>
      <c r="F9">
        <v>0</v>
      </c>
      <c r="G9">
        <v>0</v>
      </c>
      <c r="H9" s="1">
        <v>37728.99</v>
      </c>
    </row>
    <row r="10" spans="1:8" x14ac:dyDescent="0.25">
      <c r="A10">
        <v>5</v>
      </c>
      <c r="B10">
        <v>11108</v>
      </c>
      <c r="C10" t="s">
        <v>62</v>
      </c>
      <c r="D10">
        <v>6</v>
      </c>
      <c r="E10" s="1">
        <v>7517.34</v>
      </c>
      <c r="F10">
        <v>0</v>
      </c>
      <c r="G10">
        <v>0</v>
      </c>
      <c r="H10" s="1">
        <v>7517.34</v>
      </c>
    </row>
    <row r="11" spans="1:8" x14ac:dyDescent="0.25">
      <c r="A11">
        <v>6</v>
      </c>
      <c r="B11">
        <v>11109</v>
      </c>
      <c r="C11" t="s">
        <v>63</v>
      </c>
      <c r="D11">
        <v>9</v>
      </c>
      <c r="E11" s="1">
        <v>147907.4</v>
      </c>
      <c r="F11">
        <v>0</v>
      </c>
      <c r="G11">
        <v>0</v>
      </c>
      <c r="H11" s="1">
        <v>147907.4</v>
      </c>
    </row>
    <row r="12" spans="1:8" x14ac:dyDescent="0.25">
      <c r="A12">
        <v>7</v>
      </c>
      <c r="B12">
        <v>11110</v>
      </c>
      <c r="C12" t="s">
        <v>64</v>
      </c>
      <c r="D12">
        <v>21</v>
      </c>
      <c r="E12" s="1">
        <v>32746.34</v>
      </c>
      <c r="F12">
        <v>0</v>
      </c>
      <c r="G12">
        <v>0</v>
      </c>
      <c r="H12" s="1">
        <v>32746.34</v>
      </c>
    </row>
    <row r="13" spans="1:8" x14ac:dyDescent="0.25">
      <c r="A13">
        <v>8</v>
      </c>
      <c r="B13">
        <v>11111</v>
      </c>
      <c r="C13" t="s">
        <v>65</v>
      </c>
      <c r="D13">
        <v>9</v>
      </c>
      <c r="E13" s="1">
        <v>29534.9</v>
      </c>
      <c r="F13">
        <v>0</v>
      </c>
      <c r="G13">
        <v>0</v>
      </c>
      <c r="H13" s="1">
        <v>29534.9</v>
      </c>
    </row>
    <row r="14" spans="1:8" x14ac:dyDescent="0.25">
      <c r="A14">
        <v>9</v>
      </c>
      <c r="B14">
        <v>11112</v>
      </c>
      <c r="C14" t="s">
        <v>66</v>
      </c>
      <c r="D14">
        <v>18</v>
      </c>
      <c r="E14" s="1">
        <v>22648.44</v>
      </c>
      <c r="F14">
        <v>0</v>
      </c>
      <c r="G14">
        <v>0</v>
      </c>
      <c r="H14" s="1">
        <v>22648.44</v>
      </c>
    </row>
    <row r="15" spans="1:8" x14ac:dyDescent="0.25">
      <c r="A15">
        <v>10</v>
      </c>
      <c r="B15">
        <v>40840</v>
      </c>
      <c r="C15" t="s">
        <v>67</v>
      </c>
      <c r="D15">
        <v>8</v>
      </c>
      <c r="E15" s="1">
        <v>7140.1</v>
      </c>
      <c r="F15">
        <v>0</v>
      </c>
      <c r="G15">
        <v>0</v>
      </c>
      <c r="H15" s="1">
        <v>7140.1</v>
      </c>
    </row>
    <row r="16" spans="1:8" x14ac:dyDescent="0.25">
      <c r="A16">
        <v>11</v>
      </c>
      <c r="B16">
        <v>11451</v>
      </c>
      <c r="C16" t="s">
        <v>68</v>
      </c>
      <c r="D16">
        <v>15</v>
      </c>
      <c r="E16" s="1">
        <v>25137.94</v>
      </c>
      <c r="F16">
        <v>1</v>
      </c>
      <c r="G16">
        <v>0</v>
      </c>
      <c r="H16" s="1">
        <v>25137.94</v>
      </c>
    </row>
    <row r="18" spans="1:7" x14ac:dyDescent="0.25">
      <c r="A18" t="s">
        <v>69</v>
      </c>
      <c r="B18" t="s">
        <v>30</v>
      </c>
      <c r="C18" s="1">
        <v>378424.5</v>
      </c>
      <c r="D18" t="s">
        <v>31</v>
      </c>
      <c r="E18">
        <v>0</v>
      </c>
      <c r="F18" t="s">
        <v>32</v>
      </c>
      <c r="G18" s="1">
        <v>378424.5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79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18</v>
      </c>
      <c r="G6" s="1">
        <v>22648.44</v>
      </c>
      <c r="H6" s="1">
        <v>-22648.44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22648.44</v>
      </c>
      <c r="F8" t="s">
        <v>32</v>
      </c>
      <c r="G8" s="1">
        <v>-22648.44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9"/>
  <sheetViews>
    <sheetView workbookViewId="0">
      <selection activeCell="C19" sqref="C19"/>
    </sheetView>
  </sheetViews>
  <sheetFormatPr defaultColWidth="9.09765625"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80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10711</v>
      </c>
      <c r="C6" t="s">
        <v>70</v>
      </c>
      <c r="D6">
        <v>1</v>
      </c>
      <c r="E6">
        <v>0</v>
      </c>
      <c r="F6">
        <v>15</v>
      </c>
      <c r="G6" s="1">
        <v>25137.94</v>
      </c>
      <c r="H6" s="1">
        <v>-25137.94</v>
      </c>
    </row>
    <row r="7" spans="1:10" x14ac:dyDescent="0.25">
      <c r="A7">
        <v>2</v>
      </c>
      <c r="B7">
        <v>11108</v>
      </c>
      <c r="C7" t="s">
        <v>62</v>
      </c>
      <c r="D7">
        <v>4</v>
      </c>
      <c r="E7" s="1">
        <v>7750</v>
      </c>
      <c r="F7">
        <v>4</v>
      </c>
      <c r="G7" s="1">
        <v>5798</v>
      </c>
      <c r="H7" s="1">
        <v>1952</v>
      </c>
    </row>
    <row r="9" spans="1:10" x14ac:dyDescent="0.25">
      <c r="A9" t="s">
        <v>39</v>
      </c>
      <c r="B9" t="s">
        <v>30</v>
      </c>
      <c r="C9" s="1">
        <v>7750</v>
      </c>
      <c r="D9" t="s">
        <v>31</v>
      </c>
      <c r="E9" s="1">
        <v>30935.94</v>
      </c>
      <c r="F9" t="s">
        <v>32</v>
      </c>
      <c r="G9" s="1">
        <v>-23185.94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8"/>
  <sheetViews>
    <sheetView workbookViewId="0">
      <selection activeCell="C19" sqref="C19"/>
    </sheetView>
  </sheetViews>
  <sheetFormatPr defaultColWidth="9.09765625"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8</v>
      </c>
      <c r="G6" s="1">
        <v>7140.1</v>
      </c>
      <c r="H6" s="1">
        <v>-7140.1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7140.1</v>
      </c>
      <c r="F8" t="s">
        <v>32</v>
      </c>
      <c r="G8" s="1">
        <v>-7140.1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4"/>
  <sheetViews>
    <sheetView workbookViewId="0">
      <selection activeCell="C14" sqref="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31</v>
      </c>
      <c r="G6" s="1">
        <v>73245</v>
      </c>
      <c r="H6" s="1">
        <v>-73245</v>
      </c>
    </row>
    <row r="7" spans="1:8" x14ac:dyDescent="0.25">
      <c r="A7">
        <v>2</v>
      </c>
      <c r="B7">
        <v>11041</v>
      </c>
      <c r="C7" t="s">
        <v>84</v>
      </c>
      <c r="D7">
        <v>12</v>
      </c>
      <c r="E7" s="1">
        <v>17300.349999999999</v>
      </c>
      <c r="F7">
        <v>0</v>
      </c>
      <c r="G7">
        <v>0</v>
      </c>
      <c r="H7" s="1">
        <v>17300.349999999999</v>
      </c>
    </row>
    <row r="8" spans="1:8" x14ac:dyDescent="0.25">
      <c r="A8">
        <v>3</v>
      </c>
      <c r="B8">
        <v>11043</v>
      </c>
      <c r="C8" t="s">
        <v>85</v>
      </c>
      <c r="D8">
        <v>16</v>
      </c>
      <c r="E8" s="1">
        <v>28579.47</v>
      </c>
      <c r="F8">
        <v>0</v>
      </c>
      <c r="G8">
        <v>0</v>
      </c>
      <c r="H8" s="1">
        <v>28579.47</v>
      </c>
    </row>
    <row r="9" spans="1:8" x14ac:dyDescent="0.25">
      <c r="A9">
        <v>4</v>
      </c>
      <c r="B9">
        <v>11046</v>
      </c>
      <c r="C9" t="s">
        <v>12</v>
      </c>
      <c r="D9">
        <v>7</v>
      </c>
      <c r="E9" s="1">
        <v>22258.62</v>
      </c>
      <c r="F9">
        <v>0</v>
      </c>
      <c r="G9">
        <v>0</v>
      </c>
      <c r="H9" s="1">
        <v>22258.62</v>
      </c>
    </row>
    <row r="10" spans="1:8" x14ac:dyDescent="0.25">
      <c r="A10">
        <v>5</v>
      </c>
      <c r="B10">
        <v>11047</v>
      </c>
      <c r="C10" t="s">
        <v>86</v>
      </c>
      <c r="D10">
        <v>18</v>
      </c>
      <c r="E10" s="1">
        <v>39138.9</v>
      </c>
      <c r="F10">
        <v>0</v>
      </c>
      <c r="G10">
        <v>0</v>
      </c>
      <c r="H10" s="1">
        <v>39138.9</v>
      </c>
    </row>
    <row r="11" spans="1:8" x14ac:dyDescent="0.25">
      <c r="A11">
        <v>6</v>
      </c>
      <c r="B11">
        <v>11049</v>
      </c>
      <c r="C11" t="s">
        <v>87</v>
      </c>
      <c r="D11">
        <v>9</v>
      </c>
      <c r="E11" s="1">
        <v>14682.06</v>
      </c>
      <c r="F11">
        <v>0</v>
      </c>
      <c r="G11">
        <v>0</v>
      </c>
      <c r="H11" s="1">
        <v>14682.06</v>
      </c>
    </row>
    <row r="12" spans="1:8" x14ac:dyDescent="0.25">
      <c r="A12">
        <v>7</v>
      </c>
      <c r="B12">
        <v>11050</v>
      </c>
      <c r="C12" t="s">
        <v>88</v>
      </c>
      <c r="D12">
        <v>12</v>
      </c>
      <c r="E12" s="1">
        <v>16080.51</v>
      </c>
      <c r="F12">
        <v>0</v>
      </c>
      <c r="G12">
        <v>0</v>
      </c>
      <c r="H12" s="1">
        <v>16080.51</v>
      </c>
    </row>
    <row r="14" spans="1:8" x14ac:dyDescent="0.25">
      <c r="A14" t="s">
        <v>89</v>
      </c>
      <c r="B14" t="s">
        <v>30</v>
      </c>
      <c r="C14" s="1">
        <v>138039.91</v>
      </c>
      <c r="D14" t="s">
        <v>31</v>
      </c>
      <c r="E14" s="1">
        <v>73245</v>
      </c>
      <c r="F14" t="s">
        <v>32</v>
      </c>
      <c r="G14" s="1">
        <v>64794.91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11</v>
      </c>
      <c r="D6">
        <v>0</v>
      </c>
      <c r="E6">
        <v>0</v>
      </c>
      <c r="F6">
        <v>12</v>
      </c>
      <c r="G6" s="1">
        <v>17300.349999999999</v>
      </c>
      <c r="H6" s="1">
        <v>-17300.349999999999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17300.349999999999</v>
      </c>
      <c r="F8" t="s">
        <v>32</v>
      </c>
      <c r="G8" s="1">
        <v>-17300.349999999999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11</v>
      </c>
      <c r="D6">
        <v>0</v>
      </c>
      <c r="E6">
        <v>0</v>
      </c>
      <c r="F6">
        <v>16</v>
      </c>
      <c r="G6" s="1">
        <v>28579.47</v>
      </c>
      <c r="H6" s="1">
        <v>-28579.47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28579.47</v>
      </c>
      <c r="F8" t="s">
        <v>32</v>
      </c>
      <c r="G8" s="1">
        <v>-28579.47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90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</v>
      </c>
      <c r="G6">
        <v>644.14</v>
      </c>
      <c r="H6">
        <v>-644.14</v>
      </c>
    </row>
    <row r="7" spans="1:8" x14ac:dyDescent="0.25">
      <c r="A7">
        <v>2</v>
      </c>
      <c r="B7">
        <v>11040</v>
      </c>
      <c r="C7" t="s">
        <v>11</v>
      </c>
      <c r="D7">
        <v>0</v>
      </c>
      <c r="E7">
        <v>0</v>
      </c>
      <c r="F7">
        <v>7</v>
      </c>
      <c r="G7" s="1">
        <v>22258.62</v>
      </c>
      <c r="H7" s="1">
        <v>-22258.62</v>
      </c>
    </row>
    <row r="9" spans="1:8" x14ac:dyDescent="0.25">
      <c r="A9" t="s">
        <v>39</v>
      </c>
      <c r="B9" t="s">
        <v>30</v>
      </c>
      <c r="C9">
        <v>0</v>
      </c>
      <c r="D9" t="s">
        <v>31</v>
      </c>
      <c r="E9" s="1">
        <v>22902.76</v>
      </c>
      <c r="F9" t="s">
        <v>32</v>
      </c>
      <c r="G9" s="1">
        <v>-22902.76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H9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2" spans="1:8" x14ac:dyDescent="0.25">
      <c r="A2" s="3" t="s">
        <v>93</v>
      </c>
      <c r="B2" s="3"/>
      <c r="C2" s="3"/>
      <c r="D2" s="3"/>
      <c r="E2" s="3"/>
      <c r="F2" s="3"/>
      <c r="G2" s="3"/>
      <c r="H2" s="3"/>
    </row>
    <row r="4" spans="1:8" x14ac:dyDescent="0.25">
      <c r="A4" s="3" t="s">
        <v>94</v>
      </c>
      <c r="B4" s="3"/>
      <c r="C4" s="3"/>
      <c r="D4" s="3"/>
      <c r="E4" s="3"/>
      <c r="F4" s="3"/>
      <c r="G4" s="3"/>
      <c r="H4" s="3"/>
    </row>
    <row r="6" spans="1:8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</row>
    <row r="7" spans="1:8" x14ac:dyDescent="0.25">
      <c r="A7">
        <v>1</v>
      </c>
      <c r="B7">
        <v>11040</v>
      </c>
      <c r="C7" t="s">
        <v>11</v>
      </c>
      <c r="D7">
        <v>0</v>
      </c>
      <c r="E7">
        <v>0</v>
      </c>
      <c r="F7">
        <v>18</v>
      </c>
      <c r="G7" s="1">
        <v>39138.9</v>
      </c>
      <c r="H7" s="1">
        <v>-39138.9</v>
      </c>
    </row>
    <row r="9" spans="1:8" x14ac:dyDescent="0.25">
      <c r="A9" t="s">
        <v>35</v>
      </c>
      <c r="B9" t="s">
        <v>30</v>
      </c>
      <c r="C9">
        <v>0</v>
      </c>
      <c r="D9" t="s">
        <v>31</v>
      </c>
      <c r="E9" s="1">
        <v>39138.9</v>
      </c>
      <c r="F9" t="s">
        <v>32</v>
      </c>
      <c r="G9" s="1">
        <v>-39138.9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11</v>
      </c>
      <c r="D6">
        <v>0</v>
      </c>
      <c r="E6">
        <v>0</v>
      </c>
      <c r="F6">
        <v>9</v>
      </c>
      <c r="G6" s="1">
        <v>14682.06</v>
      </c>
      <c r="H6" s="1">
        <v>-14682.06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14682.06</v>
      </c>
      <c r="F8" t="s">
        <v>32</v>
      </c>
      <c r="G8" s="1">
        <v>-14682.06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5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11040</v>
      </c>
      <c r="C6" t="s">
        <v>11</v>
      </c>
      <c r="D6">
        <v>0</v>
      </c>
      <c r="E6">
        <v>0</v>
      </c>
      <c r="F6">
        <v>12</v>
      </c>
      <c r="G6" s="1">
        <v>16080.51</v>
      </c>
      <c r="H6" s="1">
        <v>-16080.51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16080.51</v>
      </c>
      <c r="F8" t="s">
        <v>32</v>
      </c>
      <c r="G8" s="1">
        <v>-16080.51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9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9</v>
      </c>
      <c r="G6" s="1">
        <v>10653.4</v>
      </c>
      <c r="H6" s="1">
        <v>-10653.4</v>
      </c>
    </row>
    <row r="7" spans="1:8" x14ac:dyDescent="0.25">
      <c r="A7">
        <v>2</v>
      </c>
      <c r="B7">
        <v>11108</v>
      </c>
      <c r="C7" t="s">
        <v>62</v>
      </c>
      <c r="D7">
        <v>0</v>
      </c>
      <c r="E7">
        <v>0</v>
      </c>
      <c r="F7">
        <v>1</v>
      </c>
      <c r="G7" s="1">
        <v>6997.8</v>
      </c>
      <c r="H7" s="1">
        <v>-6997.8</v>
      </c>
    </row>
    <row r="9" spans="1:8" x14ac:dyDescent="0.25">
      <c r="A9" t="s">
        <v>39</v>
      </c>
      <c r="B9" t="s">
        <v>30</v>
      </c>
      <c r="C9">
        <v>0</v>
      </c>
      <c r="D9" t="s">
        <v>31</v>
      </c>
      <c r="E9" s="1">
        <v>17651.2</v>
      </c>
      <c r="F9" t="s">
        <v>32</v>
      </c>
      <c r="G9" s="1">
        <v>-17651.2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20"/>
  <sheetViews>
    <sheetView workbookViewId="0">
      <selection activeCell="F20" sqref="F19:F20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0976562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11030</v>
      </c>
      <c r="C6" t="s">
        <v>98</v>
      </c>
      <c r="D6">
        <v>13</v>
      </c>
      <c r="E6" s="1">
        <v>54620.51</v>
      </c>
      <c r="F6">
        <v>0</v>
      </c>
      <c r="G6">
        <v>0</v>
      </c>
      <c r="H6" s="1">
        <v>54620.51</v>
      </c>
    </row>
    <row r="7" spans="1:8" x14ac:dyDescent="0.25">
      <c r="A7">
        <v>2</v>
      </c>
      <c r="B7">
        <v>11031</v>
      </c>
      <c r="C7" t="s">
        <v>99</v>
      </c>
      <c r="D7">
        <v>14</v>
      </c>
      <c r="E7" s="1">
        <v>69934.67</v>
      </c>
      <c r="F7">
        <v>0</v>
      </c>
      <c r="G7">
        <v>0</v>
      </c>
      <c r="H7" s="1">
        <v>69934.67</v>
      </c>
    </row>
    <row r="8" spans="1:8" x14ac:dyDescent="0.25">
      <c r="A8">
        <v>3</v>
      </c>
      <c r="B8">
        <v>11032</v>
      </c>
      <c r="C8" t="s">
        <v>100</v>
      </c>
      <c r="D8">
        <v>10</v>
      </c>
      <c r="E8" s="1">
        <v>67002.78</v>
      </c>
      <c r="F8">
        <v>0</v>
      </c>
      <c r="G8">
        <v>0</v>
      </c>
      <c r="H8" s="1">
        <v>67002.78</v>
      </c>
    </row>
    <row r="9" spans="1:8" x14ac:dyDescent="0.25">
      <c r="A9">
        <v>4</v>
      </c>
      <c r="B9">
        <v>11033</v>
      </c>
      <c r="C9" t="s">
        <v>101</v>
      </c>
      <c r="D9">
        <v>2</v>
      </c>
      <c r="E9" s="1">
        <v>10744.65</v>
      </c>
      <c r="F9">
        <v>0</v>
      </c>
      <c r="G9">
        <v>0</v>
      </c>
      <c r="H9" s="1">
        <v>10744.65</v>
      </c>
    </row>
    <row r="10" spans="1:8" x14ac:dyDescent="0.25">
      <c r="A10">
        <v>5</v>
      </c>
      <c r="B10">
        <v>11034</v>
      </c>
      <c r="C10" t="s">
        <v>102</v>
      </c>
      <c r="D10">
        <v>8</v>
      </c>
      <c r="E10" s="1">
        <v>15524.76</v>
      </c>
      <c r="F10">
        <v>0</v>
      </c>
      <c r="G10">
        <v>0</v>
      </c>
      <c r="H10" s="1">
        <v>15524.76</v>
      </c>
    </row>
    <row r="11" spans="1:8" x14ac:dyDescent="0.25">
      <c r="A11">
        <v>6</v>
      </c>
      <c r="B11">
        <v>11035</v>
      </c>
      <c r="C11" t="s">
        <v>103</v>
      </c>
      <c r="D11">
        <v>10</v>
      </c>
      <c r="E11" s="1">
        <v>32566.51</v>
      </c>
      <c r="F11">
        <v>0</v>
      </c>
      <c r="G11">
        <v>0</v>
      </c>
      <c r="H11" s="1">
        <v>32566.51</v>
      </c>
    </row>
    <row r="12" spans="1:8" x14ac:dyDescent="0.25">
      <c r="A12">
        <v>7</v>
      </c>
      <c r="B12">
        <v>11036</v>
      </c>
      <c r="C12" t="s">
        <v>104</v>
      </c>
      <c r="D12">
        <v>16</v>
      </c>
      <c r="E12" s="1">
        <v>75900.09</v>
      </c>
      <c r="F12">
        <v>0</v>
      </c>
      <c r="G12">
        <v>0</v>
      </c>
      <c r="H12" s="1">
        <v>75900.09</v>
      </c>
    </row>
    <row r="13" spans="1:8" x14ac:dyDescent="0.25">
      <c r="A13">
        <v>8</v>
      </c>
      <c r="B13">
        <v>11037</v>
      </c>
      <c r="C13" t="s">
        <v>105</v>
      </c>
      <c r="D13">
        <v>9</v>
      </c>
      <c r="E13" s="1">
        <v>51923.21</v>
      </c>
      <c r="F13">
        <v>0</v>
      </c>
      <c r="G13">
        <v>0</v>
      </c>
      <c r="H13" s="1">
        <v>51923.21</v>
      </c>
    </row>
    <row r="14" spans="1:8" x14ac:dyDescent="0.25">
      <c r="A14">
        <v>9</v>
      </c>
      <c r="B14">
        <v>11038</v>
      </c>
      <c r="C14" t="s">
        <v>106</v>
      </c>
      <c r="D14">
        <v>7</v>
      </c>
      <c r="E14" s="1">
        <v>33820.57</v>
      </c>
      <c r="F14">
        <v>0</v>
      </c>
      <c r="G14">
        <v>0</v>
      </c>
      <c r="H14" s="1">
        <v>33820.57</v>
      </c>
    </row>
    <row r="15" spans="1:8" x14ac:dyDescent="0.25">
      <c r="A15">
        <v>10</v>
      </c>
      <c r="B15">
        <v>11039</v>
      </c>
      <c r="C15" t="s">
        <v>107</v>
      </c>
      <c r="D15">
        <v>11</v>
      </c>
      <c r="E15" s="1">
        <v>33355.47</v>
      </c>
      <c r="F15">
        <v>0</v>
      </c>
      <c r="G15">
        <v>0</v>
      </c>
      <c r="H15" s="1">
        <v>33355.47</v>
      </c>
    </row>
    <row r="16" spans="1:8" x14ac:dyDescent="0.25">
      <c r="A16">
        <v>11</v>
      </c>
      <c r="B16">
        <v>11447</v>
      </c>
      <c r="C16" t="s">
        <v>108</v>
      </c>
      <c r="D16">
        <v>6</v>
      </c>
      <c r="E16" s="1">
        <v>18043.599999999999</v>
      </c>
      <c r="F16">
        <v>0</v>
      </c>
      <c r="G16">
        <v>0</v>
      </c>
      <c r="H16" s="1">
        <v>18043.599999999999</v>
      </c>
    </row>
    <row r="17" spans="1:8" x14ac:dyDescent="0.25">
      <c r="A17">
        <v>12</v>
      </c>
      <c r="B17">
        <v>14133</v>
      </c>
      <c r="C17" t="s">
        <v>109</v>
      </c>
      <c r="D17">
        <v>9</v>
      </c>
      <c r="E17" s="1">
        <v>29701.73</v>
      </c>
      <c r="F17">
        <v>0</v>
      </c>
      <c r="G17">
        <v>0</v>
      </c>
      <c r="H17" s="1">
        <v>29701.73</v>
      </c>
    </row>
    <row r="18" spans="1:8" x14ac:dyDescent="0.25">
      <c r="A18">
        <v>13</v>
      </c>
      <c r="B18">
        <v>28861</v>
      </c>
      <c r="C18" t="s">
        <v>110</v>
      </c>
      <c r="D18">
        <v>5</v>
      </c>
      <c r="E18" s="1">
        <v>22955.17</v>
      </c>
      <c r="F18">
        <v>0</v>
      </c>
      <c r="G18">
        <v>0</v>
      </c>
      <c r="H18" s="1">
        <v>22955.17</v>
      </c>
    </row>
    <row r="20" spans="1:8" x14ac:dyDescent="0.25">
      <c r="A20" t="s">
        <v>111</v>
      </c>
      <c r="B20" t="s">
        <v>30</v>
      </c>
      <c r="C20" s="1">
        <v>516093.72</v>
      </c>
      <c r="D20" t="s">
        <v>31</v>
      </c>
      <c r="E20">
        <v>0</v>
      </c>
      <c r="F20" t="s">
        <v>32</v>
      </c>
      <c r="G20" s="1">
        <v>516093.72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120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13</v>
      </c>
      <c r="G6" s="1">
        <v>54620.51</v>
      </c>
      <c r="H6" s="1">
        <v>-54620.51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54620.51</v>
      </c>
      <c r="F8" t="s">
        <v>32</v>
      </c>
      <c r="G8" s="1">
        <v>-54620.51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8"/>
  <sheetViews>
    <sheetView workbookViewId="0">
      <selection activeCell="H22" sqref="H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14</v>
      </c>
      <c r="G6" s="1">
        <v>69934.67</v>
      </c>
      <c r="H6" s="1">
        <v>-69934.67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69934.67</v>
      </c>
      <c r="F8" t="s">
        <v>32</v>
      </c>
      <c r="G8" s="1">
        <v>-69934.67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8"/>
  <sheetViews>
    <sheetView workbookViewId="0">
      <selection activeCell="D21" sqref="D21"/>
    </sheetView>
  </sheetViews>
  <sheetFormatPr defaultColWidth="8.8984375"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119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10</v>
      </c>
      <c r="G6" s="1">
        <v>67002.78</v>
      </c>
      <c r="H6" s="1">
        <v>-67002.78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67002.78</v>
      </c>
      <c r="F8" t="s">
        <v>32</v>
      </c>
      <c r="G8" s="1">
        <v>-67002.78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8"/>
  <sheetViews>
    <sheetView workbookViewId="0">
      <selection activeCell="D16" sqref="D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121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2</v>
      </c>
      <c r="G6" s="1">
        <v>10744.65</v>
      </c>
      <c r="H6" s="1">
        <v>-10744.65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10744.65</v>
      </c>
      <c r="F8" t="s">
        <v>32</v>
      </c>
      <c r="G8" s="1">
        <v>-10744.65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0000"/>
  </sheetPr>
  <dimension ref="A1:H9"/>
  <sheetViews>
    <sheetView workbookViewId="0">
      <selection activeCell="C18" sqref="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8</v>
      </c>
      <c r="G6" s="1">
        <v>15524.76</v>
      </c>
      <c r="H6" s="1">
        <v>-15524.76</v>
      </c>
    </row>
    <row r="7" spans="1:8" x14ac:dyDescent="0.25">
      <c r="A7">
        <v>2</v>
      </c>
      <c r="B7">
        <v>11447</v>
      </c>
      <c r="C7" t="s">
        <v>108</v>
      </c>
      <c r="D7">
        <v>0</v>
      </c>
      <c r="E7">
        <v>0</v>
      </c>
      <c r="F7">
        <v>3</v>
      </c>
      <c r="G7" s="1">
        <v>3863.4</v>
      </c>
      <c r="H7" s="1">
        <v>-3863.4</v>
      </c>
    </row>
    <row r="9" spans="1:8" x14ac:dyDescent="0.25">
      <c r="A9" t="s">
        <v>39</v>
      </c>
      <c r="B9" t="s">
        <v>30</v>
      </c>
      <c r="C9">
        <v>0</v>
      </c>
      <c r="D9" t="s">
        <v>31</v>
      </c>
      <c r="E9" s="1">
        <v>19388.16</v>
      </c>
      <c r="F9" t="s">
        <v>32</v>
      </c>
      <c r="H9" s="2">
        <v>-19388.16</v>
      </c>
    </row>
  </sheetData>
  <mergeCells count="2">
    <mergeCell ref="A1:H1"/>
    <mergeCell ref="A3:H3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10</v>
      </c>
      <c r="G6" s="1">
        <v>32566.51</v>
      </c>
      <c r="H6" s="1">
        <v>-32566.51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32566.51</v>
      </c>
      <c r="F8" t="s">
        <v>32</v>
      </c>
      <c r="G8" s="1">
        <v>-32566.51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10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16</v>
      </c>
      <c r="G6" s="1">
        <v>75900.09</v>
      </c>
      <c r="H6" s="1">
        <v>-75900.09</v>
      </c>
    </row>
    <row r="7" spans="1:8" x14ac:dyDescent="0.25">
      <c r="A7">
        <v>2</v>
      </c>
      <c r="B7">
        <v>11038</v>
      </c>
      <c r="C7" t="s">
        <v>106</v>
      </c>
      <c r="D7">
        <v>1</v>
      </c>
      <c r="E7">
        <v>600</v>
      </c>
      <c r="F7">
        <v>0</v>
      </c>
      <c r="G7">
        <v>0</v>
      </c>
      <c r="H7">
        <v>600</v>
      </c>
    </row>
    <row r="8" spans="1:8" x14ac:dyDescent="0.25">
      <c r="A8">
        <v>3</v>
      </c>
      <c r="B8">
        <v>28861</v>
      </c>
      <c r="C8" t="s">
        <v>110</v>
      </c>
      <c r="D8">
        <v>1</v>
      </c>
      <c r="E8">
        <v>139.1</v>
      </c>
      <c r="F8">
        <v>1</v>
      </c>
      <c r="G8">
        <v>800</v>
      </c>
      <c r="H8">
        <v>-660.9</v>
      </c>
    </row>
    <row r="10" spans="1:8" x14ac:dyDescent="0.25">
      <c r="A10" t="s">
        <v>41</v>
      </c>
      <c r="B10" t="s">
        <v>30</v>
      </c>
      <c r="C10">
        <v>739.1</v>
      </c>
      <c r="D10" t="s">
        <v>31</v>
      </c>
      <c r="E10" s="1">
        <v>76700.09</v>
      </c>
      <c r="F10" t="s">
        <v>32</v>
      </c>
      <c r="G10" s="1">
        <v>-75960.990000000005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8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2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9</v>
      </c>
      <c r="G6" s="1">
        <v>51923.21</v>
      </c>
      <c r="H6" s="1">
        <v>-51923.21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51923.21</v>
      </c>
      <c r="F8" t="s">
        <v>32</v>
      </c>
      <c r="G8" s="1">
        <v>-51923.21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9"/>
  <sheetViews>
    <sheetView workbookViewId="0">
      <selection activeCell="D11" sqref="D1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7</v>
      </c>
      <c r="G6" s="1">
        <v>33820.57</v>
      </c>
      <c r="H6" s="1">
        <v>-33820.57</v>
      </c>
    </row>
    <row r="7" spans="1:8" x14ac:dyDescent="0.25">
      <c r="A7">
        <v>2</v>
      </c>
      <c r="B7">
        <v>11036</v>
      </c>
      <c r="C7" t="s">
        <v>104</v>
      </c>
      <c r="D7">
        <v>0</v>
      </c>
      <c r="E7">
        <v>0</v>
      </c>
      <c r="F7">
        <v>1</v>
      </c>
      <c r="G7">
        <v>600</v>
      </c>
      <c r="H7">
        <v>-600</v>
      </c>
    </row>
    <row r="9" spans="1:8" x14ac:dyDescent="0.25">
      <c r="A9" t="s">
        <v>39</v>
      </c>
      <c r="B9" t="s">
        <v>30</v>
      </c>
      <c r="C9">
        <v>0</v>
      </c>
      <c r="D9" t="s">
        <v>31</v>
      </c>
      <c r="E9" s="1">
        <v>34420.57</v>
      </c>
      <c r="F9" t="s">
        <v>32</v>
      </c>
      <c r="G9" s="1">
        <v>-34420.57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17</v>
      </c>
      <c r="G6" s="1">
        <v>44973.8</v>
      </c>
      <c r="H6" s="1">
        <v>-44973.8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44973.8</v>
      </c>
      <c r="F8" t="s">
        <v>32</v>
      </c>
      <c r="G8" s="1">
        <v>-44973.8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0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699218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11</v>
      </c>
      <c r="G6" s="1">
        <v>33355.47</v>
      </c>
      <c r="H6" s="1">
        <v>-33355.47</v>
      </c>
    </row>
    <row r="7" spans="1:8" x14ac:dyDescent="0.25">
      <c r="A7">
        <v>2</v>
      </c>
      <c r="B7">
        <v>14133</v>
      </c>
      <c r="C7" t="s">
        <v>109</v>
      </c>
      <c r="D7">
        <v>0</v>
      </c>
      <c r="E7">
        <v>0</v>
      </c>
      <c r="F7">
        <v>1</v>
      </c>
      <c r="G7">
        <v>220</v>
      </c>
      <c r="H7">
        <v>-220</v>
      </c>
    </row>
    <row r="8" spans="1:8" x14ac:dyDescent="0.25">
      <c r="A8">
        <v>3</v>
      </c>
      <c r="B8">
        <v>28861</v>
      </c>
      <c r="C8" t="s">
        <v>110</v>
      </c>
      <c r="D8">
        <v>8</v>
      </c>
      <c r="E8" s="1">
        <v>7297</v>
      </c>
      <c r="F8">
        <v>2</v>
      </c>
      <c r="G8" s="1">
        <v>1330</v>
      </c>
      <c r="H8" s="1">
        <v>5967</v>
      </c>
    </row>
    <row r="10" spans="1:8" x14ac:dyDescent="0.25">
      <c r="A10" t="s">
        <v>41</v>
      </c>
      <c r="B10" t="s">
        <v>30</v>
      </c>
      <c r="C10" s="1">
        <v>7297</v>
      </c>
      <c r="D10" t="s">
        <v>31</v>
      </c>
      <c r="E10" s="1">
        <v>34905.47</v>
      </c>
      <c r="F10" t="s">
        <v>32</v>
      </c>
      <c r="G10" s="1">
        <v>-27608.47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0000"/>
  </sheetPr>
  <dimension ref="A1:J9"/>
  <sheetViews>
    <sheetView workbookViewId="0">
      <selection activeCell="C18" sqref="C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3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118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6</v>
      </c>
      <c r="G6" s="1">
        <v>18043.599999999999</v>
      </c>
      <c r="H6" s="1">
        <v>-18043.599999999999</v>
      </c>
    </row>
    <row r="7" spans="1:10" x14ac:dyDescent="0.25">
      <c r="A7">
        <v>2</v>
      </c>
      <c r="B7">
        <v>11034</v>
      </c>
      <c r="C7" t="s">
        <v>102</v>
      </c>
      <c r="D7">
        <v>3</v>
      </c>
      <c r="E7" s="1">
        <v>3863.4</v>
      </c>
      <c r="F7">
        <v>0</v>
      </c>
      <c r="G7">
        <v>0</v>
      </c>
      <c r="H7" s="1">
        <v>3863.4</v>
      </c>
    </row>
    <row r="9" spans="1:10" x14ac:dyDescent="0.25">
      <c r="A9" t="s">
        <v>39</v>
      </c>
      <c r="B9" t="s">
        <v>30</v>
      </c>
      <c r="C9" s="1">
        <v>3863.4</v>
      </c>
      <c r="D9" t="s">
        <v>31</v>
      </c>
      <c r="E9" s="1">
        <v>18043.599999999999</v>
      </c>
      <c r="F9" t="s">
        <v>32</v>
      </c>
      <c r="H9" s="2">
        <v>-14180.2</v>
      </c>
    </row>
  </sheetData>
  <mergeCells count="2">
    <mergeCell ref="A1:J1"/>
    <mergeCell ref="A3:J3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9"/>
  <sheetViews>
    <sheetView workbookViewId="0">
      <selection activeCell="F20" sqref="F19:F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4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117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9</v>
      </c>
      <c r="G6" s="1">
        <v>29701.73</v>
      </c>
      <c r="H6" s="1">
        <v>-29701.73</v>
      </c>
    </row>
    <row r="7" spans="1:8" x14ac:dyDescent="0.25">
      <c r="A7">
        <v>2</v>
      </c>
      <c r="B7">
        <v>11039</v>
      </c>
      <c r="C7" t="s">
        <v>107</v>
      </c>
      <c r="D7">
        <v>1</v>
      </c>
      <c r="E7">
        <v>220</v>
      </c>
      <c r="F7">
        <v>0</v>
      </c>
      <c r="G7">
        <v>0</v>
      </c>
      <c r="H7">
        <v>220</v>
      </c>
    </row>
    <row r="9" spans="1:8" x14ac:dyDescent="0.25">
      <c r="A9" t="s">
        <v>39</v>
      </c>
      <c r="B9" t="s">
        <v>30</v>
      </c>
      <c r="C9">
        <v>220</v>
      </c>
      <c r="D9" t="s">
        <v>31</v>
      </c>
      <c r="E9" s="1">
        <v>29701.73</v>
      </c>
      <c r="F9" t="s">
        <v>32</v>
      </c>
      <c r="G9" s="1">
        <v>-29481.73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10"/>
  <sheetViews>
    <sheetView workbookViewId="0">
      <selection activeCell="F20" sqref="F19:F20"/>
    </sheetView>
  </sheetViews>
  <sheetFormatPr defaultColWidth="9.09765625" defaultRowHeight="13.8" x14ac:dyDescent="0.25"/>
  <cols>
    <col min="1" max="1" width="12.69921875" bestFit="1" customWidth="1"/>
    <col min="2" max="2" width="8.19921875" bestFit="1" customWidth="1"/>
    <col min="3" max="3" width="16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125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10705</v>
      </c>
      <c r="C6" t="s">
        <v>113</v>
      </c>
      <c r="D6">
        <v>0</v>
      </c>
      <c r="E6">
        <v>0</v>
      </c>
      <c r="F6">
        <v>5</v>
      </c>
      <c r="G6" s="1">
        <v>22955.17</v>
      </c>
      <c r="H6" s="1">
        <v>-22955.17</v>
      </c>
    </row>
    <row r="7" spans="1:8" x14ac:dyDescent="0.25">
      <c r="A7">
        <v>2</v>
      </c>
      <c r="B7">
        <v>11036</v>
      </c>
      <c r="C7" t="s">
        <v>104</v>
      </c>
      <c r="D7">
        <v>1</v>
      </c>
      <c r="E7">
        <v>800</v>
      </c>
      <c r="F7">
        <v>1</v>
      </c>
      <c r="G7">
        <v>139.1</v>
      </c>
      <c r="H7">
        <v>660.9</v>
      </c>
    </row>
    <row r="8" spans="1:8" x14ac:dyDescent="0.25">
      <c r="A8">
        <v>3</v>
      </c>
      <c r="B8">
        <v>11039</v>
      </c>
      <c r="C8" t="s">
        <v>107</v>
      </c>
      <c r="D8">
        <v>2</v>
      </c>
      <c r="E8" s="1">
        <v>1330</v>
      </c>
      <c r="F8">
        <v>8</v>
      </c>
      <c r="G8" s="1">
        <v>7297</v>
      </c>
      <c r="H8" s="1">
        <v>-5967</v>
      </c>
    </row>
    <row r="10" spans="1:8" x14ac:dyDescent="0.25">
      <c r="A10" t="s">
        <v>41</v>
      </c>
      <c r="B10" t="s">
        <v>30</v>
      </c>
      <c r="C10" s="1">
        <v>2130</v>
      </c>
      <c r="D10" t="s">
        <v>31</v>
      </c>
      <c r="E10" s="1">
        <v>30391.27</v>
      </c>
      <c r="F10" t="s">
        <v>32</v>
      </c>
      <c r="G10" s="1">
        <v>-28261.27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A9" sqref="A9"/>
    </sheetView>
  </sheetViews>
  <sheetFormatPr defaultRowHeight="13.8" x14ac:dyDescent="0.25"/>
  <cols>
    <col min="1" max="1" width="13.89843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0976562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10671</v>
      </c>
      <c r="C6" t="s">
        <v>10</v>
      </c>
      <c r="D6">
        <v>1</v>
      </c>
      <c r="E6" s="1">
        <v>29018.400000000001</v>
      </c>
      <c r="F6">
        <v>0</v>
      </c>
      <c r="G6">
        <v>0</v>
      </c>
      <c r="H6" s="1">
        <v>29018.400000000001</v>
      </c>
    </row>
    <row r="7" spans="1:9" x14ac:dyDescent="0.25">
      <c r="A7">
        <v>2</v>
      </c>
      <c r="B7">
        <v>11040</v>
      </c>
      <c r="C7" t="s">
        <v>11</v>
      </c>
      <c r="D7">
        <v>31</v>
      </c>
      <c r="E7" s="1">
        <v>73245</v>
      </c>
      <c r="F7">
        <v>0</v>
      </c>
      <c r="G7">
        <v>0</v>
      </c>
      <c r="H7" s="1">
        <v>73245</v>
      </c>
    </row>
    <row r="8" spans="1:9" x14ac:dyDescent="0.25">
      <c r="A8">
        <v>3</v>
      </c>
      <c r="B8">
        <v>11046</v>
      </c>
      <c r="C8" t="s">
        <v>12</v>
      </c>
      <c r="D8">
        <v>1</v>
      </c>
      <c r="E8">
        <v>644.14</v>
      </c>
      <c r="F8">
        <v>0</v>
      </c>
      <c r="G8">
        <v>0</v>
      </c>
      <c r="H8">
        <v>644.14</v>
      </c>
    </row>
    <row r="9" spans="1:9" x14ac:dyDescent="0.25">
      <c r="A9">
        <v>4</v>
      </c>
      <c r="B9">
        <v>11089</v>
      </c>
      <c r="C9" t="s">
        <v>13</v>
      </c>
      <c r="D9">
        <v>10</v>
      </c>
      <c r="E9" s="1">
        <v>49542.61</v>
      </c>
      <c r="F9">
        <v>0</v>
      </c>
      <c r="G9">
        <v>0</v>
      </c>
      <c r="H9" s="1">
        <v>49542.61</v>
      </c>
    </row>
    <row r="10" spans="1:9" x14ac:dyDescent="0.25">
      <c r="A10">
        <v>5</v>
      </c>
      <c r="B10">
        <v>11090</v>
      </c>
      <c r="C10" t="s">
        <v>14</v>
      </c>
      <c r="D10">
        <v>10</v>
      </c>
      <c r="E10" s="1">
        <v>21822.400000000001</v>
      </c>
      <c r="F10">
        <v>0</v>
      </c>
      <c r="G10">
        <v>0</v>
      </c>
      <c r="H10" s="1">
        <v>21822.400000000001</v>
      </c>
    </row>
    <row r="11" spans="1:9" x14ac:dyDescent="0.25">
      <c r="A11">
        <v>6</v>
      </c>
      <c r="B11">
        <v>11091</v>
      </c>
      <c r="C11" t="s">
        <v>15</v>
      </c>
      <c r="D11">
        <v>9</v>
      </c>
      <c r="E11" s="1">
        <v>84292.36</v>
      </c>
      <c r="F11">
        <v>0</v>
      </c>
      <c r="G11">
        <v>0</v>
      </c>
      <c r="H11" s="1">
        <v>84292.36</v>
      </c>
    </row>
    <row r="12" spans="1:9" x14ac:dyDescent="0.25">
      <c r="A12">
        <v>7</v>
      </c>
      <c r="B12">
        <v>11092</v>
      </c>
      <c r="C12" t="s">
        <v>16</v>
      </c>
      <c r="D12">
        <v>4</v>
      </c>
      <c r="E12" s="1">
        <v>18735.7</v>
      </c>
      <c r="F12">
        <v>0</v>
      </c>
      <c r="G12">
        <v>0</v>
      </c>
      <c r="H12" s="1">
        <v>18735.7</v>
      </c>
    </row>
    <row r="13" spans="1:9" x14ac:dyDescent="0.25">
      <c r="A13">
        <v>8</v>
      </c>
      <c r="B13">
        <v>11093</v>
      </c>
      <c r="C13" t="s">
        <v>17</v>
      </c>
      <c r="D13">
        <v>14</v>
      </c>
      <c r="E13" s="1">
        <v>59451.34</v>
      </c>
      <c r="F13">
        <v>0</v>
      </c>
      <c r="G13">
        <v>0</v>
      </c>
      <c r="H13" s="1">
        <v>59451.34</v>
      </c>
    </row>
    <row r="14" spans="1:9" x14ac:dyDescent="0.25">
      <c r="A14">
        <v>9</v>
      </c>
      <c r="B14">
        <v>11094</v>
      </c>
      <c r="C14" t="s">
        <v>18</v>
      </c>
      <c r="D14">
        <v>5</v>
      </c>
      <c r="E14" s="1">
        <v>9632.1299999999992</v>
      </c>
      <c r="F14">
        <v>0</v>
      </c>
      <c r="G14">
        <v>0</v>
      </c>
      <c r="H14" s="1">
        <v>9632.1299999999992</v>
      </c>
    </row>
    <row r="15" spans="1:9" x14ac:dyDescent="0.25">
      <c r="A15">
        <v>10</v>
      </c>
      <c r="B15">
        <v>11095</v>
      </c>
      <c r="C15" t="s">
        <v>19</v>
      </c>
      <c r="D15">
        <v>22</v>
      </c>
      <c r="E15" s="1">
        <v>209289</v>
      </c>
      <c r="F15">
        <v>0</v>
      </c>
      <c r="G15">
        <v>0</v>
      </c>
      <c r="H15" s="1">
        <v>209289</v>
      </c>
    </row>
    <row r="16" spans="1:9" x14ac:dyDescent="0.25">
      <c r="A16">
        <v>11</v>
      </c>
      <c r="B16">
        <v>11096</v>
      </c>
      <c r="C16" t="s">
        <v>20</v>
      </c>
      <c r="D16">
        <v>2</v>
      </c>
      <c r="E16" s="1">
        <v>1231.57</v>
      </c>
      <c r="F16">
        <v>0</v>
      </c>
      <c r="G16">
        <v>0</v>
      </c>
      <c r="H16" s="1">
        <v>1231.57</v>
      </c>
    </row>
    <row r="17" spans="1:8" x14ac:dyDescent="0.25">
      <c r="A17">
        <v>12</v>
      </c>
      <c r="B17">
        <v>11097</v>
      </c>
      <c r="C17" t="s">
        <v>21</v>
      </c>
      <c r="D17">
        <v>4</v>
      </c>
      <c r="E17" s="1">
        <v>10155.68</v>
      </c>
      <c r="F17">
        <v>0</v>
      </c>
      <c r="G17">
        <v>0</v>
      </c>
      <c r="H17" s="1">
        <v>10155.68</v>
      </c>
    </row>
    <row r="18" spans="1:8" x14ac:dyDescent="0.25">
      <c r="A18">
        <v>13</v>
      </c>
      <c r="B18">
        <v>11098</v>
      </c>
      <c r="C18" t="s">
        <v>22</v>
      </c>
      <c r="D18">
        <v>11</v>
      </c>
      <c r="E18" s="1">
        <v>33520</v>
      </c>
      <c r="F18">
        <v>0</v>
      </c>
      <c r="G18">
        <v>0</v>
      </c>
      <c r="H18" s="1">
        <v>33520</v>
      </c>
    </row>
    <row r="19" spans="1:8" x14ac:dyDescent="0.25">
      <c r="A19">
        <v>14</v>
      </c>
      <c r="B19">
        <v>11099</v>
      </c>
      <c r="C19" t="s">
        <v>23</v>
      </c>
      <c r="D19">
        <v>2</v>
      </c>
      <c r="E19" s="1">
        <v>7146.8</v>
      </c>
      <c r="F19">
        <v>0</v>
      </c>
      <c r="G19">
        <v>0</v>
      </c>
      <c r="H19" s="1">
        <v>7146.8</v>
      </c>
    </row>
    <row r="20" spans="1:8" x14ac:dyDescent="0.25">
      <c r="A20">
        <v>15</v>
      </c>
      <c r="B20">
        <v>11100</v>
      </c>
      <c r="C20" t="s">
        <v>24</v>
      </c>
      <c r="D20">
        <v>6</v>
      </c>
      <c r="E20" s="1">
        <v>17389</v>
      </c>
      <c r="F20">
        <v>0</v>
      </c>
      <c r="G20">
        <v>0</v>
      </c>
      <c r="H20" s="1">
        <v>17389</v>
      </c>
    </row>
    <row r="21" spans="1:8" x14ac:dyDescent="0.25">
      <c r="A21">
        <v>16</v>
      </c>
      <c r="B21">
        <v>11101</v>
      </c>
      <c r="C21" t="s">
        <v>25</v>
      </c>
      <c r="D21">
        <v>16</v>
      </c>
      <c r="E21" s="1">
        <v>36039.040000000001</v>
      </c>
      <c r="F21">
        <v>0</v>
      </c>
      <c r="G21">
        <v>0</v>
      </c>
      <c r="H21" s="1">
        <v>36039.040000000001</v>
      </c>
    </row>
    <row r="22" spans="1:8" x14ac:dyDescent="0.25">
      <c r="A22">
        <v>17</v>
      </c>
      <c r="B22">
        <v>11103</v>
      </c>
      <c r="C22" t="s">
        <v>26</v>
      </c>
      <c r="D22">
        <v>14</v>
      </c>
      <c r="E22" s="1">
        <v>62253.4</v>
      </c>
      <c r="F22">
        <v>0</v>
      </c>
      <c r="G22">
        <v>0</v>
      </c>
      <c r="H22" s="1">
        <v>62253.4</v>
      </c>
    </row>
    <row r="23" spans="1:8" x14ac:dyDescent="0.25">
      <c r="A23">
        <v>18</v>
      </c>
      <c r="B23">
        <v>11450</v>
      </c>
      <c r="C23" t="s">
        <v>27</v>
      </c>
      <c r="D23">
        <v>8</v>
      </c>
      <c r="E23" s="1">
        <v>14042</v>
      </c>
      <c r="F23">
        <v>0</v>
      </c>
      <c r="G23">
        <v>0</v>
      </c>
      <c r="H23" s="1">
        <v>14042</v>
      </c>
    </row>
    <row r="24" spans="1:8" x14ac:dyDescent="0.25">
      <c r="A24">
        <v>19</v>
      </c>
      <c r="B24">
        <v>21323</v>
      </c>
      <c r="C24" t="s">
        <v>28</v>
      </c>
      <c r="D24">
        <v>19</v>
      </c>
      <c r="E24" s="1">
        <v>64951.63</v>
      </c>
      <c r="F24">
        <v>0</v>
      </c>
      <c r="G24">
        <v>0</v>
      </c>
      <c r="H24" s="1">
        <v>64951.63</v>
      </c>
    </row>
    <row r="26" spans="1:8" x14ac:dyDescent="0.25">
      <c r="A26" t="s">
        <v>29</v>
      </c>
      <c r="B26" t="s">
        <v>30</v>
      </c>
      <c r="C26" s="1">
        <v>802402.2</v>
      </c>
      <c r="D26" t="s">
        <v>31</v>
      </c>
      <c r="E26">
        <v>0</v>
      </c>
      <c r="F26" t="s">
        <v>32</v>
      </c>
      <c r="G26" s="1">
        <v>802402.2</v>
      </c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F16" sqref="F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33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10</v>
      </c>
      <c r="G6" s="1">
        <v>49542.61</v>
      </c>
      <c r="H6" s="1">
        <v>-49542.61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49542.61</v>
      </c>
      <c r="F8" t="s">
        <v>32</v>
      </c>
      <c r="G8" s="1">
        <v>-49542.61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9"/>
  <sheetViews>
    <sheetView workbookViewId="0">
      <selection activeCell="C16" sqref="C15:C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4" spans="1:8" x14ac:dyDescent="0.25">
      <c r="A4" s="3" t="s">
        <v>36</v>
      </c>
      <c r="B4" s="3"/>
      <c r="C4" s="3"/>
      <c r="D4" s="3"/>
      <c r="E4" s="3"/>
      <c r="F4" s="3"/>
      <c r="G4" s="3"/>
      <c r="H4" s="3"/>
    </row>
    <row r="6" spans="1:8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</row>
    <row r="7" spans="1:8" x14ac:dyDescent="0.25">
      <c r="A7">
        <v>1</v>
      </c>
      <c r="B7">
        <v>10710</v>
      </c>
      <c r="C7" t="s">
        <v>34</v>
      </c>
      <c r="D7">
        <v>0</v>
      </c>
      <c r="E7">
        <v>0</v>
      </c>
      <c r="F7">
        <v>10</v>
      </c>
      <c r="G7" s="1">
        <v>21822.400000000001</v>
      </c>
      <c r="H7" s="1">
        <v>-21822.400000000001</v>
      </c>
    </row>
    <row r="9" spans="1:8" x14ac:dyDescent="0.25">
      <c r="A9" t="s">
        <v>35</v>
      </c>
      <c r="B9" t="s">
        <v>30</v>
      </c>
      <c r="C9">
        <v>0</v>
      </c>
      <c r="D9" t="s">
        <v>31</v>
      </c>
      <c r="E9" s="1">
        <v>21822.400000000001</v>
      </c>
      <c r="F9" t="s">
        <v>32</v>
      </c>
      <c r="G9" s="1">
        <v>-21822.400000000001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D12" sqref="D1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9</v>
      </c>
      <c r="G6" s="1">
        <v>84292.36</v>
      </c>
      <c r="H6" s="1">
        <v>-84292.36</v>
      </c>
    </row>
    <row r="8" spans="1:10" x14ac:dyDescent="0.25">
      <c r="A8" t="s">
        <v>35</v>
      </c>
      <c r="B8" t="s">
        <v>30</v>
      </c>
      <c r="C8">
        <v>0</v>
      </c>
      <c r="D8" t="s">
        <v>31</v>
      </c>
      <c r="E8" s="1">
        <v>84292.36</v>
      </c>
      <c r="F8" t="s">
        <v>32</v>
      </c>
      <c r="G8" s="1">
        <v>-84292.36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0"/>
  <sheetViews>
    <sheetView workbookViewId="0">
      <selection activeCell="E13" sqref="E1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4" spans="1:8" x14ac:dyDescent="0.25">
      <c r="A4" s="3" t="s">
        <v>38</v>
      </c>
      <c r="B4" s="3"/>
      <c r="C4" s="3"/>
      <c r="D4" s="3"/>
      <c r="E4" s="3"/>
      <c r="F4" s="3"/>
      <c r="G4" s="3"/>
      <c r="H4" s="3"/>
    </row>
    <row r="6" spans="1:8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  <c r="F6" t="s">
        <v>7</v>
      </c>
      <c r="G6" t="s">
        <v>8</v>
      </c>
      <c r="H6" t="s">
        <v>9</v>
      </c>
    </row>
    <row r="7" spans="1:8" x14ac:dyDescent="0.25">
      <c r="A7">
        <v>1</v>
      </c>
      <c r="B7">
        <v>10710</v>
      </c>
      <c r="C7" t="s">
        <v>34</v>
      </c>
      <c r="D7">
        <v>0</v>
      </c>
      <c r="E7">
        <v>0</v>
      </c>
      <c r="F7">
        <v>4</v>
      </c>
      <c r="G7" s="1">
        <v>18735.7</v>
      </c>
      <c r="H7" s="1">
        <v>-18735.7</v>
      </c>
    </row>
    <row r="8" spans="1:8" x14ac:dyDescent="0.25">
      <c r="A8">
        <v>2</v>
      </c>
      <c r="B8">
        <v>11450</v>
      </c>
      <c r="C8" t="s">
        <v>27</v>
      </c>
      <c r="D8">
        <v>0</v>
      </c>
      <c r="E8">
        <v>0</v>
      </c>
      <c r="F8">
        <v>3</v>
      </c>
      <c r="G8" s="1">
        <v>8050.8</v>
      </c>
      <c r="H8" s="1">
        <v>-8050.8</v>
      </c>
    </row>
    <row r="10" spans="1:8" x14ac:dyDescent="0.25">
      <c r="A10" t="s">
        <v>39</v>
      </c>
      <c r="B10" t="s">
        <v>30</v>
      </c>
      <c r="C10">
        <v>0</v>
      </c>
      <c r="D10" t="s">
        <v>31</v>
      </c>
      <c r="E10" s="1">
        <v>26786.5</v>
      </c>
      <c r="F10" t="s">
        <v>32</v>
      </c>
      <c r="G10" s="1">
        <v>-26786.5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workbookViewId="0">
      <selection activeCell="C14" sqref="C13: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40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14</v>
      </c>
      <c r="G6" s="1">
        <v>59451.34</v>
      </c>
      <c r="H6" s="1">
        <v>-59451.34</v>
      </c>
    </row>
    <row r="7" spans="1:8" x14ac:dyDescent="0.25">
      <c r="A7">
        <v>2</v>
      </c>
      <c r="B7">
        <v>11095</v>
      </c>
      <c r="C7" t="s">
        <v>19</v>
      </c>
      <c r="D7">
        <v>0</v>
      </c>
      <c r="E7">
        <v>0</v>
      </c>
      <c r="F7">
        <v>2</v>
      </c>
      <c r="G7" s="1">
        <v>2054.4</v>
      </c>
      <c r="H7" s="1">
        <v>-2054.4</v>
      </c>
    </row>
    <row r="8" spans="1:8" x14ac:dyDescent="0.25">
      <c r="A8">
        <v>3</v>
      </c>
      <c r="B8">
        <v>11450</v>
      </c>
      <c r="C8" t="s">
        <v>27</v>
      </c>
      <c r="D8">
        <v>0</v>
      </c>
      <c r="E8">
        <v>0</v>
      </c>
      <c r="F8">
        <v>1</v>
      </c>
      <c r="G8" s="1">
        <v>5400</v>
      </c>
      <c r="H8" s="1">
        <v>-5400</v>
      </c>
    </row>
    <row r="10" spans="1:8" x14ac:dyDescent="0.25">
      <c r="A10" t="s">
        <v>41</v>
      </c>
      <c r="B10" t="s">
        <v>30</v>
      </c>
      <c r="C10">
        <v>0</v>
      </c>
      <c r="D10" t="s">
        <v>31</v>
      </c>
      <c r="E10" s="1">
        <v>66905.740000000005</v>
      </c>
      <c r="F10" t="s">
        <v>32</v>
      </c>
      <c r="G10" s="1">
        <v>-66905.740000000005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73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12</v>
      </c>
      <c r="G6" s="1">
        <v>12435.85</v>
      </c>
      <c r="H6" s="1">
        <v>-12435.85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12435.85</v>
      </c>
      <c r="F8" t="s">
        <v>32</v>
      </c>
      <c r="G8" s="1">
        <v>-12435.85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E21" sqref="E21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56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5</v>
      </c>
      <c r="G6" s="1">
        <v>9632.1299999999992</v>
      </c>
      <c r="H6" s="1">
        <v>-9632.1299999999992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9632.1299999999992</v>
      </c>
      <c r="F8" t="s">
        <v>32</v>
      </c>
      <c r="G8" s="1">
        <v>-9632.1299999999992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workbookViewId="0">
      <selection activeCell="E18" sqref="E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42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22</v>
      </c>
      <c r="G6" s="1">
        <v>209289</v>
      </c>
      <c r="H6" s="1">
        <v>-209289</v>
      </c>
    </row>
    <row r="7" spans="1:9" x14ac:dyDescent="0.25">
      <c r="A7">
        <v>2</v>
      </c>
      <c r="B7">
        <v>11450</v>
      </c>
      <c r="C7" t="s">
        <v>27</v>
      </c>
      <c r="D7">
        <v>0</v>
      </c>
      <c r="E7">
        <v>0</v>
      </c>
      <c r="F7">
        <v>3</v>
      </c>
      <c r="G7" s="1">
        <v>64000</v>
      </c>
      <c r="H7" s="1">
        <v>-64000</v>
      </c>
    </row>
    <row r="8" spans="1:9" x14ac:dyDescent="0.25">
      <c r="A8">
        <v>3</v>
      </c>
      <c r="B8">
        <v>11093</v>
      </c>
      <c r="C8" t="s">
        <v>17</v>
      </c>
      <c r="D8">
        <v>2</v>
      </c>
      <c r="E8" s="1">
        <v>2054.4</v>
      </c>
      <c r="F8">
        <v>0</v>
      </c>
      <c r="G8">
        <v>0</v>
      </c>
      <c r="H8" s="1">
        <v>2054.4</v>
      </c>
    </row>
    <row r="9" spans="1:9" x14ac:dyDescent="0.25">
      <c r="A9">
        <v>4</v>
      </c>
      <c r="B9">
        <v>11096</v>
      </c>
      <c r="C9" t="s">
        <v>20</v>
      </c>
      <c r="D9">
        <v>3</v>
      </c>
      <c r="E9" s="1">
        <v>1318.2</v>
      </c>
      <c r="F9">
        <v>0</v>
      </c>
      <c r="G9">
        <v>0</v>
      </c>
      <c r="H9" s="1">
        <v>1318.2</v>
      </c>
    </row>
    <row r="10" spans="1:9" x14ac:dyDescent="0.25">
      <c r="A10">
        <v>5</v>
      </c>
      <c r="B10">
        <v>11098</v>
      </c>
      <c r="C10" t="s">
        <v>22</v>
      </c>
      <c r="D10">
        <v>2</v>
      </c>
      <c r="E10" s="1">
        <v>1480.88</v>
      </c>
      <c r="F10">
        <v>0</v>
      </c>
      <c r="G10">
        <v>0</v>
      </c>
      <c r="H10" s="1">
        <v>1480.88</v>
      </c>
    </row>
    <row r="11" spans="1:9" x14ac:dyDescent="0.25">
      <c r="A11">
        <v>6</v>
      </c>
      <c r="B11">
        <v>11097</v>
      </c>
      <c r="C11" t="s">
        <v>21</v>
      </c>
      <c r="D11">
        <v>6</v>
      </c>
      <c r="E11" s="1">
        <v>6861</v>
      </c>
      <c r="F11">
        <v>2</v>
      </c>
      <c r="G11">
        <v>233</v>
      </c>
      <c r="H11" s="1">
        <v>6628</v>
      </c>
    </row>
    <row r="13" spans="1:9" x14ac:dyDescent="0.25">
      <c r="A13" t="s">
        <v>43</v>
      </c>
      <c r="B13" t="s">
        <v>30</v>
      </c>
      <c r="C13" s="1">
        <v>11714.48</v>
      </c>
      <c r="D13" t="s">
        <v>31</v>
      </c>
      <c r="E13" s="1">
        <v>273522</v>
      </c>
      <c r="F13" t="s">
        <v>32</v>
      </c>
      <c r="G13" s="1">
        <v>-261807.52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"/>
  <sheetViews>
    <sheetView workbookViewId="0">
      <selection activeCell="C17" sqref="C16: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44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2</v>
      </c>
      <c r="G6" s="1">
        <v>1231.57</v>
      </c>
      <c r="H6" s="1">
        <v>-1231.57</v>
      </c>
    </row>
    <row r="7" spans="1:9" x14ac:dyDescent="0.25">
      <c r="A7">
        <v>2</v>
      </c>
      <c r="B7">
        <v>11095</v>
      </c>
      <c r="C7" t="s">
        <v>19</v>
      </c>
      <c r="D7">
        <v>0</v>
      </c>
      <c r="E7">
        <v>0</v>
      </c>
      <c r="F7">
        <v>3</v>
      </c>
      <c r="G7" s="1">
        <v>1318.2</v>
      </c>
      <c r="H7" s="1">
        <v>-1318.2</v>
      </c>
    </row>
    <row r="9" spans="1:9" x14ac:dyDescent="0.25">
      <c r="A9" t="s">
        <v>39</v>
      </c>
      <c r="B9" t="s">
        <v>30</v>
      </c>
      <c r="C9">
        <v>0</v>
      </c>
      <c r="D9" t="s">
        <v>31</v>
      </c>
      <c r="E9" s="1">
        <v>2549.77</v>
      </c>
      <c r="F9" t="s">
        <v>32</v>
      </c>
      <c r="G9" s="1">
        <v>-2549.77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"/>
  <sheetViews>
    <sheetView workbookViewId="0">
      <selection activeCell="C17" sqref="C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45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4</v>
      </c>
      <c r="G6" s="1">
        <v>10155.68</v>
      </c>
      <c r="H6" s="1">
        <v>-10155.68</v>
      </c>
    </row>
    <row r="7" spans="1:8" x14ac:dyDescent="0.25">
      <c r="A7">
        <v>2</v>
      </c>
      <c r="B7">
        <v>11450</v>
      </c>
      <c r="C7" t="s">
        <v>27</v>
      </c>
      <c r="D7">
        <v>0</v>
      </c>
      <c r="E7">
        <v>0</v>
      </c>
      <c r="F7">
        <v>10</v>
      </c>
      <c r="G7" s="1">
        <v>15957</v>
      </c>
      <c r="H7" s="1">
        <v>-15957</v>
      </c>
    </row>
    <row r="8" spans="1:8" x14ac:dyDescent="0.25">
      <c r="A8">
        <v>3</v>
      </c>
      <c r="B8">
        <v>11095</v>
      </c>
      <c r="C8" t="s">
        <v>19</v>
      </c>
      <c r="D8">
        <v>2</v>
      </c>
      <c r="E8">
        <v>233</v>
      </c>
      <c r="F8">
        <v>6</v>
      </c>
      <c r="G8" s="1">
        <v>6861</v>
      </c>
      <c r="H8" s="1">
        <v>-6628</v>
      </c>
    </row>
    <row r="10" spans="1:8" x14ac:dyDescent="0.25">
      <c r="A10" t="s">
        <v>41</v>
      </c>
      <c r="B10" t="s">
        <v>30</v>
      </c>
      <c r="C10">
        <v>233</v>
      </c>
      <c r="D10" t="s">
        <v>31</v>
      </c>
      <c r="E10" s="1">
        <v>32973.68</v>
      </c>
      <c r="F10" t="s">
        <v>32</v>
      </c>
      <c r="G10" s="1">
        <v>-32740.68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workbookViewId="0">
      <selection activeCell="F22" sqref="F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11</v>
      </c>
      <c r="G6" s="1">
        <v>33520</v>
      </c>
      <c r="H6" s="1">
        <v>-33520</v>
      </c>
    </row>
    <row r="7" spans="1:9" x14ac:dyDescent="0.25">
      <c r="A7">
        <v>2</v>
      </c>
      <c r="B7">
        <v>11095</v>
      </c>
      <c r="C7" t="s">
        <v>19</v>
      </c>
      <c r="D7">
        <v>0</v>
      </c>
      <c r="E7">
        <v>0</v>
      </c>
      <c r="F7">
        <v>2</v>
      </c>
      <c r="G7" s="1">
        <v>1480.88</v>
      </c>
      <c r="H7" s="1">
        <v>-1480.88</v>
      </c>
    </row>
    <row r="8" spans="1:9" x14ac:dyDescent="0.25">
      <c r="A8">
        <v>3</v>
      </c>
      <c r="B8">
        <v>11450</v>
      </c>
      <c r="C8" t="s">
        <v>27</v>
      </c>
      <c r="D8">
        <v>0</v>
      </c>
      <c r="E8">
        <v>0</v>
      </c>
      <c r="F8">
        <v>1</v>
      </c>
      <c r="G8">
        <v>800</v>
      </c>
      <c r="H8">
        <v>-800</v>
      </c>
    </row>
    <row r="10" spans="1:9" x14ac:dyDescent="0.25">
      <c r="A10" t="s">
        <v>41</v>
      </c>
      <c r="B10" t="s">
        <v>30</v>
      </c>
      <c r="C10">
        <v>0</v>
      </c>
      <c r="D10" t="s">
        <v>31</v>
      </c>
      <c r="E10" s="1">
        <v>35800.879999999997</v>
      </c>
      <c r="F10" t="s">
        <v>32</v>
      </c>
      <c r="G10" s="1">
        <v>-35800.879999999997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9"/>
  <sheetViews>
    <sheetView workbookViewId="0">
      <selection activeCell="F17" sqref="F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47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2</v>
      </c>
      <c r="G6" s="1">
        <v>7146.8</v>
      </c>
      <c r="H6" s="1">
        <v>-7146.8</v>
      </c>
    </row>
    <row r="7" spans="1:8" x14ac:dyDescent="0.25">
      <c r="A7">
        <v>2</v>
      </c>
      <c r="B7">
        <v>11450</v>
      </c>
      <c r="C7" t="s">
        <v>27</v>
      </c>
      <c r="D7">
        <v>0</v>
      </c>
      <c r="E7">
        <v>0</v>
      </c>
      <c r="F7">
        <v>15</v>
      </c>
      <c r="G7" s="1">
        <v>24393.49</v>
      </c>
      <c r="H7" s="1">
        <v>-24393.49</v>
      </c>
    </row>
    <row r="9" spans="1:8" x14ac:dyDescent="0.25">
      <c r="A9" t="s">
        <v>39</v>
      </c>
      <c r="B9" t="s">
        <v>30</v>
      </c>
      <c r="C9">
        <v>0</v>
      </c>
      <c r="D9" t="s">
        <v>31</v>
      </c>
      <c r="E9" s="1">
        <v>31540.29</v>
      </c>
      <c r="F9" t="s">
        <v>32</v>
      </c>
      <c r="G9" s="1">
        <v>-31540.29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"/>
  <sheetViews>
    <sheetView workbookViewId="0">
      <selection activeCell="C14" sqref="C13:C14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48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6</v>
      </c>
      <c r="G6" s="1">
        <v>17389</v>
      </c>
      <c r="H6" s="1">
        <v>-17389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17389</v>
      </c>
      <c r="F8" t="s">
        <v>32</v>
      </c>
      <c r="G8" s="1">
        <v>-17389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"/>
  <sheetViews>
    <sheetView workbookViewId="0">
      <selection activeCell="D17" sqref="D17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49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16</v>
      </c>
      <c r="G6" s="1">
        <v>36039.040000000001</v>
      </c>
      <c r="H6" s="1">
        <v>-36039.040000000001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36039.040000000001</v>
      </c>
      <c r="F8" t="s">
        <v>32</v>
      </c>
      <c r="G8" s="1">
        <v>-36039.040000000001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8"/>
  <sheetViews>
    <sheetView workbookViewId="0">
      <selection activeCell="F16" sqref="F16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3.0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50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11450</v>
      </c>
      <c r="C6" t="s">
        <v>27</v>
      </c>
      <c r="D6">
        <v>0</v>
      </c>
      <c r="E6">
        <v>0</v>
      </c>
      <c r="F6">
        <v>9</v>
      </c>
      <c r="G6" s="1">
        <v>42576.1</v>
      </c>
      <c r="H6" s="1">
        <v>-42576.1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42576.1</v>
      </c>
      <c r="F8" t="s">
        <v>32</v>
      </c>
      <c r="G8" s="1">
        <v>-42576.1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"/>
  <sheetViews>
    <sheetView workbookViewId="0">
      <selection activeCell="F22" sqref="F22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14</v>
      </c>
      <c r="G6" s="1">
        <v>62253.4</v>
      </c>
      <c r="H6" s="1">
        <v>-62253.4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62253.4</v>
      </c>
      <c r="F8" t="s">
        <v>32</v>
      </c>
      <c r="G8" s="1">
        <v>-62253.4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74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18</v>
      </c>
      <c r="G6" s="1">
        <v>37728.99</v>
      </c>
      <c r="H6" s="1">
        <v>-37728.99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37728.99</v>
      </c>
      <c r="F8" t="s">
        <v>32</v>
      </c>
      <c r="G8" s="1">
        <v>-37728.99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5"/>
  <sheetViews>
    <sheetView workbookViewId="0">
      <selection activeCell="F18" sqref="F17:F18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2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8</v>
      </c>
      <c r="G6" s="1">
        <v>14042</v>
      </c>
      <c r="H6" s="1">
        <v>-14042</v>
      </c>
    </row>
    <row r="7" spans="1:10" x14ac:dyDescent="0.25">
      <c r="A7">
        <v>2</v>
      </c>
      <c r="B7">
        <v>11092</v>
      </c>
      <c r="C7" t="s">
        <v>16</v>
      </c>
      <c r="D7">
        <v>3</v>
      </c>
      <c r="E7" s="1">
        <v>8050.8</v>
      </c>
      <c r="F7">
        <v>0</v>
      </c>
      <c r="G7">
        <v>0</v>
      </c>
      <c r="H7" s="1">
        <v>8050.8</v>
      </c>
    </row>
    <row r="8" spans="1:10" x14ac:dyDescent="0.25">
      <c r="A8">
        <v>3</v>
      </c>
      <c r="B8">
        <v>11093</v>
      </c>
      <c r="C8" t="s">
        <v>17</v>
      </c>
      <c r="D8">
        <v>1</v>
      </c>
      <c r="E8" s="1">
        <v>5400</v>
      </c>
      <c r="F8">
        <v>0</v>
      </c>
      <c r="G8">
        <v>0</v>
      </c>
      <c r="H8" s="1">
        <v>5400</v>
      </c>
    </row>
    <row r="9" spans="1:10" x14ac:dyDescent="0.25">
      <c r="A9">
        <v>4</v>
      </c>
      <c r="B9">
        <v>11095</v>
      </c>
      <c r="C9" t="s">
        <v>19</v>
      </c>
      <c r="D9">
        <v>3</v>
      </c>
      <c r="E9" s="1">
        <v>64000</v>
      </c>
      <c r="F9">
        <v>0</v>
      </c>
      <c r="G9">
        <v>0</v>
      </c>
      <c r="H9" s="1">
        <v>64000</v>
      </c>
    </row>
    <row r="10" spans="1:10" x14ac:dyDescent="0.25">
      <c r="A10">
        <v>5</v>
      </c>
      <c r="B10">
        <v>11097</v>
      </c>
      <c r="C10" t="s">
        <v>21</v>
      </c>
      <c r="D10">
        <v>10</v>
      </c>
      <c r="E10" s="1">
        <v>15957</v>
      </c>
      <c r="F10">
        <v>0</v>
      </c>
      <c r="G10">
        <v>0</v>
      </c>
      <c r="H10" s="1">
        <v>15957</v>
      </c>
    </row>
    <row r="11" spans="1:10" x14ac:dyDescent="0.25">
      <c r="A11">
        <v>6</v>
      </c>
      <c r="B11">
        <v>11098</v>
      </c>
      <c r="C11" t="s">
        <v>22</v>
      </c>
      <c r="D11">
        <v>1</v>
      </c>
      <c r="E11">
        <v>800</v>
      </c>
      <c r="F11">
        <v>0</v>
      </c>
      <c r="G11">
        <v>0</v>
      </c>
      <c r="H11">
        <v>800</v>
      </c>
    </row>
    <row r="12" spans="1:10" x14ac:dyDescent="0.25">
      <c r="A12">
        <v>7</v>
      </c>
      <c r="B12">
        <v>11099</v>
      </c>
      <c r="C12" t="s">
        <v>23</v>
      </c>
      <c r="D12">
        <v>15</v>
      </c>
      <c r="E12" s="1">
        <v>24393.49</v>
      </c>
      <c r="F12">
        <v>0</v>
      </c>
      <c r="G12">
        <v>0</v>
      </c>
      <c r="H12" s="1">
        <v>24393.49</v>
      </c>
    </row>
    <row r="13" spans="1:10" x14ac:dyDescent="0.25">
      <c r="A13">
        <v>8</v>
      </c>
      <c r="B13">
        <v>11102</v>
      </c>
      <c r="C13" t="s">
        <v>53</v>
      </c>
      <c r="D13">
        <v>9</v>
      </c>
      <c r="E13" s="1">
        <v>42576.1</v>
      </c>
      <c r="F13">
        <v>0</v>
      </c>
      <c r="G13">
        <v>0</v>
      </c>
      <c r="H13" s="1">
        <v>42576.1</v>
      </c>
    </row>
    <row r="15" spans="1:10" x14ac:dyDescent="0.25">
      <c r="A15" t="s">
        <v>54</v>
      </c>
      <c r="B15" t="s">
        <v>30</v>
      </c>
      <c r="C15" s="1">
        <v>161177.39000000001</v>
      </c>
      <c r="D15" t="s">
        <v>31</v>
      </c>
      <c r="E15" s="1">
        <v>14042</v>
      </c>
      <c r="F15" t="s">
        <v>32</v>
      </c>
      <c r="G15" s="1">
        <v>147135.39000000001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8"/>
  <sheetViews>
    <sheetView workbookViewId="0">
      <selection activeCell="G23" sqref="G23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10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</row>
    <row r="5" spans="1:10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10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19</v>
      </c>
      <c r="G6" s="1">
        <v>64951.63</v>
      </c>
      <c r="H6" s="1">
        <v>-64951.63</v>
      </c>
    </row>
    <row r="8" spans="1:10" x14ac:dyDescent="0.25">
      <c r="A8" t="s">
        <v>35</v>
      </c>
      <c r="B8" t="s">
        <v>30</v>
      </c>
      <c r="C8">
        <v>0</v>
      </c>
      <c r="D8" t="s">
        <v>31</v>
      </c>
      <c r="E8" s="1">
        <v>64951.63</v>
      </c>
      <c r="F8" t="s">
        <v>32</v>
      </c>
      <c r="G8" s="1">
        <v>-64951.63</v>
      </c>
    </row>
  </sheetData>
  <mergeCells count="2">
    <mergeCell ref="A1:J1"/>
    <mergeCell ref="A3:J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8"/>
  <sheetViews>
    <sheetView workbookViewId="0">
      <selection activeCell="G20" sqref="G20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9.8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82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10710</v>
      </c>
      <c r="C6" t="s">
        <v>34</v>
      </c>
      <c r="D6">
        <v>0</v>
      </c>
      <c r="E6">
        <v>0</v>
      </c>
      <c r="F6">
        <v>1</v>
      </c>
      <c r="G6" s="1">
        <v>29018.400000000001</v>
      </c>
      <c r="H6" s="1">
        <v>-29018.400000000001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29018.400000000001</v>
      </c>
      <c r="F8" t="s">
        <v>32</v>
      </c>
      <c r="G8" s="1">
        <v>-29018.400000000001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6302F-2FBF-4815-A30E-C64A8849AA8C}">
  <dimension ref="A1:I67"/>
  <sheetViews>
    <sheetView tabSelected="1" topLeftCell="A42" zoomScale="70" zoomScaleNormal="70" workbookViewId="0">
      <selection activeCell="M61" sqref="M61"/>
    </sheetView>
  </sheetViews>
  <sheetFormatPr defaultRowHeight="16.2" customHeight="1" x14ac:dyDescent="0.25"/>
  <cols>
    <col min="1" max="1" width="5.8984375" style="32" customWidth="1"/>
    <col min="2" max="2" width="10.3984375" style="21" bestFit="1" customWidth="1"/>
    <col min="3" max="3" width="7.19921875" style="21" customWidth="1"/>
    <col min="4" max="4" width="33.3984375" style="21" bestFit="1" customWidth="1"/>
    <col min="5" max="5" width="10.09765625" style="33" bestFit="1" customWidth="1"/>
    <col min="6" max="6" width="14.19921875" style="34" bestFit="1" customWidth="1"/>
    <col min="7" max="7" width="10.09765625" style="33" bestFit="1" customWidth="1"/>
    <col min="8" max="8" width="14.19921875" style="34" bestFit="1" customWidth="1"/>
    <col min="9" max="9" width="12.69921875" style="5" customWidth="1"/>
    <col min="10" max="16384" width="8.796875" style="5"/>
  </cols>
  <sheetData>
    <row r="1" spans="1:9" ht="19.2" customHeight="1" x14ac:dyDescent="0.35">
      <c r="A1" s="4" t="s">
        <v>143</v>
      </c>
      <c r="B1" s="4"/>
      <c r="C1" s="4"/>
      <c r="D1" s="4"/>
      <c r="E1" s="4"/>
      <c r="F1" s="4"/>
      <c r="G1" s="4"/>
      <c r="H1" s="4"/>
      <c r="I1" s="4"/>
    </row>
    <row r="2" spans="1:9" ht="16.2" customHeight="1" x14ac:dyDescent="0.25">
      <c r="A2" s="4" t="s">
        <v>126</v>
      </c>
      <c r="B2" s="4"/>
      <c r="C2" s="4"/>
      <c r="D2" s="4"/>
      <c r="E2" s="4"/>
      <c r="F2" s="4"/>
      <c r="G2" s="4"/>
      <c r="H2" s="4"/>
      <c r="I2" s="4"/>
    </row>
    <row r="3" spans="1:9" ht="16.2" customHeight="1" x14ac:dyDescent="0.25">
      <c r="A3" s="6" t="s">
        <v>127</v>
      </c>
      <c r="B3" s="6"/>
      <c r="C3" s="6"/>
      <c r="D3" s="6"/>
      <c r="E3" s="6"/>
      <c r="F3" s="6"/>
      <c r="G3" s="6"/>
      <c r="H3" s="6"/>
      <c r="I3" s="6"/>
    </row>
    <row r="4" spans="1:9" s="11" customFormat="1" ht="16.2" customHeight="1" x14ac:dyDescent="0.25">
      <c r="A4" s="7" t="s">
        <v>2</v>
      </c>
      <c r="B4" s="8" t="s">
        <v>128</v>
      </c>
      <c r="C4" s="8" t="s">
        <v>129</v>
      </c>
      <c r="D4" s="8" t="s">
        <v>130</v>
      </c>
      <c r="E4" s="7" t="s">
        <v>131</v>
      </c>
      <c r="F4" s="7"/>
      <c r="G4" s="7" t="s">
        <v>132</v>
      </c>
      <c r="H4" s="9"/>
      <c r="I4" s="10" t="s">
        <v>133</v>
      </c>
    </row>
    <row r="5" spans="1:9" s="11" customFormat="1" ht="47.4" customHeight="1" x14ac:dyDescent="0.25">
      <c r="A5" s="7"/>
      <c r="B5" s="8"/>
      <c r="C5" s="8"/>
      <c r="D5" s="8"/>
      <c r="E5" s="12" t="s">
        <v>134</v>
      </c>
      <c r="F5" s="12" t="s">
        <v>135</v>
      </c>
      <c r="G5" s="12" t="s">
        <v>134</v>
      </c>
      <c r="H5" s="13" t="s">
        <v>135</v>
      </c>
      <c r="I5" s="14" t="s">
        <v>136</v>
      </c>
    </row>
    <row r="6" spans="1:9" ht="16.2" customHeight="1" x14ac:dyDescent="0.25">
      <c r="A6" s="15">
        <v>1</v>
      </c>
      <c r="B6" s="16" t="s">
        <v>137</v>
      </c>
      <c r="C6" s="16">
        <v>10711</v>
      </c>
      <c r="D6" s="16" t="s">
        <v>70</v>
      </c>
      <c r="E6" s="17">
        <v>11</v>
      </c>
      <c r="F6" s="18">
        <f>SUM(โรงพยาบาลนครพนม!E6:E16)</f>
        <v>378424.5</v>
      </c>
      <c r="G6" s="17">
        <v>0</v>
      </c>
      <c r="H6" s="19">
        <v>0</v>
      </c>
      <c r="I6" s="20">
        <f t="shared" ref="I6:I17" si="0">+F6-H6</f>
        <v>378424.5</v>
      </c>
    </row>
    <row r="7" spans="1:9" ht="16.2" customHeight="1" x14ac:dyDescent="0.25">
      <c r="A7" s="15">
        <v>2</v>
      </c>
      <c r="B7" s="16" t="s">
        <v>137</v>
      </c>
      <c r="C7" s="16">
        <v>11104</v>
      </c>
      <c r="D7" s="21" t="s">
        <v>58</v>
      </c>
      <c r="E7" s="17">
        <v>0</v>
      </c>
      <c r="F7" s="18">
        <v>0</v>
      </c>
      <c r="G7" s="17">
        <v>2</v>
      </c>
      <c r="H7" s="19">
        <f>SUM(' โรงพยาบาลปลาปาก'!G6:G7)</f>
        <v>17651.2</v>
      </c>
      <c r="I7" s="20">
        <f t="shared" si="0"/>
        <v>-17651.2</v>
      </c>
    </row>
    <row r="8" spans="1:9" ht="16.2" customHeight="1" x14ac:dyDescent="0.25">
      <c r="A8" s="15">
        <v>3</v>
      </c>
      <c r="B8" s="16" t="s">
        <v>137</v>
      </c>
      <c r="C8" s="16">
        <v>11105</v>
      </c>
      <c r="D8" s="16" t="s">
        <v>59</v>
      </c>
      <c r="E8" s="17">
        <v>0</v>
      </c>
      <c r="F8" s="18">
        <v>0</v>
      </c>
      <c r="G8" s="17">
        <v>1</v>
      </c>
      <c r="H8" s="19">
        <f>+โรงพยาบาลท่าอุเทน!G6</f>
        <v>44973.8</v>
      </c>
      <c r="I8" s="20">
        <f t="shared" si="0"/>
        <v>-44973.8</v>
      </c>
    </row>
    <row r="9" spans="1:9" ht="16.2" customHeight="1" x14ac:dyDescent="0.25">
      <c r="A9" s="15">
        <v>4</v>
      </c>
      <c r="B9" s="16" t="s">
        <v>137</v>
      </c>
      <c r="C9" s="16">
        <v>11106</v>
      </c>
      <c r="D9" s="16" t="s">
        <v>60</v>
      </c>
      <c r="E9" s="17">
        <v>0</v>
      </c>
      <c r="F9" s="18">
        <v>0</v>
      </c>
      <c r="G9" s="17">
        <v>1</v>
      </c>
      <c r="H9" s="19">
        <f>+โรงพยาบาลบ้านแพง!G6</f>
        <v>12435.85</v>
      </c>
      <c r="I9" s="20">
        <f t="shared" si="0"/>
        <v>-12435.85</v>
      </c>
    </row>
    <row r="10" spans="1:9" ht="16.2" customHeight="1" x14ac:dyDescent="0.25">
      <c r="A10" s="15">
        <v>5</v>
      </c>
      <c r="B10" s="16" t="s">
        <v>137</v>
      </c>
      <c r="C10" s="16">
        <v>11107</v>
      </c>
      <c r="D10" s="16" t="s">
        <v>61</v>
      </c>
      <c r="E10" s="17">
        <v>0</v>
      </c>
      <c r="F10" s="18">
        <v>0</v>
      </c>
      <c r="G10" s="17">
        <v>1</v>
      </c>
      <c r="H10" s="19">
        <f>+โรงพยาบาลนาทม!G6</f>
        <v>37728.99</v>
      </c>
      <c r="I10" s="20">
        <f t="shared" si="0"/>
        <v>-37728.99</v>
      </c>
    </row>
    <row r="11" spans="1:9" ht="16.2" customHeight="1" x14ac:dyDescent="0.25">
      <c r="A11" s="15">
        <v>6</v>
      </c>
      <c r="B11" s="16" t="s">
        <v>137</v>
      </c>
      <c r="C11" s="16">
        <v>11108</v>
      </c>
      <c r="D11" s="16" t="s">
        <v>62</v>
      </c>
      <c r="E11" s="17">
        <v>2</v>
      </c>
      <c r="F11" s="18">
        <f>SUM(โรงพยาบาลเรณูนคร!E6:E8)</f>
        <v>12795.8</v>
      </c>
      <c r="G11" s="17">
        <v>2</v>
      </c>
      <c r="H11" s="19">
        <f>SUM(โรงพยาบาลเรณูนคร!G6:G8)</f>
        <v>15267.34</v>
      </c>
      <c r="I11" s="20">
        <f t="shared" si="0"/>
        <v>-2471.5400000000009</v>
      </c>
    </row>
    <row r="12" spans="1:9" ht="16.2" customHeight="1" x14ac:dyDescent="0.25">
      <c r="A12" s="15">
        <v>7</v>
      </c>
      <c r="B12" s="16" t="s">
        <v>137</v>
      </c>
      <c r="C12" s="16">
        <v>11109</v>
      </c>
      <c r="D12" s="16" t="s">
        <v>63</v>
      </c>
      <c r="E12" s="17">
        <v>0</v>
      </c>
      <c r="F12" s="18">
        <v>0</v>
      </c>
      <c r="G12" s="17">
        <v>1</v>
      </c>
      <c r="H12" s="19">
        <f>+โรงพยาบาลนาแก!G6</f>
        <v>147907.4</v>
      </c>
      <c r="I12" s="20">
        <f t="shared" si="0"/>
        <v>-147907.4</v>
      </c>
    </row>
    <row r="13" spans="1:9" ht="16.2" customHeight="1" x14ac:dyDescent="0.25">
      <c r="A13" s="15">
        <v>8</v>
      </c>
      <c r="B13" s="16" t="s">
        <v>137</v>
      </c>
      <c r="C13" s="16">
        <v>11110</v>
      </c>
      <c r="D13" s="16" t="s">
        <v>64</v>
      </c>
      <c r="E13" s="17">
        <v>0</v>
      </c>
      <c r="F13" s="18">
        <v>0</v>
      </c>
      <c r="G13" s="17">
        <v>1</v>
      </c>
      <c r="H13" s="19">
        <f>+' โรงพยาบาลศรีสงคราม'!G6</f>
        <v>32746.34</v>
      </c>
      <c r="I13" s="20">
        <f t="shared" si="0"/>
        <v>-32746.34</v>
      </c>
    </row>
    <row r="14" spans="1:9" ht="16.2" customHeight="1" x14ac:dyDescent="0.25">
      <c r="A14" s="15">
        <v>9</v>
      </c>
      <c r="B14" s="16" t="s">
        <v>137</v>
      </c>
      <c r="C14" s="16">
        <v>11111</v>
      </c>
      <c r="D14" s="16" t="s">
        <v>65</v>
      </c>
      <c r="E14" s="17">
        <v>0</v>
      </c>
      <c r="F14" s="18">
        <v>0</v>
      </c>
      <c r="G14" s="17">
        <v>1</v>
      </c>
      <c r="H14" s="19">
        <f>+โรงพยาบาลนาหว้า!G6</f>
        <v>29534.9</v>
      </c>
      <c r="I14" s="20">
        <f t="shared" si="0"/>
        <v>-29534.9</v>
      </c>
    </row>
    <row r="15" spans="1:9" ht="16.2" customHeight="1" x14ac:dyDescent="0.25">
      <c r="A15" s="15">
        <v>10</v>
      </c>
      <c r="B15" s="16" t="s">
        <v>137</v>
      </c>
      <c r="C15" s="16">
        <v>11112</v>
      </c>
      <c r="D15" s="16" t="s">
        <v>66</v>
      </c>
      <c r="E15" s="17">
        <v>0</v>
      </c>
      <c r="F15" s="18">
        <v>0</v>
      </c>
      <c r="G15" s="17">
        <v>1</v>
      </c>
      <c r="H15" s="19">
        <f>+โรงพยาบาลโพนสวรรค์!G6</f>
        <v>22648.44</v>
      </c>
      <c r="I15" s="20">
        <f t="shared" si="0"/>
        <v>-22648.44</v>
      </c>
    </row>
    <row r="16" spans="1:9" ht="16.2" customHeight="1" x14ac:dyDescent="0.25">
      <c r="A16" s="15">
        <v>11</v>
      </c>
      <c r="B16" s="16" t="s">
        <v>137</v>
      </c>
      <c r="C16" s="16">
        <v>11451</v>
      </c>
      <c r="D16" s="16" t="s">
        <v>68</v>
      </c>
      <c r="E16" s="17">
        <v>1</v>
      </c>
      <c r="F16" s="18">
        <f>SUM(โรงพยาบาลสมเด็จพระยุพราชธาตุพนม!E6:E7)</f>
        <v>7750</v>
      </c>
      <c r="G16" s="17">
        <v>2</v>
      </c>
      <c r="H16" s="19">
        <f>SUM(โรงพยาบาลสมเด็จพระยุพราชธาตุพนม!G6:G7)</f>
        <v>30935.94</v>
      </c>
      <c r="I16" s="20">
        <f t="shared" si="0"/>
        <v>-23185.94</v>
      </c>
    </row>
    <row r="17" spans="1:9" ht="16.2" customHeight="1" x14ac:dyDescent="0.25">
      <c r="A17" s="15">
        <v>12</v>
      </c>
      <c r="B17" s="16" t="s">
        <v>137</v>
      </c>
      <c r="C17" s="16">
        <v>40840</v>
      </c>
      <c r="D17" s="16" t="s">
        <v>67</v>
      </c>
      <c r="E17" s="17">
        <v>0</v>
      </c>
      <c r="F17" s="18">
        <v>0</v>
      </c>
      <c r="G17" s="17">
        <v>0</v>
      </c>
      <c r="H17" s="19">
        <f>+โรงพยาบาลวังยาง!G6</f>
        <v>7140.1</v>
      </c>
      <c r="I17" s="20">
        <f t="shared" si="0"/>
        <v>-7140.1</v>
      </c>
    </row>
    <row r="18" spans="1:9" ht="16.2" customHeight="1" x14ac:dyDescent="0.25">
      <c r="A18" s="22"/>
      <c r="B18" s="23" t="s">
        <v>137</v>
      </c>
      <c r="C18" s="23"/>
      <c r="D18" s="23"/>
      <c r="E18" s="24"/>
      <c r="F18" s="25">
        <f>SUM(F6:F17)</f>
        <v>398970.3</v>
      </c>
      <c r="G18" s="25"/>
      <c r="H18" s="25">
        <f>SUM(H6:H17)</f>
        <v>398970.3</v>
      </c>
      <c r="I18" s="25">
        <f>SUM(I6:I17)</f>
        <v>6.3664629124104977E-11</v>
      </c>
    </row>
    <row r="19" spans="1:9" ht="16.2" customHeight="1" x14ac:dyDescent="0.25">
      <c r="A19" s="15">
        <v>1</v>
      </c>
      <c r="B19" s="16" t="s">
        <v>138</v>
      </c>
      <c r="C19" s="16">
        <v>11040</v>
      </c>
      <c r="D19" s="16" t="s">
        <v>11</v>
      </c>
      <c r="E19" s="17">
        <v>6</v>
      </c>
      <c r="F19" s="18">
        <f>SUM('โรงพยาบาลบึงกาฬ '!E6:E12)</f>
        <v>138039.91</v>
      </c>
      <c r="G19" s="17">
        <v>1</v>
      </c>
      <c r="H19" s="19">
        <f>+'โรงพยาบาลบึงกาฬ '!G6</f>
        <v>73245</v>
      </c>
      <c r="I19" s="20">
        <f t="shared" ref="I19:I25" si="1">+F19-H19</f>
        <v>64794.91</v>
      </c>
    </row>
    <row r="20" spans="1:9" ht="16.2" customHeight="1" x14ac:dyDescent="0.25">
      <c r="A20" s="15">
        <v>2</v>
      </c>
      <c r="B20" s="16" t="s">
        <v>138</v>
      </c>
      <c r="C20" s="16">
        <v>11041</v>
      </c>
      <c r="D20" s="16" t="s">
        <v>84</v>
      </c>
      <c r="E20" s="17">
        <v>0</v>
      </c>
      <c r="F20" s="18">
        <v>0</v>
      </c>
      <c r="G20" s="17">
        <v>1</v>
      </c>
      <c r="H20" s="19">
        <f>+โรงพยาบาลพรเจริญ!G6</f>
        <v>17300.349999999999</v>
      </c>
      <c r="I20" s="20">
        <f t="shared" si="1"/>
        <v>-17300.349999999999</v>
      </c>
    </row>
    <row r="21" spans="1:9" ht="16.2" customHeight="1" x14ac:dyDescent="0.25">
      <c r="A21" s="15">
        <v>3</v>
      </c>
      <c r="B21" s="16" t="s">
        <v>138</v>
      </c>
      <c r="C21" s="16">
        <v>11043</v>
      </c>
      <c r="D21" s="16" t="s">
        <v>85</v>
      </c>
      <c r="E21" s="17">
        <v>0</v>
      </c>
      <c r="F21" s="18">
        <v>0</v>
      </c>
      <c r="G21" s="17">
        <v>1</v>
      </c>
      <c r="H21" s="19">
        <f>+โรงพยาบาลโซ่พิสัย!G6</f>
        <v>28579.47</v>
      </c>
      <c r="I21" s="20">
        <f t="shared" si="1"/>
        <v>-28579.47</v>
      </c>
    </row>
    <row r="22" spans="1:9" ht="16.2" customHeight="1" x14ac:dyDescent="0.25">
      <c r="A22" s="15">
        <v>4</v>
      </c>
      <c r="B22" s="16" t="s">
        <v>138</v>
      </c>
      <c r="C22" s="16">
        <v>11046</v>
      </c>
      <c r="D22" s="16" t="s">
        <v>12</v>
      </c>
      <c r="E22" s="17">
        <v>0</v>
      </c>
      <c r="F22" s="18">
        <v>0</v>
      </c>
      <c r="G22" s="17">
        <v>2</v>
      </c>
      <c r="H22" s="19">
        <f>SUM(' โรงพยาบาลเซกา'!G6:G7)</f>
        <v>22902.76</v>
      </c>
      <c r="I22" s="20">
        <f t="shared" si="1"/>
        <v>-22902.76</v>
      </c>
    </row>
    <row r="23" spans="1:9" ht="16.2" customHeight="1" x14ac:dyDescent="0.25">
      <c r="A23" s="15">
        <v>5</v>
      </c>
      <c r="B23" s="16" t="s">
        <v>138</v>
      </c>
      <c r="C23" s="16">
        <v>11047</v>
      </c>
      <c r="D23" s="16" t="s">
        <v>86</v>
      </c>
      <c r="E23" s="17">
        <v>0</v>
      </c>
      <c r="F23" s="18">
        <v>0</v>
      </c>
      <c r="G23" s="17">
        <v>1</v>
      </c>
      <c r="H23" s="19">
        <f>+โรงพยาบาลปากคาด!G7</f>
        <v>39138.9</v>
      </c>
      <c r="I23" s="20">
        <f t="shared" si="1"/>
        <v>-39138.9</v>
      </c>
    </row>
    <row r="24" spans="1:9" ht="16.2" customHeight="1" x14ac:dyDescent="0.25">
      <c r="A24" s="15">
        <v>6</v>
      </c>
      <c r="B24" s="16" t="s">
        <v>138</v>
      </c>
      <c r="C24" s="16">
        <v>11049</v>
      </c>
      <c r="D24" s="16" t="s">
        <v>87</v>
      </c>
      <c r="E24" s="17">
        <v>0</v>
      </c>
      <c r="F24" s="18">
        <v>0</v>
      </c>
      <c r="G24" s="17">
        <v>1</v>
      </c>
      <c r="H24" s="19">
        <f>+'โรงพยาบาลศรีวิไล '!G6</f>
        <v>14682.06</v>
      </c>
      <c r="I24" s="20">
        <f t="shared" si="1"/>
        <v>-14682.06</v>
      </c>
    </row>
    <row r="25" spans="1:9" ht="16.2" customHeight="1" x14ac:dyDescent="0.25">
      <c r="A25" s="15">
        <v>7</v>
      </c>
      <c r="B25" s="16" t="s">
        <v>138</v>
      </c>
      <c r="C25" s="16">
        <v>11050</v>
      </c>
      <c r="D25" s="16" t="s">
        <v>88</v>
      </c>
      <c r="E25" s="17">
        <v>0</v>
      </c>
      <c r="F25" s="18">
        <v>0</v>
      </c>
      <c r="G25" s="17">
        <v>1</v>
      </c>
      <c r="H25" s="19">
        <f>+โรงพยาบาลบุ่งคล้า!G6</f>
        <v>16080.51</v>
      </c>
      <c r="I25" s="20">
        <f t="shared" si="1"/>
        <v>-16080.51</v>
      </c>
    </row>
    <row r="26" spans="1:9" ht="16.2" customHeight="1" x14ac:dyDescent="0.25">
      <c r="A26" s="22"/>
      <c r="B26" s="23" t="s">
        <v>138</v>
      </c>
      <c r="C26" s="23"/>
      <c r="D26" s="23"/>
      <c r="E26" s="24"/>
      <c r="F26" s="25">
        <f>SUM(F19:F25)</f>
        <v>138039.91</v>
      </c>
      <c r="G26" s="25"/>
      <c r="H26" s="25">
        <f>SUM(H19:H25)</f>
        <v>211929.05000000002</v>
      </c>
      <c r="I26" s="25">
        <f>SUM(I19:I25)</f>
        <v>-73889.139999999985</v>
      </c>
    </row>
    <row r="27" spans="1:9" ht="16.2" customHeight="1" x14ac:dyDescent="0.25">
      <c r="A27" s="15">
        <v>1</v>
      </c>
      <c r="B27" s="16" t="s">
        <v>139</v>
      </c>
      <c r="C27" s="16">
        <v>10705</v>
      </c>
      <c r="D27" s="16" t="s">
        <v>113</v>
      </c>
      <c r="E27" s="17">
        <v>13</v>
      </c>
      <c r="F27" s="18">
        <f>SUM(โรงพยาบาลเลย!E6:E18)</f>
        <v>516093.71999999991</v>
      </c>
      <c r="G27" s="17">
        <v>0</v>
      </c>
      <c r="H27" s="19">
        <v>0</v>
      </c>
      <c r="I27" s="20">
        <f t="shared" ref="I27:I40" si="2">+F27-H27</f>
        <v>516093.71999999991</v>
      </c>
    </row>
    <row r="28" spans="1:9" ht="16.2" customHeight="1" x14ac:dyDescent="0.25">
      <c r="A28" s="15">
        <v>2</v>
      </c>
      <c r="B28" s="16" t="s">
        <v>139</v>
      </c>
      <c r="C28" s="16">
        <v>11030</v>
      </c>
      <c r="D28" s="16" t="s">
        <v>98</v>
      </c>
      <c r="E28" s="17">
        <v>0</v>
      </c>
      <c r="F28" s="18">
        <v>0</v>
      </c>
      <c r="G28" s="17">
        <v>1</v>
      </c>
      <c r="H28" s="19">
        <f>+โรงพยาบาลนาด้วง!G6</f>
        <v>54620.51</v>
      </c>
      <c r="I28" s="20">
        <f t="shared" si="2"/>
        <v>-54620.51</v>
      </c>
    </row>
    <row r="29" spans="1:9" ht="16.2" customHeight="1" x14ac:dyDescent="0.25">
      <c r="A29" s="15">
        <v>3</v>
      </c>
      <c r="B29" s="16" t="s">
        <v>139</v>
      </c>
      <c r="C29" s="16">
        <v>11031</v>
      </c>
      <c r="D29" s="16" t="s">
        <v>99</v>
      </c>
      <c r="E29" s="17">
        <v>0</v>
      </c>
      <c r="F29" s="18">
        <v>0</v>
      </c>
      <c r="G29" s="17">
        <v>1</v>
      </c>
      <c r="H29" s="19">
        <f>+โรงพยาบาลเชียงคาน!G6</f>
        <v>69934.67</v>
      </c>
      <c r="I29" s="20">
        <f t="shared" si="2"/>
        <v>-69934.67</v>
      </c>
    </row>
    <row r="30" spans="1:9" ht="16.2" customHeight="1" x14ac:dyDescent="0.25">
      <c r="A30" s="15">
        <v>4</v>
      </c>
      <c r="B30" s="16" t="s">
        <v>139</v>
      </c>
      <c r="C30" s="16">
        <v>11032</v>
      </c>
      <c r="D30" s="16" t="s">
        <v>100</v>
      </c>
      <c r="E30" s="17">
        <v>0</v>
      </c>
      <c r="F30" s="18">
        <v>0</v>
      </c>
      <c r="G30" s="17">
        <v>1</v>
      </c>
      <c r="H30" s="19">
        <f>+โรงพยาบาลปากชม!G6</f>
        <v>67002.78</v>
      </c>
      <c r="I30" s="20">
        <f t="shared" si="2"/>
        <v>-67002.78</v>
      </c>
    </row>
    <row r="31" spans="1:9" ht="16.2" customHeight="1" x14ac:dyDescent="0.25">
      <c r="A31" s="15">
        <v>5</v>
      </c>
      <c r="B31" s="16" t="s">
        <v>139</v>
      </c>
      <c r="C31" s="16">
        <v>11033</v>
      </c>
      <c r="D31" s="16" t="s">
        <v>101</v>
      </c>
      <c r="E31" s="17">
        <v>0</v>
      </c>
      <c r="F31" s="18">
        <v>0</v>
      </c>
      <c r="G31" s="17">
        <v>1</v>
      </c>
      <c r="H31" s="19">
        <f>+โรงพยาบาลนาแห้ว!G6</f>
        <v>10744.65</v>
      </c>
      <c r="I31" s="20">
        <f t="shared" si="2"/>
        <v>-10744.65</v>
      </c>
    </row>
    <row r="32" spans="1:9" ht="16.2" customHeight="1" x14ac:dyDescent="0.25">
      <c r="A32" s="15">
        <v>6</v>
      </c>
      <c r="B32" s="16" t="s">
        <v>139</v>
      </c>
      <c r="C32" s="16">
        <v>11034</v>
      </c>
      <c r="D32" s="16" t="s">
        <v>102</v>
      </c>
      <c r="E32" s="17">
        <v>0</v>
      </c>
      <c r="F32" s="18">
        <v>0</v>
      </c>
      <c r="G32" s="17">
        <v>2</v>
      </c>
      <c r="H32" s="19">
        <f>+โรงพยาบาลภูเรือ!G6+โรงพยาบาลภูเรือ!G7</f>
        <v>19388.16</v>
      </c>
      <c r="I32" s="20">
        <f t="shared" si="2"/>
        <v>-19388.16</v>
      </c>
    </row>
    <row r="33" spans="1:9" ht="16.2" customHeight="1" x14ac:dyDescent="0.25">
      <c r="A33" s="15">
        <v>7</v>
      </c>
      <c r="B33" s="16" t="s">
        <v>139</v>
      </c>
      <c r="C33" s="16">
        <v>11035</v>
      </c>
      <c r="D33" s="16" t="s">
        <v>103</v>
      </c>
      <c r="E33" s="17">
        <v>0</v>
      </c>
      <c r="F33" s="18">
        <v>0</v>
      </c>
      <c r="G33" s="17">
        <v>1</v>
      </c>
      <c r="H33" s="19">
        <f>+'โรงพยาบาลท่าลี่  '!G6</f>
        <v>32566.51</v>
      </c>
      <c r="I33" s="20">
        <f t="shared" si="2"/>
        <v>-32566.51</v>
      </c>
    </row>
    <row r="34" spans="1:9" ht="16.2" customHeight="1" x14ac:dyDescent="0.25">
      <c r="A34" s="15">
        <v>8</v>
      </c>
      <c r="B34" s="16" t="s">
        <v>139</v>
      </c>
      <c r="C34" s="16">
        <v>11036</v>
      </c>
      <c r="D34" s="16" t="s">
        <v>104</v>
      </c>
      <c r="E34" s="17">
        <v>2</v>
      </c>
      <c r="F34" s="18">
        <f>SUM(โรงพยาบาลวังสะพุง!E6:E8)</f>
        <v>739.1</v>
      </c>
      <c r="G34" s="17">
        <v>2</v>
      </c>
      <c r="H34" s="19">
        <f>SUM(โรงพยาบาลวังสะพุง!G6:G8)</f>
        <v>76700.09</v>
      </c>
      <c r="I34" s="20">
        <f t="shared" si="2"/>
        <v>-75960.989999999991</v>
      </c>
    </row>
    <row r="35" spans="1:9" ht="16.2" customHeight="1" x14ac:dyDescent="0.25">
      <c r="A35" s="15">
        <v>9</v>
      </c>
      <c r="B35" s="16" t="s">
        <v>139</v>
      </c>
      <c r="C35" s="16">
        <v>11037</v>
      </c>
      <c r="D35" s="16" t="s">
        <v>105</v>
      </c>
      <c r="E35" s="17">
        <v>0</v>
      </c>
      <c r="F35" s="18">
        <v>0</v>
      </c>
      <c r="G35" s="17">
        <v>1</v>
      </c>
      <c r="H35" s="19">
        <f>+โรงพยาบาลภูกระดึง!G6</f>
        <v>51923.21</v>
      </c>
      <c r="I35" s="20">
        <f t="shared" si="2"/>
        <v>-51923.21</v>
      </c>
    </row>
    <row r="36" spans="1:9" ht="16.2" customHeight="1" x14ac:dyDescent="0.25">
      <c r="A36" s="15">
        <v>10</v>
      </c>
      <c r="B36" s="16" t="s">
        <v>139</v>
      </c>
      <c r="C36" s="16">
        <v>11038</v>
      </c>
      <c r="D36" s="16" t="s">
        <v>106</v>
      </c>
      <c r="E36" s="17">
        <v>0</v>
      </c>
      <c r="F36" s="18">
        <v>0</v>
      </c>
      <c r="G36" s="17">
        <v>2</v>
      </c>
      <c r="H36" s="19">
        <f>SUM(โรงพยาบาลภูหลวง!G6:G7)</f>
        <v>34420.57</v>
      </c>
      <c r="I36" s="20">
        <f t="shared" si="2"/>
        <v>-34420.57</v>
      </c>
    </row>
    <row r="37" spans="1:9" ht="16.2" customHeight="1" x14ac:dyDescent="0.25">
      <c r="A37" s="15">
        <v>11</v>
      </c>
      <c r="B37" s="16" t="s">
        <v>139</v>
      </c>
      <c r="C37" s="16">
        <v>11039</v>
      </c>
      <c r="D37" s="16" t="s">
        <v>107</v>
      </c>
      <c r="E37" s="17">
        <v>1</v>
      </c>
      <c r="F37" s="18">
        <f>SUM(โรงพยาบาลผาขาว!E6:E8)</f>
        <v>7297</v>
      </c>
      <c r="G37" s="17">
        <v>3</v>
      </c>
      <c r="H37" s="19">
        <f>SUM(โรงพยาบาลผาขาว!G6:G8)</f>
        <v>34905.47</v>
      </c>
      <c r="I37" s="20">
        <f t="shared" si="2"/>
        <v>-27608.47</v>
      </c>
    </row>
    <row r="38" spans="1:9" ht="16.2" customHeight="1" x14ac:dyDescent="0.25">
      <c r="A38" s="15">
        <v>12</v>
      </c>
      <c r="B38" s="16" t="s">
        <v>139</v>
      </c>
      <c r="C38" s="16">
        <v>11447</v>
      </c>
      <c r="D38" s="16" t="s">
        <v>108</v>
      </c>
      <c r="E38" s="17">
        <v>1</v>
      </c>
      <c r="F38" s="18">
        <f>SUM('รพ.สมเด็จพระยุพราชด่านซ้าย '!E6:E7)</f>
        <v>3863.4</v>
      </c>
      <c r="G38" s="17">
        <v>1</v>
      </c>
      <c r="H38" s="19">
        <f>SUM('รพ.สมเด็จพระยุพราชด่านซ้าย '!G6:G7)</f>
        <v>18043.599999999999</v>
      </c>
      <c r="I38" s="20">
        <f t="shared" si="2"/>
        <v>-14180.199999999999</v>
      </c>
    </row>
    <row r="39" spans="1:9" ht="16.2" customHeight="1" x14ac:dyDescent="0.25">
      <c r="A39" s="15">
        <v>13</v>
      </c>
      <c r="B39" s="16" t="s">
        <v>139</v>
      </c>
      <c r="C39" s="16">
        <v>14133</v>
      </c>
      <c r="D39" s="16" t="s">
        <v>109</v>
      </c>
      <c r="E39" s="17">
        <v>1</v>
      </c>
      <c r="F39" s="18">
        <f>+โรงพยาบาลเอราวัณ!E7</f>
        <v>220</v>
      </c>
      <c r="G39" s="17">
        <v>1</v>
      </c>
      <c r="H39" s="19">
        <f>+โรงพยาบาลเอราวัณ!G6</f>
        <v>29701.73</v>
      </c>
      <c r="I39" s="20">
        <f t="shared" si="2"/>
        <v>-29481.73</v>
      </c>
    </row>
    <row r="40" spans="1:9" ht="16.2" customHeight="1" x14ac:dyDescent="0.25">
      <c r="A40" s="15">
        <v>14</v>
      </c>
      <c r="B40" s="16" t="s">
        <v>139</v>
      </c>
      <c r="C40" s="16">
        <v>28861</v>
      </c>
      <c r="D40" s="16" t="s">
        <v>110</v>
      </c>
      <c r="E40" s="17">
        <v>2</v>
      </c>
      <c r="F40" s="18">
        <f>SUM(โรงพยาบาลหนองหิน!E6:E8)</f>
        <v>2130</v>
      </c>
      <c r="G40" s="17">
        <v>3</v>
      </c>
      <c r="H40" s="19">
        <f>SUM(โรงพยาบาลหนองหิน!G6:G8)</f>
        <v>30391.269999999997</v>
      </c>
      <c r="I40" s="20">
        <f t="shared" si="2"/>
        <v>-28261.269999999997</v>
      </c>
    </row>
    <row r="41" spans="1:9" ht="16.2" customHeight="1" x14ac:dyDescent="0.25">
      <c r="A41" s="22"/>
      <c r="B41" s="23" t="s">
        <v>139</v>
      </c>
      <c r="C41" s="23"/>
      <c r="D41" s="23"/>
      <c r="E41" s="24"/>
      <c r="F41" s="25">
        <f>SUM(F27:F40)</f>
        <v>530343.21999999986</v>
      </c>
      <c r="G41" s="25"/>
      <c r="H41" s="25">
        <f>SUM(H27:H40)</f>
        <v>530343.22</v>
      </c>
      <c r="I41" s="25">
        <f>SUM(I27:I40)</f>
        <v>-9.822542779147625E-11</v>
      </c>
    </row>
    <row r="42" spans="1:9" ht="16.2" customHeight="1" x14ac:dyDescent="0.25">
      <c r="A42" s="15">
        <v>1</v>
      </c>
      <c r="B42" s="16" t="s">
        <v>140</v>
      </c>
      <c r="C42" s="16">
        <v>10710</v>
      </c>
      <c r="D42" s="16" t="s">
        <v>34</v>
      </c>
      <c r="E42" s="17">
        <v>19</v>
      </c>
      <c r="F42" s="18">
        <f>SUM(โรงพยาบาลศูนย์สกลนคร!E6:E24)</f>
        <v>802402.20000000007</v>
      </c>
      <c r="G42" s="17">
        <v>0</v>
      </c>
      <c r="H42" s="19">
        <v>0</v>
      </c>
      <c r="I42" s="20">
        <f t="shared" ref="I42:I59" si="3">+F42-H42</f>
        <v>802402.20000000007</v>
      </c>
    </row>
    <row r="43" spans="1:9" ht="16.2" customHeight="1" x14ac:dyDescent="0.25">
      <c r="A43" s="15">
        <v>2</v>
      </c>
      <c r="B43" s="16" t="s">
        <v>140</v>
      </c>
      <c r="C43" s="16">
        <v>11089</v>
      </c>
      <c r="D43" s="16" t="s">
        <v>13</v>
      </c>
      <c r="E43" s="17">
        <v>0</v>
      </c>
      <c r="F43" s="18">
        <v>0</v>
      </c>
      <c r="G43" s="17">
        <v>1</v>
      </c>
      <c r="H43" s="19">
        <f>+โรงพยาบาลกุสุมาลย์!G6</f>
        <v>49542.61</v>
      </c>
      <c r="I43" s="20">
        <f t="shared" si="3"/>
        <v>-49542.61</v>
      </c>
    </row>
    <row r="44" spans="1:9" ht="16.2" customHeight="1" x14ac:dyDescent="0.25">
      <c r="A44" s="15">
        <v>3</v>
      </c>
      <c r="B44" s="16" t="s">
        <v>140</v>
      </c>
      <c r="C44" s="16">
        <v>11090</v>
      </c>
      <c r="D44" s="16" t="s">
        <v>14</v>
      </c>
      <c r="E44" s="17">
        <v>0</v>
      </c>
      <c r="F44" s="18">
        <v>0</v>
      </c>
      <c r="G44" s="17">
        <v>1</v>
      </c>
      <c r="H44" s="19">
        <f>+โรงพยาบาลกุดบาก!G7</f>
        <v>21822.400000000001</v>
      </c>
      <c r="I44" s="20">
        <f t="shared" si="3"/>
        <v>-21822.400000000001</v>
      </c>
    </row>
    <row r="45" spans="1:9" ht="16.2" customHeight="1" x14ac:dyDescent="0.25">
      <c r="A45" s="15">
        <v>4</v>
      </c>
      <c r="B45" s="16" t="s">
        <v>140</v>
      </c>
      <c r="C45" s="16">
        <v>11091</v>
      </c>
      <c r="D45" s="16" t="s">
        <v>15</v>
      </c>
      <c r="E45" s="17">
        <v>0</v>
      </c>
      <c r="F45" s="18">
        <v>0</v>
      </c>
      <c r="G45" s="17">
        <v>1</v>
      </c>
      <c r="H45" s="19">
        <f>+โรงพยาบาลพระอาจารย์ฝั้นอาจาโร!G6</f>
        <v>84292.36</v>
      </c>
      <c r="I45" s="20">
        <f t="shared" si="3"/>
        <v>-84292.36</v>
      </c>
    </row>
    <row r="46" spans="1:9" ht="16.2" customHeight="1" x14ac:dyDescent="0.25">
      <c r="A46" s="15">
        <v>5</v>
      </c>
      <c r="B46" s="16" t="s">
        <v>140</v>
      </c>
      <c r="C46" s="16">
        <v>11092</v>
      </c>
      <c r="D46" s="16" t="s">
        <v>16</v>
      </c>
      <c r="E46" s="17">
        <v>0</v>
      </c>
      <c r="F46" s="18">
        <v>0</v>
      </c>
      <c r="G46" s="17">
        <v>2</v>
      </c>
      <c r="H46" s="19">
        <f>SUM(โรงพยาบาลพังโคน!G7:G8)</f>
        <v>26786.5</v>
      </c>
      <c r="I46" s="20">
        <f t="shared" si="3"/>
        <v>-26786.5</v>
      </c>
    </row>
    <row r="47" spans="1:9" ht="16.2" customHeight="1" x14ac:dyDescent="0.25">
      <c r="A47" s="15">
        <v>6</v>
      </c>
      <c r="B47" s="16" t="s">
        <v>140</v>
      </c>
      <c r="C47" s="16">
        <v>11093</v>
      </c>
      <c r="D47" s="16" t="s">
        <v>17</v>
      </c>
      <c r="E47" s="17">
        <v>0</v>
      </c>
      <c r="F47" s="18">
        <v>0</v>
      </c>
      <c r="G47" s="17">
        <v>3</v>
      </c>
      <c r="H47" s="19">
        <f>SUM(' โรงพยาบาลวาริชภูมิ'!G6:G8)</f>
        <v>66905.739999999991</v>
      </c>
      <c r="I47" s="20">
        <f t="shared" si="3"/>
        <v>-66905.739999999991</v>
      </c>
    </row>
    <row r="48" spans="1:9" ht="16.2" customHeight="1" x14ac:dyDescent="0.25">
      <c r="A48" s="15">
        <v>7</v>
      </c>
      <c r="B48" s="16" t="s">
        <v>140</v>
      </c>
      <c r="C48" s="16">
        <v>11094</v>
      </c>
      <c r="D48" s="16" t="s">
        <v>18</v>
      </c>
      <c r="E48" s="17">
        <v>0</v>
      </c>
      <c r="F48" s="18">
        <v>0</v>
      </c>
      <c r="G48" s="17">
        <v>1</v>
      </c>
      <c r="H48" s="19">
        <f>+โรงพยาบาลนิคมน้ำอูน!G6</f>
        <v>9632.1299999999992</v>
      </c>
      <c r="I48" s="20">
        <f t="shared" si="3"/>
        <v>-9632.1299999999992</v>
      </c>
    </row>
    <row r="49" spans="1:9" ht="16.2" customHeight="1" x14ac:dyDescent="0.25">
      <c r="A49" s="15">
        <v>8</v>
      </c>
      <c r="B49" s="16" t="s">
        <v>140</v>
      </c>
      <c r="C49" s="16">
        <v>11095</v>
      </c>
      <c r="D49" s="16" t="s">
        <v>19</v>
      </c>
      <c r="E49" s="17">
        <v>4</v>
      </c>
      <c r="F49" s="18">
        <f>SUM(โรงพยาบาลวานรนิวาส!E6:E11)</f>
        <v>11714.48</v>
      </c>
      <c r="G49" s="17">
        <v>3</v>
      </c>
      <c r="H49" s="19">
        <f>SUM(โรงพยาบาลวานรนิวาส!G6:G11)</f>
        <v>273522</v>
      </c>
      <c r="I49" s="20">
        <f t="shared" si="3"/>
        <v>-261807.52</v>
      </c>
    </row>
    <row r="50" spans="1:9" ht="16.2" customHeight="1" x14ac:dyDescent="0.25">
      <c r="A50" s="15">
        <v>9</v>
      </c>
      <c r="B50" s="16" t="s">
        <v>140</v>
      </c>
      <c r="C50" s="16">
        <v>11096</v>
      </c>
      <c r="D50" s="16" t="s">
        <v>20</v>
      </c>
      <c r="E50" s="17">
        <v>0</v>
      </c>
      <c r="F50" s="18">
        <v>0</v>
      </c>
      <c r="G50" s="17">
        <v>2</v>
      </c>
      <c r="H50" s="19">
        <f>SUM(โรงพยาบาลคำตากล้า!G6:G7)</f>
        <v>2549.77</v>
      </c>
      <c r="I50" s="20">
        <f t="shared" si="3"/>
        <v>-2549.77</v>
      </c>
    </row>
    <row r="51" spans="1:9" ht="16.2" customHeight="1" x14ac:dyDescent="0.25">
      <c r="A51" s="15">
        <v>10</v>
      </c>
      <c r="B51" s="16" t="s">
        <v>140</v>
      </c>
      <c r="C51" s="16">
        <v>11097</v>
      </c>
      <c r="D51" s="16" t="s">
        <v>21</v>
      </c>
      <c r="E51" s="17">
        <v>1</v>
      </c>
      <c r="F51" s="18">
        <f>SUM(โรงพยาบาลบ้านม่วง!E6:E8)</f>
        <v>233</v>
      </c>
      <c r="G51" s="17">
        <v>3</v>
      </c>
      <c r="H51" s="19">
        <f>SUM(โรงพยาบาลบ้านม่วง!G6:G8)</f>
        <v>32973.68</v>
      </c>
      <c r="I51" s="20">
        <f t="shared" si="3"/>
        <v>-32740.68</v>
      </c>
    </row>
    <row r="52" spans="1:9" ht="16.2" customHeight="1" x14ac:dyDescent="0.25">
      <c r="A52" s="15">
        <v>11</v>
      </c>
      <c r="B52" s="16" t="s">
        <v>140</v>
      </c>
      <c r="C52" s="16">
        <v>11098</v>
      </c>
      <c r="D52" s="16" t="s">
        <v>22</v>
      </c>
      <c r="E52" s="17">
        <v>0</v>
      </c>
      <c r="F52" s="18">
        <v>0</v>
      </c>
      <c r="G52" s="17">
        <v>3</v>
      </c>
      <c r="H52" s="19">
        <f>SUM('โรงพยาบาลอากาศอำนวย '!G6:G8)</f>
        <v>35800.879999999997</v>
      </c>
      <c r="I52" s="20">
        <f t="shared" si="3"/>
        <v>-35800.879999999997</v>
      </c>
    </row>
    <row r="53" spans="1:9" ht="16.2" customHeight="1" x14ac:dyDescent="0.25">
      <c r="A53" s="15">
        <v>12</v>
      </c>
      <c r="B53" s="16" t="s">
        <v>140</v>
      </c>
      <c r="C53" s="16">
        <v>11099</v>
      </c>
      <c r="D53" s="16" t="s">
        <v>23</v>
      </c>
      <c r="E53" s="17">
        <v>0</v>
      </c>
      <c r="F53" s="18">
        <v>0</v>
      </c>
      <c r="G53" s="17">
        <v>2</v>
      </c>
      <c r="H53" s="19">
        <f>SUM(โรงพยาบาลส่องดาว!G6:G7)</f>
        <v>31540.29</v>
      </c>
      <c r="I53" s="20">
        <f t="shared" si="3"/>
        <v>-31540.29</v>
      </c>
    </row>
    <row r="54" spans="1:9" ht="16.2" customHeight="1" x14ac:dyDescent="0.25">
      <c r="A54" s="15">
        <v>13</v>
      </c>
      <c r="B54" s="16" t="s">
        <v>140</v>
      </c>
      <c r="C54" s="16">
        <v>11100</v>
      </c>
      <c r="D54" s="16" t="s">
        <v>24</v>
      </c>
      <c r="E54" s="17">
        <v>0</v>
      </c>
      <c r="F54" s="18">
        <v>0</v>
      </c>
      <c r="G54" s="17">
        <v>1</v>
      </c>
      <c r="H54" s="19">
        <f>+โรงพยาบาลเต่างอย!G6</f>
        <v>17389</v>
      </c>
      <c r="I54" s="20">
        <f t="shared" si="3"/>
        <v>-17389</v>
      </c>
    </row>
    <row r="55" spans="1:9" ht="16.2" customHeight="1" x14ac:dyDescent="0.25">
      <c r="A55" s="15">
        <v>14</v>
      </c>
      <c r="B55" s="16" t="s">
        <v>140</v>
      </c>
      <c r="C55" s="16">
        <v>11101</v>
      </c>
      <c r="D55" s="16" t="s">
        <v>25</v>
      </c>
      <c r="E55" s="17">
        <v>0</v>
      </c>
      <c r="F55" s="18">
        <v>0</v>
      </c>
      <c r="G55" s="17">
        <v>1</v>
      </c>
      <c r="H55" s="19">
        <f>+โรงพยาบาลโคกศรีสุพรรณ!G6</f>
        <v>36039.040000000001</v>
      </c>
      <c r="I55" s="20">
        <f t="shared" si="3"/>
        <v>-36039.040000000001</v>
      </c>
    </row>
    <row r="56" spans="1:9" ht="16.2" customHeight="1" x14ac:dyDescent="0.25">
      <c r="A56" s="15">
        <v>15</v>
      </c>
      <c r="B56" s="16" t="s">
        <v>140</v>
      </c>
      <c r="C56" s="16">
        <v>11102</v>
      </c>
      <c r="D56" s="16" t="s">
        <v>53</v>
      </c>
      <c r="E56" s="17">
        <v>0</v>
      </c>
      <c r="F56" s="18">
        <v>0</v>
      </c>
      <c r="G56" s="17">
        <v>1</v>
      </c>
      <c r="H56" s="19">
        <f>+โรงพยาบาลเจริญศิลป์!G6</f>
        <v>42576.1</v>
      </c>
      <c r="I56" s="20">
        <f t="shared" si="3"/>
        <v>-42576.1</v>
      </c>
    </row>
    <row r="57" spans="1:9" ht="16.2" customHeight="1" x14ac:dyDescent="0.25">
      <c r="A57" s="15">
        <v>16</v>
      </c>
      <c r="B57" s="16" t="s">
        <v>140</v>
      </c>
      <c r="C57" s="16">
        <v>11103</v>
      </c>
      <c r="D57" s="16" t="s">
        <v>26</v>
      </c>
      <c r="E57" s="17">
        <v>0</v>
      </c>
      <c r="F57" s="18">
        <v>0</v>
      </c>
      <c r="G57" s="17">
        <v>1</v>
      </c>
      <c r="H57" s="19">
        <f>+โรงพยาบาลโพนนาแก้ว!G6</f>
        <v>62253.4</v>
      </c>
      <c r="I57" s="20">
        <f t="shared" si="3"/>
        <v>-62253.4</v>
      </c>
    </row>
    <row r="58" spans="1:9" ht="16.2" customHeight="1" x14ac:dyDescent="0.25">
      <c r="A58" s="15">
        <v>17</v>
      </c>
      <c r="B58" s="16" t="s">
        <v>140</v>
      </c>
      <c r="C58" s="16">
        <v>11450</v>
      </c>
      <c r="D58" s="16" t="s">
        <v>27</v>
      </c>
      <c r="E58" s="17">
        <v>7</v>
      </c>
      <c r="F58" s="18">
        <f>SUM(โรงพยาบาลสว่างแดนดิน!E6:E13)</f>
        <v>161177.39000000001</v>
      </c>
      <c r="G58" s="17">
        <v>1</v>
      </c>
      <c r="H58" s="19">
        <f>+โรงพยาบาลสว่างแดนดิน!G6</f>
        <v>14042</v>
      </c>
      <c r="I58" s="20">
        <f t="shared" si="3"/>
        <v>147135.39000000001</v>
      </c>
    </row>
    <row r="59" spans="1:9" ht="16.2" customHeight="1" x14ac:dyDescent="0.25">
      <c r="A59" s="15">
        <v>18</v>
      </c>
      <c r="B59" s="16" t="s">
        <v>140</v>
      </c>
      <c r="C59" s="16">
        <v>21323</v>
      </c>
      <c r="D59" s="16" t="s">
        <v>28</v>
      </c>
      <c r="E59" s="17">
        <v>0</v>
      </c>
      <c r="F59" s="18">
        <v>0</v>
      </c>
      <c r="G59" s="17">
        <v>1</v>
      </c>
      <c r="H59" s="19">
        <f>+'โรงพยาบาลพระอาจารย์แบน ธนากโร'!G6</f>
        <v>64951.63</v>
      </c>
      <c r="I59" s="20">
        <f t="shared" si="3"/>
        <v>-64951.63</v>
      </c>
    </row>
    <row r="60" spans="1:9" ht="16.2" customHeight="1" x14ac:dyDescent="0.25">
      <c r="A60" s="22"/>
      <c r="B60" s="23" t="s">
        <v>140</v>
      </c>
      <c r="C60" s="23"/>
      <c r="D60" s="23"/>
      <c r="E60" s="24"/>
      <c r="F60" s="25">
        <f>SUM(F42:F59)</f>
        <v>975527.07000000007</v>
      </c>
      <c r="G60" s="25"/>
      <c r="H60" s="25">
        <f>SUM(H42:H59)</f>
        <v>872619.53000000014</v>
      </c>
      <c r="I60" s="25">
        <f>SUM(I42:I59)</f>
        <v>102907.54000000004</v>
      </c>
    </row>
    <row r="61" spans="1:9" ht="16.2" customHeight="1" x14ac:dyDescent="0.25">
      <c r="A61" s="15">
        <v>1</v>
      </c>
      <c r="B61" s="16" t="s">
        <v>144</v>
      </c>
      <c r="C61" s="16">
        <v>10671</v>
      </c>
      <c r="D61" s="16" t="s">
        <v>10</v>
      </c>
      <c r="E61" s="17">
        <v>0</v>
      </c>
      <c r="F61" s="18">
        <v>0</v>
      </c>
      <c r="G61" s="17">
        <v>1</v>
      </c>
      <c r="H61" s="19">
        <f>+โรงพยาบาลอุดรธานี!G6</f>
        <v>29018.400000000001</v>
      </c>
      <c r="I61" s="20">
        <f>+F61-H61</f>
        <v>-29018.400000000001</v>
      </c>
    </row>
    <row r="62" spans="1:9" ht="16.2" customHeight="1" x14ac:dyDescent="0.25">
      <c r="A62" s="22"/>
      <c r="B62" s="23" t="s">
        <v>144</v>
      </c>
      <c r="C62" s="23"/>
      <c r="D62" s="23"/>
      <c r="E62" s="24"/>
      <c r="F62" s="25">
        <f>SUM(F61)</f>
        <v>0</v>
      </c>
      <c r="G62" s="25"/>
      <c r="H62" s="25">
        <f t="shared" ref="H62:I62" si="4">SUM(H61)</f>
        <v>29018.400000000001</v>
      </c>
      <c r="I62" s="25">
        <f t="shared" si="4"/>
        <v>-29018.400000000001</v>
      </c>
    </row>
    <row r="63" spans="1:9" ht="16.2" customHeight="1" x14ac:dyDescent="0.25">
      <c r="A63" s="26" t="s">
        <v>141</v>
      </c>
      <c r="B63" s="27"/>
      <c r="C63" s="27"/>
      <c r="D63" s="28"/>
      <c r="E63" s="29"/>
      <c r="F63" s="30">
        <f>+F18+F26+F41+F60+F62</f>
        <v>2042880.4999999998</v>
      </c>
      <c r="G63" s="31"/>
      <c r="H63" s="30">
        <f>+H18+H26+H41+H60+H62</f>
        <v>2042880.5</v>
      </c>
      <c r="I63" s="30">
        <f>+F63-H63</f>
        <v>0</v>
      </c>
    </row>
    <row r="64" spans="1:9" ht="16.2" customHeight="1" x14ac:dyDescent="0.25">
      <c r="H64" s="5"/>
    </row>
    <row r="67" spans="1:3" ht="16.2" customHeight="1" x14ac:dyDescent="0.25">
      <c r="A67" s="21" t="s">
        <v>142</v>
      </c>
      <c r="C67" s="32"/>
    </row>
  </sheetData>
  <mergeCells count="10">
    <mergeCell ref="A63:D63"/>
    <mergeCell ref="A1:I1"/>
    <mergeCell ref="A2:I2"/>
    <mergeCell ref="A3:I3"/>
    <mergeCell ref="A4:A5"/>
    <mergeCell ref="B4:B5"/>
    <mergeCell ref="C4:C5"/>
    <mergeCell ref="D4:D5"/>
    <mergeCell ref="E4:F4"/>
    <mergeCell ref="G4:H4"/>
  </mergeCells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0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30.398437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8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75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6</v>
      </c>
      <c r="G6" s="1">
        <v>7517.34</v>
      </c>
      <c r="H6" s="1">
        <v>-7517.34</v>
      </c>
    </row>
    <row r="7" spans="1:8" x14ac:dyDescent="0.25">
      <c r="A7">
        <v>2</v>
      </c>
      <c r="B7">
        <v>11104</v>
      </c>
      <c r="C7" t="s">
        <v>58</v>
      </c>
      <c r="D7">
        <v>1</v>
      </c>
      <c r="E7" s="1">
        <v>6997.8</v>
      </c>
      <c r="F7">
        <v>0</v>
      </c>
      <c r="G7">
        <v>0</v>
      </c>
      <c r="H7" s="1">
        <v>6997.8</v>
      </c>
    </row>
    <row r="8" spans="1:8" x14ac:dyDescent="0.25">
      <c r="A8">
        <v>3</v>
      </c>
      <c r="B8">
        <v>11451</v>
      </c>
      <c r="C8" t="s">
        <v>68</v>
      </c>
      <c r="D8">
        <v>4</v>
      </c>
      <c r="E8" s="1">
        <v>5798</v>
      </c>
      <c r="F8">
        <v>4</v>
      </c>
      <c r="G8" s="1">
        <v>7750</v>
      </c>
      <c r="H8" s="1">
        <v>-1952</v>
      </c>
    </row>
    <row r="10" spans="1:8" x14ac:dyDescent="0.25">
      <c r="A10" t="s">
        <v>41</v>
      </c>
      <c r="B10" t="s">
        <v>30</v>
      </c>
      <c r="C10" s="1">
        <v>12795.8</v>
      </c>
      <c r="D10" t="s">
        <v>31</v>
      </c>
      <c r="E10" s="1">
        <v>15267.34</v>
      </c>
      <c r="F10" t="s">
        <v>32</v>
      </c>
      <c r="G10" s="1">
        <v>-2471.54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10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76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9</v>
      </c>
      <c r="G6" s="1">
        <v>147907.4</v>
      </c>
      <c r="H6" s="1">
        <v>-147907.4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147907.4</v>
      </c>
      <c r="F8" t="s">
        <v>32</v>
      </c>
      <c r="G8" s="1">
        <v>-147907.4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workbookViewId="0">
      <selection activeCell="C19" sqref="C19"/>
    </sheetView>
  </sheetViews>
  <sheetFormatPr defaultColWidth="9.19921875"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9" x14ac:dyDescent="0.25">
      <c r="A1" s="3" t="s">
        <v>0</v>
      </c>
      <c r="B1" s="3"/>
      <c r="C1" s="3"/>
      <c r="D1" s="3"/>
      <c r="E1" s="3"/>
      <c r="F1" s="3"/>
      <c r="G1" s="3"/>
      <c r="H1" s="3"/>
      <c r="I1" s="3"/>
    </row>
    <row r="3" spans="1:9" x14ac:dyDescent="0.25">
      <c r="A3" s="3" t="s">
        <v>77</v>
      </c>
      <c r="B3" s="3"/>
      <c r="C3" s="3"/>
      <c r="D3" s="3"/>
      <c r="E3" s="3"/>
      <c r="F3" s="3"/>
      <c r="G3" s="3"/>
      <c r="H3" s="3"/>
      <c r="I3" s="3"/>
    </row>
    <row r="5" spans="1:9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9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21</v>
      </c>
      <c r="G6" s="1">
        <v>32746.34</v>
      </c>
      <c r="H6" s="1">
        <v>-32746.34</v>
      </c>
    </row>
    <row r="8" spans="1:9" x14ac:dyDescent="0.25">
      <c r="A8" t="s">
        <v>35</v>
      </c>
      <c r="B8" t="s">
        <v>30</v>
      </c>
      <c r="C8">
        <v>0</v>
      </c>
      <c r="D8" t="s">
        <v>31</v>
      </c>
      <c r="E8" s="1">
        <v>32746.34</v>
      </c>
      <c r="F8" t="s">
        <v>32</v>
      </c>
      <c r="G8" s="1">
        <v>-32746.34</v>
      </c>
    </row>
  </sheetData>
  <mergeCells count="2">
    <mergeCell ref="A1:I1"/>
    <mergeCell ref="A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8"/>
  <sheetViews>
    <sheetView workbookViewId="0">
      <selection activeCell="C19" sqref="C19"/>
    </sheetView>
  </sheetViews>
  <sheetFormatPr defaultRowHeight="13.8" x14ac:dyDescent="0.25"/>
  <cols>
    <col min="1" max="1" width="12.69921875" bestFit="1" customWidth="1"/>
    <col min="2" max="2" width="8.19921875" bestFit="1" customWidth="1"/>
    <col min="3" max="3" width="16.59765625" bestFit="1" customWidth="1"/>
    <col min="4" max="4" width="10.69921875" bestFit="1" customWidth="1"/>
    <col min="5" max="5" width="10.8984375" bestFit="1" customWidth="1"/>
    <col min="6" max="6" width="20.09765625" bestFit="1" customWidth="1"/>
    <col min="7" max="7" width="11.09765625" bestFit="1" customWidth="1"/>
    <col min="8" max="8" width="9.69921875" bestFit="1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3" t="s">
        <v>78</v>
      </c>
      <c r="B3" s="3"/>
      <c r="C3" s="3"/>
      <c r="D3" s="3"/>
      <c r="E3" s="3"/>
      <c r="F3" s="3"/>
      <c r="G3" s="3"/>
      <c r="H3" s="3"/>
    </row>
    <row r="5" spans="1:8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 x14ac:dyDescent="0.25">
      <c r="A6">
        <v>1</v>
      </c>
      <c r="B6">
        <v>10711</v>
      </c>
      <c r="C6" t="s">
        <v>70</v>
      </c>
      <c r="D6">
        <v>0</v>
      </c>
      <c r="E6">
        <v>0</v>
      </c>
      <c r="F6">
        <v>9</v>
      </c>
      <c r="G6" s="1">
        <v>29534.9</v>
      </c>
      <c r="H6" s="1">
        <v>-29534.9</v>
      </c>
    </row>
    <row r="8" spans="1:8" x14ac:dyDescent="0.25">
      <c r="A8" t="s">
        <v>35</v>
      </c>
      <c r="B8" t="s">
        <v>30</v>
      </c>
      <c r="C8">
        <v>0</v>
      </c>
      <c r="D8" t="s">
        <v>31</v>
      </c>
      <c r="E8" s="1">
        <v>29534.9</v>
      </c>
      <c r="F8" t="s">
        <v>32</v>
      </c>
      <c r="G8" s="1">
        <v>-29534.9</v>
      </c>
    </row>
  </sheetData>
  <mergeCells count="2">
    <mergeCell ref="A1:H1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53</vt:i4>
      </vt:variant>
      <vt:variant>
        <vt:lpstr>ช่วงที่มีชื่อ</vt:lpstr>
      </vt:variant>
      <vt:variant>
        <vt:i4>1</vt:i4>
      </vt:variant>
    </vt:vector>
  </HeadingPairs>
  <TitlesOfParts>
    <vt:vector size="54" baseType="lpstr">
      <vt:lpstr>โรงพยาบาลนครพนม</vt:lpstr>
      <vt:lpstr> โรงพยาบาลปลาปาก</vt:lpstr>
      <vt:lpstr>โรงพยาบาลท่าอุเทน</vt:lpstr>
      <vt:lpstr>โรงพยาบาลบ้านแพง</vt:lpstr>
      <vt:lpstr>โรงพยาบาลนาทม</vt:lpstr>
      <vt:lpstr>โรงพยาบาลเรณูนคร</vt:lpstr>
      <vt:lpstr>โรงพยาบาลนาแก</vt:lpstr>
      <vt:lpstr> โรงพยาบาลศรีสงคราม</vt:lpstr>
      <vt:lpstr>โรงพยาบาลนาหว้า</vt:lpstr>
      <vt:lpstr>โรงพยาบาลโพนสวรรค์</vt:lpstr>
      <vt:lpstr>โรงพยาบาลสมเด็จพระยุพราชธาตุพนม</vt:lpstr>
      <vt:lpstr>โรงพยาบาลวังยาง</vt:lpstr>
      <vt:lpstr>โรงพยาบาลบึงกาฬ </vt:lpstr>
      <vt:lpstr>โรงพยาบาลพรเจริญ</vt:lpstr>
      <vt:lpstr>โรงพยาบาลโซ่พิสัย</vt:lpstr>
      <vt:lpstr> โรงพยาบาลเซกา</vt:lpstr>
      <vt:lpstr>โรงพยาบาลปากคาด</vt:lpstr>
      <vt:lpstr>โรงพยาบาลศรีวิไล </vt:lpstr>
      <vt:lpstr>โรงพยาบาลบุ่งคล้า</vt:lpstr>
      <vt:lpstr>โรงพยาบาลเลย</vt:lpstr>
      <vt:lpstr>โรงพยาบาลนาด้วง</vt:lpstr>
      <vt:lpstr>โรงพยาบาลเชียงคาน</vt:lpstr>
      <vt:lpstr>โรงพยาบาลปากชม</vt:lpstr>
      <vt:lpstr>โรงพยาบาลนาแห้ว</vt:lpstr>
      <vt:lpstr>โรงพยาบาลภูเรือ</vt:lpstr>
      <vt:lpstr>โรงพยาบาลท่าลี่  </vt:lpstr>
      <vt:lpstr>โรงพยาบาลวังสะพุง</vt:lpstr>
      <vt:lpstr>โรงพยาบาลภูกระดึง</vt:lpstr>
      <vt:lpstr>โรงพยาบาลภูหลวง</vt:lpstr>
      <vt:lpstr>โรงพยาบาลผาขาว</vt:lpstr>
      <vt:lpstr>รพ.สมเด็จพระยุพราชด่านซ้าย </vt:lpstr>
      <vt:lpstr>โรงพยาบาลเอราวัณ</vt:lpstr>
      <vt:lpstr>โรงพยาบาลหนองหิน</vt:lpstr>
      <vt:lpstr>โรงพยาบาลศูนย์สกลนคร</vt:lpstr>
      <vt:lpstr>โรงพยาบาลกุสุมาลย์</vt:lpstr>
      <vt:lpstr>โรงพยาบาลกุดบาก</vt:lpstr>
      <vt:lpstr>โรงพยาบาลพระอาจารย์ฝั้นอาจาโร</vt:lpstr>
      <vt:lpstr>โรงพยาบาลพังโคน</vt:lpstr>
      <vt:lpstr> โรงพยาบาลวาริชภูมิ</vt:lpstr>
      <vt:lpstr>โรงพยาบาลนิคมน้ำอูน</vt:lpstr>
      <vt:lpstr>โรงพยาบาลวานรนิวาส</vt:lpstr>
      <vt:lpstr>โรงพยาบาลคำตากล้า</vt:lpstr>
      <vt:lpstr>โรงพยาบาลบ้านม่วง</vt:lpstr>
      <vt:lpstr>โรงพยาบาลอากาศอำนวย </vt:lpstr>
      <vt:lpstr>โรงพยาบาลส่องดาว</vt:lpstr>
      <vt:lpstr>โรงพยาบาลเต่างอย</vt:lpstr>
      <vt:lpstr>โรงพยาบาลโคกศรีสุพรรณ</vt:lpstr>
      <vt:lpstr>โรงพยาบาลเจริญศิลป์</vt:lpstr>
      <vt:lpstr>โรงพยาบาลโพนนาแก้ว</vt:lpstr>
      <vt:lpstr>โรงพยาบาลสว่างแดนดิน</vt:lpstr>
      <vt:lpstr>โรงพยาบาลพระอาจารย์แบน ธนากโร</vt:lpstr>
      <vt:lpstr>โรงพยาบาลอุดรธานี</vt:lpstr>
      <vt:lpstr>สรุปไตรมาส3</vt:lpstr>
      <vt:lpstr>สรุปไตรมาส3!Print_Titles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r8way 01</cp:lastModifiedBy>
  <cp:lastPrinted>2024-03-06T08:25:39Z</cp:lastPrinted>
  <dcterms:created xsi:type="dcterms:W3CDTF">2015-06-05T18:17:20Z</dcterms:created>
  <dcterms:modified xsi:type="dcterms:W3CDTF">2024-03-06T14:42:57Z</dcterms:modified>
</cp:coreProperties>
</file>