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62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สงกรานต์\งานเขตสุขภาพที่ 8 สป.สธ. เริ่ม 02.04.2565 ถึงปัจจุบัน\ภารกิจ Benchmarking Data\banchmarking Data 66\benchmarking financial data Q3Y2566\"/>
    </mc:Choice>
  </mc:AlternateContent>
  <xr:revisionPtr revIDLastSave="0" documentId="13_ncr:1_{9CFADF3E-B735-4495-91FA-59CE96EC4BD4}" xr6:coauthVersionLast="47" xr6:coauthVersionMax="47" xr10:uidLastSave="{00000000-0000-0000-0000-000000000000}"/>
  <bookViews>
    <workbookView xWindow="-108" yWindow="-108" windowWidth="23256" windowHeight="12456" tabRatio="700" activeTab="1" xr2:uid="{00000000-000D-0000-FFFF-FFFF00000000}"/>
  </bookViews>
  <sheets>
    <sheet name="1.ข้อมูลทั่วไป" sheetId="3" r:id="rId1"/>
    <sheet name="2.ข้อมูลการให้บริการ" sheetId="2" r:id="rId2"/>
  </sheets>
  <definedNames>
    <definedName name="_xlnm.Print_Titles" localSheetId="1">#N/A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17" i="2" l="1"/>
  <c r="AA17" i="2" l="1"/>
  <c r="Z17" i="2"/>
  <c r="Y17" i="2"/>
  <c r="X17" i="2"/>
  <c r="AA10" i="2"/>
  <c r="AA11" i="2"/>
  <c r="AA12" i="2"/>
  <c r="AA13" i="2"/>
  <c r="AA14" i="2"/>
  <c r="AA15" i="2"/>
  <c r="AA16" i="2"/>
  <c r="Z10" i="2"/>
  <c r="Z11" i="2"/>
  <c r="Z12" i="2"/>
  <c r="Z13" i="2"/>
  <c r="Z14" i="2"/>
  <c r="Z15" i="2"/>
  <c r="Z16" i="2"/>
  <c r="Y10" i="2"/>
  <c r="Y11" i="2"/>
  <c r="Y12" i="2"/>
  <c r="Y13" i="2"/>
  <c r="Y14" i="2"/>
  <c r="Y15" i="2"/>
  <c r="Y16" i="2"/>
  <c r="X10" i="2"/>
  <c r="X11" i="2"/>
  <c r="X12" i="2"/>
  <c r="X13" i="2"/>
  <c r="X14" i="2"/>
  <c r="X15" i="2"/>
  <c r="X16" i="2"/>
  <c r="Y9" i="2"/>
  <c r="Z9" i="2"/>
  <c r="AA9" i="2"/>
  <c r="X9" i="2"/>
  <c r="H17" i="2" l="1"/>
  <c r="M17" i="2"/>
  <c r="R16" i="2"/>
  <c r="H16" i="2"/>
  <c r="M16" i="2"/>
  <c r="R15" i="2"/>
  <c r="H15" i="2"/>
  <c r="M15" i="2"/>
  <c r="R14" i="2"/>
  <c r="H14" i="2"/>
  <c r="M14" i="2"/>
  <c r="W15" i="2" l="1"/>
  <c r="W16" i="2"/>
  <c r="W14" i="2"/>
  <c r="W17" i="2"/>
  <c r="C17" i="2"/>
  <c r="C16" i="2"/>
  <c r="C15" i="2"/>
  <c r="C14" i="2"/>
  <c r="R10" i="2" l="1"/>
  <c r="W10" i="2" s="1"/>
  <c r="R11" i="2"/>
  <c r="R12" i="2"/>
  <c r="R13" i="2"/>
  <c r="R9" i="2"/>
  <c r="W9" i="2" s="1"/>
  <c r="M10" i="2"/>
  <c r="M11" i="2"/>
  <c r="M12" i="2"/>
  <c r="M13" i="2"/>
  <c r="M9" i="2"/>
  <c r="H10" i="2"/>
  <c r="H11" i="2"/>
  <c r="H12" i="2"/>
  <c r="H13" i="2"/>
  <c r="H9" i="2"/>
  <c r="C10" i="2"/>
  <c r="C11" i="2"/>
  <c r="C12" i="2"/>
  <c r="C13" i="2"/>
  <c r="C9" i="2"/>
  <c r="V3" i="2"/>
  <c r="V4" i="2"/>
  <c r="W13" i="2" l="1"/>
  <c r="W12" i="2"/>
  <c r="W11" i="2"/>
</calcChain>
</file>

<file path=xl/sharedStrings.xml><?xml version="1.0" encoding="utf-8"?>
<sst xmlns="http://schemas.openxmlformats.org/spreadsheetml/2006/main" count="132" uniqueCount="79">
  <si>
    <t>สิทธิ UC</t>
  </si>
  <si>
    <t>โรงพยาบาล</t>
  </si>
  <si>
    <t>IPD</t>
  </si>
  <si>
    <t>OP Visit รวม</t>
  </si>
  <si>
    <t>OP Visit UC</t>
  </si>
  <si>
    <t>OP Visit CSMBS</t>
  </si>
  <si>
    <t>OP Visit อื่นๆ</t>
  </si>
  <si>
    <t>OP Visit SSS</t>
  </si>
  <si>
    <t xml:space="preserve">IP Admit </t>
  </si>
  <si>
    <t>จำนวนวันนอน</t>
  </si>
  <si>
    <t>รวม</t>
  </si>
  <si>
    <t>สิทธิ SSS</t>
  </si>
  <si>
    <t>สิทธิ CSMBS</t>
  </si>
  <si>
    <t>สิทธิ อื่นๆ</t>
  </si>
  <si>
    <t>CMI</t>
  </si>
  <si>
    <t>ปีงบประมาณ</t>
  </si>
  <si>
    <t>OPD (จำนวนครั้ง)</t>
  </si>
  <si>
    <t>AdjRW</t>
  </si>
  <si>
    <t>หมายเหตุ</t>
  </si>
  <si>
    <t xml:space="preserve">     1. ส่วนที่ระบายสี ไม่ต้องกรอกข้อมูล</t>
  </si>
  <si>
    <t xml:space="preserve">     2. ห้ามปรับแก้ตาราง  ห้ามแก้ไขสูตร</t>
  </si>
  <si>
    <t xml:space="preserve">     3.ข้อมูลผู้ป่วยใน  ให้ใช้ข้อมูล  12  แฟ้มและใช้โปรแกรม  DRGs Index</t>
  </si>
  <si>
    <r>
      <rPr>
        <b/>
        <sz val="18"/>
        <color indexed="10"/>
        <rFont val="TH SarabunPSK"/>
        <family val="2"/>
      </rPr>
      <t>กรุณาส่งข้อมูลบริการ  ตามแบบฟอร์มนี้ไปที่</t>
    </r>
    <r>
      <rPr>
        <b/>
        <sz val="18"/>
        <color indexed="8"/>
        <rFont val="TH SarabunPSK"/>
        <family val="2"/>
      </rPr>
      <t xml:space="preserve"> กลุ่มงานการเงินการคลัง  สำนักงานเขตบริการสุขภาพที่ 8  ทาง E-mail ที่ r8waycfo@gmail.com  </t>
    </r>
    <r>
      <rPr>
        <b/>
        <sz val="18"/>
        <color indexed="10"/>
        <rFont val="TH SarabunPSK"/>
        <family val="2"/>
      </rPr>
      <t/>
    </r>
  </si>
  <si>
    <t>สิ่งที่ส่งมาด้วย 3</t>
  </si>
  <si>
    <r>
      <rPr>
        <b/>
        <sz val="18"/>
        <color indexed="10"/>
        <rFont val="TH SarabunPSK"/>
        <family val="2"/>
      </rPr>
      <t xml:space="preserve">กรุณาส่งข้อมูล  ตามแบบฟอร์มนี้มาที่ </t>
    </r>
    <r>
      <rPr>
        <b/>
        <sz val="18"/>
        <color indexed="8"/>
        <rFont val="TH SarabunPSK"/>
        <family val="2"/>
      </rPr>
      <t xml:space="preserve">กลุ่มงานการเงินการคลัง  สำนักงานเขตบริการสุขภาพที่ 8  ทาง E-mail ที่ r8waycfo@gmail.com </t>
    </r>
  </si>
  <si>
    <t xml:space="preserve">ประชากรทั้งหมด </t>
  </si>
  <si>
    <t xml:space="preserve">จำนวนประชากรแยกตามสิทธิ (คน) </t>
  </si>
  <si>
    <t>จำนวนเตียง/ห้องพิเศษ</t>
  </si>
  <si>
    <t>ระดับโรงพยาบาล</t>
  </si>
  <si>
    <t xml:space="preserve">ข้อมูลบุคลากร </t>
  </si>
  <si>
    <t>สิทธิประกันสังคม</t>
  </si>
  <si>
    <t>สิทธิข้าราชการ</t>
  </si>
  <si>
    <t>สิทธิอื่นๆ</t>
  </si>
  <si>
    <t>จำนวนเตียง</t>
  </si>
  <si>
    <t>จำนวนเตียงใช้จริง</t>
  </si>
  <si>
    <t>ห้องพิเศษ</t>
  </si>
  <si>
    <t>ระดับทุรกันดาร</t>
  </si>
  <si>
    <t>Service Plan</t>
  </si>
  <si>
    <t>ระดับ HA</t>
  </si>
  <si>
    <t>ข้าราชการ</t>
  </si>
  <si>
    <t>ลูกจ้างประจำ</t>
  </si>
  <si>
    <t>พนักงานราชการ</t>
  </si>
  <si>
    <t>ลูกจ้างชั่วคราว</t>
  </si>
  <si>
    <t>แพทย์</t>
  </si>
  <si>
    <t>ทันตแพทย์</t>
  </si>
  <si>
    <t>เภสัชกร</t>
  </si>
  <si>
    <t>พยาบาล</t>
  </si>
  <si>
    <t>ข้าราชการอื่น</t>
  </si>
  <si>
    <t>(รวมตำแหน่งวิชาชีพ)</t>
  </si>
  <si>
    <t>แพทย์เฉพาะทาง</t>
  </si>
  <si>
    <t xml:space="preserve">     2. ห้ามปรับแก้ตาราง</t>
  </si>
  <si>
    <t>พกส.</t>
  </si>
  <si>
    <t>แพทย์ GP</t>
  </si>
  <si>
    <t>หนองคาย</t>
  </si>
  <si>
    <t>โพนพิสัย</t>
  </si>
  <si>
    <t>ศรีเชียงใหม่</t>
  </si>
  <si>
    <t>สังคม</t>
  </si>
  <si>
    <t>ท่าบ่อ</t>
  </si>
  <si>
    <t>สระใคร</t>
  </si>
  <si>
    <t>โพธิ์ตาก</t>
  </si>
  <si>
    <t>เฝ้าไร่</t>
  </si>
  <si>
    <t>รัตนวาปี</t>
  </si>
  <si>
    <t>1. ข้อมูลทั่วไป  (1 ตุลาคม 2565 - 30 มิถุนายน 2566)</t>
  </si>
  <si>
    <t>2.  ข้อมูลบริการ  (1 ตุลาคม 2565 - 30 มิถุนายน 2566)</t>
  </si>
  <si>
    <t>รพท./รพศ. ปกติ</t>
  </si>
  <si>
    <t>S</t>
  </si>
  <si>
    <t>ขั้น 3</t>
  </si>
  <si>
    <t>พื้นที่ปกติ 2</t>
  </si>
  <si>
    <t>M2</t>
  </si>
  <si>
    <t>พื้นที่ปกติ 3</t>
  </si>
  <si>
    <t>F2</t>
  </si>
  <si>
    <t>ขั้น 3 หมดอายุ รอ re Accredit</t>
  </si>
  <si>
    <t>พื้นที่เฉพาะ ระดับ 1</t>
  </si>
  <si>
    <t>พื้นที่ปกติ 1</t>
  </si>
  <si>
    <t>M1</t>
  </si>
  <si>
    <t>F3</t>
  </si>
  <si>
    <t>รอประเมิน ขั้น 3</t>
  </si>
  <si>
    <t>ข้อมูล ณ 30 มิถุนายน 2566</t>
  </si>
  <si>
    <t>ระดับรพ.วิกฤต ไตรมาส 3/65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</si>
</sst>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87" formatCode="_-* #,##0_-;\-* #,##0_-;_-* &quot;-&quot;??_-;_-@_-"/>
    <numFmt numFmtId="188" formatCode="&quot; &quot;#,##0"/>
  </numFmts>
  <fonts count="11" x14ac:knownFonts="1">
    <font>
      <sz val="11"/>
      <color theme="1"/>
      <name val="Tahoma"/>
      <family val="2"/>
      <charset val="222"/>
      <scheme val="minor"/>
    </font>
    <font>
      <sz val="11"/>
      <color indexed="8"/>
      <name val="Tahoma"/>
      <family val="2"/>
      <charset val="222"/>
    </font>
    <font>
      <sz val="16"/>
      <color indexed="8"/>
      <name val="TH SarabunPSK"/>
      <family val="2"/>
    </font>
    <font>
      <b/>
      <sz val="16"/>
      <color indexed="8"/>
      <name val="TH SarabunPSK"/>
      <family val="2"/>
    </font>
    <font>
      <sz val="11"/>
      <color indexed="8"/>
      <name val="Tahoma"/>
      <family val="2"/>
      <charset val="222"/>
    </font>
    <font>
      <sz val="16"/>
      <color indexed="8"/>
      <name val="TH SarabunPSK"/>
      <family val="2"/>
    </font>
    <font>
      <b/>
      <sz val="16"/>
      <color indexed="8"/>
      <name val="TH SarabunPSK"/>
      <family val="2"/>
    </font>
    <font>
      <b/>
      <sz val="18"/>
      <color indexed="8"/>
      <name val="TH SarabunPSK"/>
      <family val="2"/>
    </font>
    <font>
      <b/>
      <sz val="18"/>
      <color indexed="10"/>
      <name val="TH SarabunPSK"/>
      <family val="2"/>
    </font>
    <font>
      <b/>
      <sz val="15"/>
      <color indexed="8"/>
      <name val="TH SarabunPSK"/>
      <family val="2"/>
    </font>
    <font>
      <b/>
      <sz val="14"/>
      <color indexed="8"/>
      <name val="TH SarabunPSK"/>
      <family val="2"/>
    </font>
  </fonts>
  <fills count="20">
    <fill>
      <patternFill patternType="none"/>
    </fill>
    <fill>
      <patternFill patternType="gray125"/>
    </fill>
    <fill>
      <patternFill patternType="solid">
        <fgColor indexed="49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50">
    <xf numFmtId="0" fontId="0" fillId="0" borderId="0" xfId="0"/>
    <xf numFmtId="0" fontId="5" fillId="0" borderId="0" xfId="0" applyFont="1"/>
    <xf numFmtId="0" fontId="6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/>
    <xf numFmtId="0" fontId="6" fillId="2" borderId="1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6" fillId="3" borderId="2" xfId="0" applyFont="1" applyFill="1" applyBorder="1"/>
    <xf numFmtId="0" fontId="6" fillId="2" borderId="2" xfId="0" applyFont="1" applyFill="1" applyBorder="1"/>
    <xf numFmtId="0" fontId="6" fillId="4" borderId="1" xfId="0" applyFont="1" applyFill="1" applyBorder="1" applyAlignment="1">
      <alignment horizontal="center"/>
    </xf>
    <xf numFmtId="0" fontId="6" fillId="4" borderId="2" xfId="0" applyFont="1" applyFill="1" applyBorder="1"/>
    <xf numFmtId="0" fontId="6" fillId="5" borderId="1" xfId="0" applyFont="1" applyFill="1" applyBorder="1" applyAlignment="1">
      <alignment horizontal="center"/>
    </xf>
    <xf numFmtId="0" fontId="6" fillId="5" borderId="2" xfId="0" applyFont="1" applyFill="1" applyBorder="1"/>
    <xf numFmtId="0" fontId="6" fillId="6" borderId="1" xfId="0" applyFont="1" applyFill="1" applyBorder="1" applyAlignment="1">
      <alignment horizontal="center"/>
    </xf>
    <xf numFmtId="0" fontId="6" fillId="6" borderId="2" xfId="0" applyFont="1" applyFill="1" applyBorder="1"/>
    <xf numFmtId="43" fontId="5" fillId="0" borderId="0" xfId="3" applyFont="1" applyBorder="1"/>
    <xf numFmtId="187" fontId="5" fillId="0" borderId="0" xfId="3" applyNumberFormat="1" applyFont="1" applyFill="1" applyBorder="1"/>
    <xf numFmtId="187" fontId="5" fillId="0" borderId="0" xfId="3" applyNumberFormat="1" applyFont="1" applyBorder="1"/>
    <xf numFmtId="187" fontId="6" fillId="0" borderId="0" xfId="3" applyNumberFormat="1" applyFont="1" applyFill="1" applyBorder="1"/>
    <xf numFmtId="43" fontId="6" fillId="0" borderId="0" xfId="3" applyFont="1" applyBorder="1"/>
    <xf numFmtId="0" fontId="6" fillId="2" borderId="0" xfId="0" applyFont="1" applyFill="1"/>
    <xf numFmtId="0" fontId="6" fillId="7" borderId="0" xfId="0" applyFont="1" applyFill="1"/>
    <xf numFmtId="43" fontId="5" fillId="0" borderId="0" xfId="0" applyNumberFormat="1" applyFont="1"/>
    <xf numFmtId="43" fontId="6" fillId="0" borderId="0" xfId="0" applyNumberFormat="1" applyFont="1"/>
    <xf numFmtId="0" fontId="7" fillId="0" borderId="0" xfId="0" applyFont="1"/>
    <xf numFmtId="0" fontId="3" fillId="0" borderId="0" xfId="0" applyFont="1"/>
    <xf numFmtId="0" fontId="2" fillId="0" borderId="0" xfId="0" applyFont="1"/>
    <xf numFmtId="0" fontId="3" fillId="17" borderId="0" xfId="0" applyFont="1" applyFill="1"/>
    <xf numFmtId="0" fontId="5" fillId="17" borderId="0" xfId="0" applyFont="1" applyFill="1"/>
    <xf numFmtId="0" fontId="9" fillId="0" borderId="0" xfId="0" applyFont="1"/>
    <xf numFmtId="0" fontId="2" fillId="0" borderId="0" xfId="0" applyFont="1" applyAlignment="1">
      <alignment horizontal="center"/>
    </xf>
    <xf numFmtId="0" fontId="3" fillId="9" borderId="0" xfId="0" applyFont="1" applyFill="1"/>
    <xf numFmtId="0" fontId="3" fillId="9" borderId="0" xfId="0" applyFont="1" applyFill="1" applyAlignment="1">
      <alignment horizontal="center"/>
    </xf>
    <xf numFmtId="0" fontId="2" fillId="9" borderId="0" xfId="0" applyFont="1" applyFill="1" applyAlignment="1">
      <alignment horizontal="center"/>
    </xf>
    <xf numFmtId="0" fontId="2" fillId="10" borderId="0" xfId="0" applyFont="1" applyFill="1" applyAlignment="1">
      <alignment horizontal="center"/>
    </xf>
    <xf numFmtId="0" fontId="3" fillId="10" borderId="1" xfId="0" applyFont="1" applyFill="1" applyBorder="1" applyAlignment="1">
      <alignment horizontal="center" vertical="top"/>
    </xf>
    <xf numFmtId="0" fontId="2" fillId="10" borderId="0" xfId="0" applyFont="1" applyFill="1"/>
    <xf numFmtId="0" fontId="3" fillId="10" borderId="3" xfId="0" applyFont="1" applyFill="1" applyBorder="1" applyAlignment="1">
      <alignment horizontal="center" vertical="top"/>
    </xf>
    <xf numFmtId="0" fontId="3" fillId="10" borderId="4" xfId="0" applyFont="1" applyFill="1" applyBorder="1" applyAlignment="1">
      <alignment horizontal="center"/>
    </xf>
    <xf numFmtId="0" fontId="2" fillId="10" borderId="2" xfId="0" applyFont="1" applyFill="1" applyBorder="1" applyAlignment="1">
      <alignment horizontal="center" vertical="top"/>
    </xf>
    <xf numFmtId="0" fontId="2" fillId="0" borderId="5" xfId="0" applyFont="1" applyBorder="1" applyAlignment="1">
      <alignment horizontal="left" vertical="center"/>
    </xf>
    <xf numFmtId="0" fontId="2" fillId="0" borderId="6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2" fillId="0" borderId="6" xfId="0" applyFont="1" applyBorder="1" applyAlignment="1">
      <alignment horizontal="left"/>
    </xf>
    <xf numFmtId="0" fontId="2" fillId="0" borderId="6" xfId="0" applyFont="1" applyBorder="1" applyAlignment="1">
      <alignment horizontal="right"/>
    </xf>
    <xf numFmtId="0" fontId="2" fillId="0" borderId="7" xfId="0" applyFont="1" applyBorder="1" applyAlignment="1">
      <alignment horizontal="center"/>
    </xf>
    <xf numFmtId="0" fontId="3" fillId="7" borderId="0" xfId="0" applyFont="1" applyFill="1"/>
    <xf numFmtId="0" fontId="0" fillId="0" borderId="0" xfId="0" applyAlignment="1">
      <alignment horizontal="center" vertical="center"/>
    </xf>
    <xf numFmtId="0" fontId="3" fillId="2" borderId="0" xfId="0" applyFont="1" applyFill="1"/>
    <xf numFmtId="0" fontId="2" fillId="2" borderId="0" xfId="0" applyFont="1" applyFill="1" applyAlignment="1">
      <alignment horizontal="center"/>
    </xf>
    <xf numFmtId="0" fontId="0" fillId="2" borderId="0" xfId="0" applyFill="1" applyAlignment="1">
      <alignment horizontal="center" vertical="center"/>
    </xf>
    <xf numFmtId="187" fontId="2" fillId="0" borderId="6" xfId="1" applyNumberFormat="1" applyFont="1" applyFill="1" applyBorder="1" applyAlignment="1"/>
    <xf numFmtId="187" fontId="3" fillId="2" borderId="7" xfId="1" applyNumberFormat="1" applyFont="1" applyFill="1" applyBorder="1"/>
    <xf numFmtId="43" fontId="3" fillId="2" borderId="7" xfId="1" applyFont="1" applyFill="1" applyBorder="1"/>
    <xf numFmtId="187" fontId="2" fillId="0" borderId="6" xfId="1" applyNumberFormat="1" applyFont="1" applyFill="1" applyBorder="1"/>
    <xf numFmtId="3" fontId="2" fillId="0" borderId="6" xfId="1" applyNumberFormat="1" applyFont="1" applyFill="1" applyBorder="1"/>
    <xf numFmtId="4" fontId="2" fillId="0" borderId="6" xfId="1" applyNumberFormat="1" applyFont="1" applyFill="1" applyBorder="1"/>
    <xf numFmtId="43" fontId="2" fillId="0" borderId="6" xfId="1" applyFont="1" applyFill="1" applyBorder="1"/>
    <xf numFmtId="0" fontId="2" fillId="18" borderId="6" xfId="0" applyFont="1" applyFill="1" applyBorder="1" applyAlignment="1">
      <alignment horizontal="center"/>
    </xf>
    <xf numFmtId="0" fontId="2" fillId="0" borderId="7" xfId="0" applyFont="1" applyBorder="1" applyAlignment="1">
      <alignment horizontal="left"/>
    </xf>
    <xf numFmtId="187" fontId="2" fillId="18" borderId="7" xfId="1" applyNumberFormat="1" applyFont="1" applyFill="1" applyBorder="1"/>
    <xf numFmtId="3" fontId="2" fillId="18" borderId="7" xfId="1" applyNumberFormat="1" applyFont="1" applyFill="1" applyBorder="1"/>
    <xf numFmtId="4" fontId="2" fillId="18" borderId="7" xfId="1" applyNumberFormat="1" applyFont="1" applyFill="1" applyBorder="1"/>
    <xf numFmtId="43" fontId="2" fillId="18" borderId="7" xfId="1" applyFont="1" applyFill="1" applyBorder="1"/>
    <xf numFmtId="187" fontId="2" fillId="0" borderId="7" xfId="1" applyNumberFormat="1" applyFont="1" applyFill="1" applyBorder="1"/>
    <xf numFmtId="3" fontId="2" fillId="0" borderId="7" xfId="1" applyNumberFormat="1" applyFont="1" applyFill="1" applyBorder="1"/>
    <xf numFmtId="4" fontId="2" fillId="0" borderId="7" xfId="1" applyNumberFormat="1" applyFont="1" applyFill="1" applyBorder="1"/>
    <xf numFmtId="43" fontId="2" fillId="0" borderId="7" xfId="1" applyFont="1" applyFill="1" applyBorder="1"/>
    <xf numFmtId="187" fontId="2" fillId="0" borderId="5" xfId="1" applyNumberFormat="1" applyFont="1" applyFill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7" xfId="0" applyFont="1" applyBorder="1" applyAlignment="1">
      <alignment horizontal="left" vertical="center"/>
    </xf>
    <xf numFmtId="187" fontId="2" fillId="0" borderId="7" xfId="1" applyNumberFormat="1" applyFont="1" applyFill="1" applyBorder="1" applyAlignment="1">
      <alignment horizontal="center"/>
    </xf>
    <xf numFmtId="187" fontId="2" fillId="0" borderId="7" xfId="1" applyNumberFormat="1" applyFont="1" applyFill="1" applyBorder="1" applyAlignment="1">
      <alignment horizontal="center" vertical="center"/>
    </xf>
    <xf numFmtId="187" fontId="2" fillId="0" borderId="7" xfId="0" applyNumberFormat="1" applyFont="1" applyBorder="1" applyAlignment="1">
      <alignment horizontal="center" vertical="center" wrapText="1"/>
    </xf>
    <xf numFmtId="187" fontId="2" fillId="0" borderId="7" xfId="0" applyNumberFormat="1" applyFont="1" applyBorder="1" applyAlignment="1">
      <alignment horizontal="center" vertical="center"/>
    </xf>
    <xf numFmtId="0" fontId="3" fillId="2" borderId="8" xfId="0" applyFont="1" applyFill="1" applyBorder="1" applyAlignment="1">
      <alignment horizontal="center"/>
    </xf>
    <xf numFmtId="187" fontId="2" fillId="2" borderId="9" xfId="1" applyNumberFormat="1" applyFont="1" applyFill="1" applyBorder="1" applyAlignment="1">
      <alignment horizontal="center"/>
    </xf>
    <xf numFmtId="0" fontId="3" fillId="19" borderId="0" xfId="0" applyFont="1" applyFill="1"/>
    <xf numFmtId="0" fontId="6" fillId="19" borderId="0" xfId="0" applyFont="1" applyFill="1"/>
    <xf numFmtId="0" fontId="5" fillId="19" borderId="0" xfId="0" applyFont="1" applyFill="1"/>
    <xf numFmtId="0" fontId="3" fillId="10" borderId="1" xfId="0" applyFont="1" applyFill="1" applyBorder="1" applyAlignment="1">
      <alignment horizontal="center" vertical="center"/>
    </xf>
    <xf numFmtId="0" fontId="3" fillId="10" borderId="3" xfId="0" applyFont="1" applyFill="1" applyBorder="1" applyAlignment="1">
      <alignment horizontal="center" vertical="center"/>
    </xf>
    <xf numFmtId="0" fontId="3" fillId="10" borderId="2" xfId="0" applyFont="1" applyFill="1" applyBorder="1" applyAlignment="1">
      <alignment vertical="center"/>
    </xf>
    <xf numFmtId="187" fontId="3" fillId="2" borderId="7" xfId="3" applyNumberFormat="1" applyFont="1" applyFill="1" applyBorder="1"/>
    <xf numFmtId="187" fontId="2" fillId="0" borderId="6" xfId="2" applyNumberFormat="1" applyFont="1" applyFill="1" applyBorder="1"/>
    <xf numFmtId="3" fontId="2" fillId="0" borderId="6" xfId="2" applyNumberFormat="1" applyFont="1" applyFill="1" applyBorder="1"/>
    <xf numFmtId="4" fontId="2" fillId="0" borderId="6" xfId="2" applyNumberFormat="1" applyFont="1" applyFill="1" applyBorder="1"/>
    <xf numFmtId="43" fontId="2" fillId="0" borderId="6" xfId="2" applyFont="1" applyFill="1" applyBorder="1"/>
    <xf numFmtId="17" fontId="3" fillId="0" borderId="6" xfId="0" applyNumberFormat="1" applyFont="1" applyBorder="1" applyAlignment="1">
      <alignment horizontal="left"/>
    </xf>
    <xf numFmtId="188" fontId="2" fillId="0" borderId="6" xfId="2" applyNumberFormat="1" applyFont="1" applyFill="1" applyBorder="1"/>
    <xf numFmtId="43" fontId="3" fillId="2" borderId="7" xfId="3" applyFont="1" applyFill="1" applyBorder="1"/>
    <xf numFmtId="43" fontId="3" fillId="2" borderId="7" xfId="2" applyFont="1" applyFill="1" applyBorder="1"/>
    <xf numFmtId="0" fontId="2" fillId="0" borderId="9" xfId="0" applyFont="1" applyBorder="1"/>
    <xf numFmtId="187" fontId="2" fillId="0" borderId="7" xfId="0" applyNumberFormat="1" applyFont="1" applyBorder="1"/>
    <xf numFmtId="3" fontId="2" fillId="0" borderId="7" xfId="0" applyNumberFormat="1" applyFont="1" applyBorder="1"/>
    <xf numFmtId="4" fontId="2" fillId="0" borderId="7" xfId="0" applyNumberFormat="1" applyFont="1" applyBorder="1"/>
    <xf numFmtId="43" fontId="2" fillId="0" borderId="7" xfId="0" applyNumberFormat="1" applyFont="1" applyBorder="1"/>
    <xf numFmtId="0" fontId="3" fillId="2" borderId="7" xfId="3" applyNumberFormat="1" applyFont="1" applyFill="1" applyBorder="1"/>
    <xf numFmtId="0" fontId="3" fillId="10" borderId="12" xfId="0" applyFont="1" applyFill="1" applyBorder="1" applyAlignment="1">
      <alignment horizontal="center"/>
    </xf>
    <xf numFmtId="0" fontId="3" fillId="10" borderId="13" xfId="0" applyFont="1" applyFill="1" applyBorder="1" applyAlignment="1">
      <alignment horizontal="center"/>
    </xf>
    <xf numFmtId="0" fontId="3" fillId="10" borderId="1" xfId="0" applyFont="1" applyFill="1" applyBorder="1" applyAlignment="1">
      <alignment horizontal="center" vertical="center"/>
    </xf>
    <xf numFmtId="0" fontId="3" fillId="10" borderId="2" xfId="0" applyFont="1" applyFill="1" applyBorder="1" applyAlignment="1">
      <alignment horizontal="center" vertical="center"/>
    </xf>
    <xf numFmtId="0" fontId="3" fillId="11" borderId="12" xfId="0" applyFont="1" applyFill="1" applyBorder="1" applyAlignment="1">
      <alignment horizontal="center"/>
    </xf>
    <xf numFmtId="0" fontId="3" fillId="11" borderId="14" xfId="0" applyFont="1" applyFill="1" applyBorder="1" applyAlignment="1">
      <alignment horizontal="center"/>
    </xf>
    <xf numFmtId="0" fontId="3" fillId="11" borderId="13" xfId="0" applyFont="1" applyFill="1" applyBorder="1" applyAlignment="1">
      <alignment horizontal="center"/>
    </xf>
    <xf numFmtId="0" fontId="3" fillId="10" borderId="3" xfId="0" applyFont="1" applyFill="1" applyBorder="1" applyAlignment="1">
      <alignment horizontal="center" vertical="center"/>
    </xf>
    <xf numFmtId="0" fontId="3" fillId="10" borderId="1" xfId="0" applyFont="1" applyFill="1" applyBorder="1" applyAlignment="1">
      <alignment horizontal="center" vertical="center" wrapText="1"/>
    </xf>
    <xf numFmtId="0" fontId="3" fillId="10" borderId="3" xfId="0" applyFont="1" applyFill="1" applyBorder="1" applyAlignment="1">
      <alignment horizontal="center" vertical="center" wrapText="1"/>
    </xf>
    <xf numFmtId="0" fontId="3" fillId="10" borderId="2" xfId="0" applyFont="1" applyFill="1" applyBorder="1" applyAlignment="1">
      <alignment horizontal="center" vertical="center" wrapText="1"/>
    </xf>
    <xf numFmtId="0" fontId="3" fillId="14" borderId="12" xfId="0" applyFont="1" applyFill="1" applyBorder="1" applyAlignment="1">
      <alignment horizontal="center"/>
    </xf>
    <xf numFmtId="0" fontId="3" fillId="14" borderId="14" xfId="0" applyFont="1" applyFill="1" applyBorder="1" applyAlignment="1">
      <alignment horizontal="center"/>
    </xf>
    <xf numFmtId="0" fontId="3" fillId="14" borderId="13" xfId="0" applyFont="1" applyFill="1" applyBorder="1" applyAlignment="1">
      <alignment horizontal="center"/>
    </xf>
    <xf numFmtId="0" fontId="3" fillId="10" borderId="10" xfId="0" applyFont="1" applyFill="1" applyBorder="1" applyAlignment="1">
      <alignment horizontal="center"/>
    </xf>
    <xf numFmtId="0" fontId="3" fillId="10" borderId="11" xfId="0" applyFont="1" applyFill="1" applyBorder="1" applyAlignment="1">
      <alignment horizontal="center"/>
    </xf>
    <xf numFmtId="0" fontId="10" fillId="10" borderId="1" xfId="0" applyFont="1" applyFill="1" applyBorder="1" applyAlignment="1">
      <alignment horizontal="center" vertical="center" wrapText="1" shrinkToFit="1"/>
    </xf>
    <xf numFmtId="0" fontId="10" fillId="10" borderId="3" xfId="0" applyFont="1" applyFill="1" applyBorder="1" applyAlignment="1">
      <alignment horizontal="center" vertical="center" wrapText="1" shrinkToFit="1"/>
    </xf>
    <xf numFmtId="0" fontId="3" fillId="8" borderId="1" xfId="0" applyFont="1" applyFill="1" applyBorder="1" applyAlignment="1">
      <alignment horizontal="center" vertical="center" wrapText="1" shrinkToFit="1"/>
    </xf>
    <xf numFmtId="0" fontId="3" fillId="8" borderId="3" xfId="0" applyFont="1" applyFill="1" applyBorder="1" applyAlignment="1">
      <alignment horizontal="center" vertical="center" wrapText="1" shrinkToFit="1"/>
    </xf>
    <xf numFmtId="0" fontId="3" fillId="12" borderId="14" xfId="0" applyFont="1" applyFill="1" applyBorder="1" applyAlignment="1">
      <alignment horizontal="center"/>
    </xf>
    <xf numFmtId="0" fontId="3" fillId="12" borderId="13" xfId="0" applyFont="1" applyFill="1" applyBorder="1" applyAlignment="1">
      <alignment horizontal="center"/>
    </xf>
    <xf numFmtId="0" fontId="3" fillId="13" borderId="15" xfId="0" applyFont="1" applyFill="1" applyBorder="1" applyAlignment="1">
      <alignment horizontal="center"/>
    </xf>
    <xf numFmtId="0" fontId="3" fillId="13" borderId="16" xfId="0" applyFont="1" applyFill="1" applyBorder="1" applyAlignment="1">
      <alignment horizontal="center"/>
    </xf>
    <xf numFmtId="0" fontId="3" fillId="13" borderId="17" xfId="0" applyFont="1" applyFill="1" applyBorder="1" applyAlignment="1">
      <alignment horizontal="center"/>
    </xf>
    <xf numFmtId="0" fontId="6" fillId="15" borderId="1" xfId="0" applyFont="1" applyFill="1" applyBorder="1" applyAlignment="1">
      <alignment horizontal="center" vertical="center"/>
    </xf>
    <xf numFmtId="0" fontId="6" fillId="15" borderId="3" xfId="0" applyFont="1" applyFill="1" applyBorder="1" applyAlignment="1">
      <alignment horizontal="center" vertical="center"/>
    </xf>
    <xf numFmtId="0" fontId="6" fillId="15" borderId="2" xfId="0" applyFont="1" applyFill="1" applyBorder="1" applyAlignment="1">
      <alignment horizontal="center" vertical="center"/>
    </xf>
    <xf numFmtId="0" fontId="6" fillId="7" borderId="12" xfId="0" applyFont="1" applyFill="1" applyBorder="1" applyAlignment="1">
      <alignment horizontal="center"/>
    </xf>
    <xf numFmtId="0" fontId="6" fillId="7" borderId="14" xfId="0" applyFont="1" applyFill="1" applyBorder="1" applyAlignment="1">
      <alignment horizontal="center"/>
    </xf>
    <xf numFmtId="0" fontId="6" fillId="7" borderId="13" xfId="0" applyFont="1" applyFill="1" applyBorder="1" applyAlignment="1">
      <alignment horizontal="center"/>
    </xf>
    <xf numFmtId="0" fontId="6" fillId="0" borderId="0" xfId="0" applyFont="1" applyAlignment="1">
      <alignment horizontal="center"/>
    </xf>
    <xf numFmtId="0" fontId="6" fillId="3" borderId="15" xfId="0" applyFont="1" applyFill="1" applyBorder="1" applyAlignment="1">
      <alignment horizontal="center" vertical="center"/>
    </xf>
    <xf numFmtId="0" fontId="6" fillId="3" borderId="16" xfId="0" applyFont="1" applyFill="1" applyBorder="1" applyAlignment="1">
      <alignment horizontal="center" vertical="center"/>
    </xf>
    <xf numFmtId="0" fontId="6" fillId="3" borderId="17" xfId="0" applyFont="1" applyFill="1" applyBorder="1" applyAlignment="1">
      <alignment horizontal="center" vertical="center"/>
    </xf>
    <xf numFmtId="0" fontId="6" fillId="3" borderId="18" xfId="0" applyFont="1" applyFill="1" applyBorder="1" applyAlignment="1">
      <alignment horizontal="center" vertical="center"/>
    </xf>
    <xf numFmtId="0" fontId="6" fillId="3" borderId="10" xfId="0" applyFont="1" applyFill="1" applyBorder="1" applyAlignment="1">
      <alignment horizontal="center" vertical="center"/>
    </xf>
    <xf numFmtId="0" fontId="6" fillId="3" borderId="11" xfId="0" applyFont="1" applyFill="1" applyBorder="1" applyAlignment="1">
      <alignment horizontal="center" vertical="center"/>
    </xf>
    <xf numFmtId="0" fontId="6" fillId="8" borderId="1" xfId="0" applyFont="1" applyFill="1" applyBorder="1" applyAlignment="1">
      <alignment horizontal="center" vertical="center"/>
    </xf>
    <xf numFmtId="0" fontId="6" fillId="8" borderId="2" xfId="0" applyFont="1" applyFill="1" applyBorder="1" applyAlignment="1">
      <alignment horizontal="center" vertical="center"/>
    </xf>
    <xf numFmtId="0" fontId="6" fillId="12" borderId="12" xfId="0" applyFont="1" applyFill="1" applyBorder="1" applyAlignment="1">
      <alignment horizontal="center"/>
    </xf>
    <xf numFmtId="0" fontId="6" fillId="12" borderId="14" xfId="0" applyFont="1" applyFill="1" applyBorder="1" applyAlignment="1">
      <alignment horizontal="center"/>
    </xf>
    <xf numFmtId="0" fontId="6" fillId="12" borderId="13" xfId="0" applyFont="1" applyFill="1" applyBorder="1" applyAlignment="1">
      <alignment horizontal="center"/>
    </xf>
    <xf numFmtId="0" fontId="6" fillId="16" borderId="12" xfId="0" applyFont="1" applyFill="1" applyBorder="1" applyAlignment="1">
      <alignment horizontal="center"/>
    </xf>
    <xf numFmtId="0" fontId="6" fillId="16" borderId="14" xfId="0" applyFont="1" applyFill="1" applyBorder="1" applyAlignment="1">
      <alignment horizontal="center"/>
    </xf>
    <xf numFmtId="0" fontId="6" fillId="16" borderId="13" xfId="0" applyFont="1" applyFill="1" applyBorder="1" applyAlignment="1">
      <alignment horizontal="center"/>
    </xf>
    <xf numFmtId="0" fontId="6" fillId="2" borderId="12" xfId="0" applyFont="1" applyFill="1" applyBorder="1" applyAlignment="1">
      <alignment horizontal="center"/>
    </xf>
    <xf numFmtId="0" fontId="6" fillId="2" borderId="14" xfId="0" applyFont="1" applyFill="1" applyBorder="1" applyAlignment="1">
      <alignment horizontal="center"/>
    </xf>
    <xf numFmtId="0" fontId="6" fillId="2" borderId="13" xfId="0" applyFont="1" applyFill="1" applyBorder="1" applyAlignment="1">
      <alignment horizontal="center"/>
    </xf>
    <xf numFmtId="0" fontId="6" fillId="6" borderId="12" xfId="0" applyFont="1" applyFill="1" applyBorder="1" applyAlignment="1">
      <alignment horizontal="center"/>
    </xf>
    <xf numFmtId="0" fontId="6" fillId="6" borderId="14" xfId="0" applyFont="1" applyFill="1" applyBorder="1" applyAlignment="1">
      <alignment horizontal="center"/>
    </xf>
    <xf numFmtId="0" fontId="6" fillId="6" borderId="13" xfId="0" applyFont="1" applyFill="1" applyBorder="1" applyAlignment="1">
      <alignment horizontal="center"/>
    </xf>
  </cellXfs>
  <cellStyles count="5">
    <cellStyle name="Comma 2" xfId="1" xr:uid="{00000000-0005-0000-0000-000000000000}"/>
    <cellStyle name="Comma 2 2" xfId="2" xr:uid="{00000000-0005-0000-0000-000001000000}"/>
    <cellStyle name="จุลภาค" xfId="3" builtinId="3"/>
    <cellStyle name="จุลภาค 2" xfId="4" xr:uid="{00000000-0005-0000-0000-000003000000}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W56"/>
  <sheetViews>
    <sheetView topLeftCell="I1" zoomScale="80" zoomScaleNormal="80" workbookViewId="0">
      <selection activeCell="N9" sqref="N9"/>
    </sheetView>
  </sheetViews>
  <sheetFormatPr defaultColWidth="9" defaultRowHeight="24.6" x14ac:dyDescent="0.7"/>
  <cols>
    <col min="1" max="1" width="21" style="26" customWidth="1"/>
    <col min="2" max="2" width="10.3984375" style="30" customWidth="1"/>
    <col min="3" max="3" width="10.8984375" style="30" customWidth="1"/>
    <col min="4" max="4" width="10" style="26" customWidth="1"/>
    <col min="5" max="5" width="13.59765625" style="26" customWidth="1"/>
    <col min="6" max="6" width="11.8984375" style="26" customWidth="1"/>
    <col min="7" max="7" width="11" style="26" customWidth="1"/>
    <col min="8" max="8" width="10.8984375" style="26" customWidth="1"/>
    <col min="9" max="9" width="11.3984375" style="26" customWidth="1"/>
    <col min="10" max="10" width="11.8984375" style="26" customWidth="1"/>
    <col min="11" max="11" width="11.3984375" style="26" customWidth="1"/>
    <col min="12" max="12" width="11.8984375" style="26" customWidth="1"/>
    <col min="13" max="13" width="13.296875" style="30" bestFit="1" customWidth="1"/>
    <col min="14" max="14" width="12.59765625" style="26" customWidth="1"/>
    <col min="15" max="15" width="11.3984375" style="26" customWidth="1"/>
    <col min="16" max="16" width="14.09765625" style="26" customWidth="1"/>
    <col min="17" max="19" width="9" style="26"/>
    <col min="20" max="20" width="10.59765625" style="26" bestFit="1" customWidth="1"/>
    <col min="21" max="21" width="10.296875" style="26" bestFit="1" customWidth="1"/>
    <col min="22" max="22" width="14.3984375" style="26" customWidth="1"/>
    <col min="23" max="23" width="19.3984375" style="26" customWidth="1"/>
    <col min="24" max="24" width="17.8984375" style="26" customWidth="1"/>
    <col min="25" max="16384" width="9" style="26"/>
  </cols>
  <sheetData>
    <row r="1" spans="1:49" x14ac:dyDescent="0.7">
      <c r="I1" s="26" t="s">
        <v>23</v>
      </c>
    </row>
    <row r="2" spans="1:49" ht="27" x14ac:dyDescent="0.75">
      <c r="A2" s="24" t="s">
        <v>24</v>
      </c>
    </row>
    <row r="3" spans="1:49" ht="27" x14ac:dyDescent="0.75">
      <c r="A3" s="24"/>
    </row>
    <row r="4" spans="1:49" ht="25.2" thickBot="1" x14ac:dyDescent="0.75">
      <c r="A4" s="31" t="s">
        <v>62</v>
      </c>
      <c r="B4" s="32"/>
      <c r="C4" s="33"/>
    </row>
    <row r="5" spans="1:49" s="34" customFormat="1" ht="25.2" thickBot="1" x14ac:dyDescent="0.75">
      <c r="A5" s="100" t="s">
        <v>1</v>
      </c>
      <c r="B5" s="114" t="s">
        <v>77</v>
      </c>
      <c r="C5" s="116" t="s">
        <v>25</v>
      </c>
      <c r="D5" s="118" t="s">
        <v>26</v>
      </c>
      <c r="E5" s="118"/>
      <c r="F5" s="118"/>
      <c r="G5" s="119"/>
      <c r="H5" s="120" t="s">
        <v>27</v>
      </c>
      <c r="I5" s="121"/>
      <c r="J5" s="122"/>
      <c r="K5" s="109" t="s">
        <v>28</v>
      </c>
      <c r="L5" s="110"/>
      <c r="M5" s="110"/>
      <c r="N5" s="111"/>
      <c r="O5" s="102" t="s">
        <v>29</v>
      </c>
      <c r="P5" s="103"/>
      <c r="Q5" s="103"/>
      <c r="R5" s="103"/>
      <c r="S5" s="103"/>
      <c r="T5" s="103"/>
      <c r="U5" s="103"/>
      <c r="V5" s="103"/>
      <c r="W5" s="103"/>
      <c r="X5" s="104"/>
      <c r="Y5" s="30"/>
      <c r="Z5" s="30"/>
      <c r="AA5" s="30"/>
      <c r="AB5" s="30"/>
      <c r="AC5" s="30"/>
      <c r="AD5" s="30"/>
      <c r="AE5" s="30"/>
      <c r="AF5" s="30"/>
      <c r="AG5" s="30"/>
      <c r="AH5" s="30"/>
      <c r="AI5" s="30"/>
      <c r="AJ5" s="30"/>
      <c r="AK5" s="30"/>
      <c r="AL5" s="30"/>
      <c r="AM5" s="30"/>
      <c r="AN5" s="30"/>
      <c r="AO5" s="30"/>
      <c r="AP5" s="30"/>
      <c r="AQ5" s="30"/>
      <c r="AR5" s="30"/>
      <c r="AS5" s="30"/>
      <c r="AT5" s="30"/>
      <c r="AU5" s="30"/>
      <c r="AV5" s="30"/>
    </row>
    <row r="6" spans="1:49" s="36" customFormat="1" ht="25.2" thickBot="1" x14ac:dyDescent="0.75">
      <c r="A6" s="105"/>
      <c r="B6" s="115"/>
      <c r="C6" s="117"/>
      <c r="D6" s="100" t="s">
        <v>0</v>
      </c>
      <c r="E6" s="106" t="s">
        <v>30</v>
      </c>
      <c r="F6" s="100" t="s">
        <v>31</v>
      </c>
      <c r="G6" s="100" t="s">
        <v>32</v>
      </c>
      <c r="H6" s="100" t="s">
        <v>33</v>
      </c>
      <c r="I6" s="106" t="s">
        <v>34</v>
      </c>
      <c r="J6" s="100" t="s">
        <v>35</v>
      </c>
      <c r="K6" s="106" t="s">
        <v>36</v>
      </c>
      <c r="L6" s="106" t="s">
        <v>37</v>
      </c>
      <c r="M6" s="100" t="s">
        <v>38</v>
      </c>
      <c r="N6" s="106" t="s">
        <v>78</v>
      </c>
      <c r="O6" s="112" t="s">
        <v>39</v>
      </c>
      <c r="P6" s="112"/>
      <c r="Q6" s="112"/>
      <c r="R6" s="112"/>
      <c r="S6" s="112"/>
      <c r="T6" s="113"/>
      <c r="U6" s="100" t="s">
        <v>40</v>
      </c>
      <c r="V6" s="100" t="s">
        <v>41</v>
      </c>
      <c r="W6" s="80" t="s">
        <v>51</v>
      </c>
      <c r="X6" s="35" t="s">
        <v>42</v>
      </c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26"/>
    </row>
    <row r="7" spans="1:49" s="36" customFormat="1" ht="25.2" thickBot="1" x14ac:dyDescent="0.75">
      <c r="A7" s="105"/>
      <c r="B7" s="115"/>
      <c r="C7" s="117"/>
      <c r="D7" s="105"/>
      <c r="E7" s="107"/>
      <c r="F7" s="105"/>
      <c r="G7" s="105"/>
      <c r="H7" s="105"/>
      <c r="I7" s="107"/>
      <c r="J7" s="105"/>
      <c r="K7" s="107"/>
      <c r="L7" s="107"/>
      <c r="M7" s="105"/>
      <c r="N7" s="107"/>
      <c r="O7" s="98" t="s">
        <v>43</v>
      </c>
      <c r="P7" s="99"/>
      <c r="Q7" s="100" t="s">
        <v>44</v>
      </c>
      <c r="R7" s="100" t="s">
        <v>45</v>
      </c>
      <c r="S7" s="100" t="s">
        <v>46</v>
      </c>
      <c r="T7" s="100" t="s">
        <v>47</v>
      </c>
      <c r="U7" s="105"/>
      <c r="V7" s="105"/>
      <c r="W7" s="81" t="s">
        <v>48</v>
      </c>
      <c r="X7" s="37" t="s">
        <v>48</v>
      </c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</row>
    <row r="8" spans="1:49" s="36" customFormat="1" ht="25.2" thickBot="1" x14ac:dyDescent="0.75">
      <c r="A8" s="101"/>
      <c r="B8" s="115"/>
      <c r="C8" s="117"/>
      <c r="D8" s="101"/>
      <c r="E8" s="108"/>
      <c r="F8" s="101"/>
      <c r="G8" s="101"/>
      <c r="H8" s="101"/>
      <c r="I8" s="108"/>
      <c r="J8" s="101"/>
      <c r="K8" s="108"/>
      <c r="L8" s="108"/>
      <c r="M8" s="101"/>
      <c r="N8" s="108"/>
      <c r="O8" s="38" t="s">
        <v>52</v>
      </c>
      <c r="P8" s="38" t="s">
        <v>49</v>
      </c>
      <c r="Q8" s="101"/>
      <c r="R8" s="101"/>
      <c r="S8" s="101"/>
      <c r="T8" s="101"/>
      <c r="U8" s="101"/>
      <c r="V8" s="101"/>
      <c r="W8" s="82"/>
      <c r="X8" s="39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</row>
    <row r="9" spans="1:49" s="36" customFormat="1" x14ac:dyDescent="0.7">
      <c r="A9" s="40" t="s">
        <v>53</v>
      </c>
      <c r="B9" s="75"/>
      <c r="C9" s="76">
        <v>179580</v>
      </c>
      <c r="D9" s="68">
        <v>113245</v>
      </c>
      <c r="E9" s="68">
        <v>26754</v>
      </c>
      <c r="F9" s="68">
        <v>35805</v>
      </c>
      <c r="G9" s="68">
        <v>3776</v>
      </c>
      <c r="H9" s="69">
        <v>350</v>
      </c>
      <c r="I9" s="69">
        <v>420</v>
      </c>
      <c r="J9" s="69">
        <v>68</v>
      </c>
      <c r="K9" s="58" t="s">
        <v>64</v>
      </c>
      <c r="L9" s="41" t="s">
        <v>65</v>
      </c>
      <c r="M9" s="41" t="s">
        <v>66</v>
      </c>
      <c r="N9" s="42"/>
      <c r="O9" s="42">
        <v>0</v>
      </c>
      <c r="P9" s="42">
        <v>69</v>
      </c>
      <c r="Q9" s="41">
        <v>12</v>
      </c>
      <c r="R9" s="41">
        <v>24</v>
      </c>
      <c r="S9" s="41">
        <v>356</v>
      </c>
      <c r="T9" s="41">
        <v>139</v>
      </c>
      <c r="U9" s="41">
        <v>40</v>
      </c>
      <c r="V9" s="41">
        <v>36</v>
      </c>
      <c r="W9" s="41">
        <v>274</v>
      </c>
      <c r="X9" s="51">
        <v>289</v>
      </c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26"/>
      <c r="AT9" s="26"/>
      <c r="AU9" s="26"/>
      <c r="AV9" s="26"/>
    </row>
    <row r="10" spans="1:49" ht="26.25" customHeight="1" x14ac:dyDescent="0.7">
      <c r="A10" s="70" t="s">
        <v>54</v>
      </c>
      <c r="B10" s="75"/>
      <c r="C10" s="76">
        <v>63068</v>
      </c>
      <c r="D10" s="71">
        <v>59249</v>
      </c>
      <c r="E10" s="71">
        <v>1605</v>
      </c>
      <c r="F10" s="71">
        <v>1705</v>
      </c>
      <c r="G10" s="71">
        <v>509</v>
      </c>
      <c r="H10" s="45">
        <v>120</v>
      </c>
      <c r="I10" s="45">
        <v>113</v>
      </c>
      <c r="J10" s="45">
        <v>29</v>
      </c>
      <c r="K10" s="41" t="s">
        <v>67</v>
      </c>
      <c r="L10" s="41" t="s">
        <v>68</v>
      </c>
      <c r="M10" s="41" t="s">
        <v>66</v>
      </c>
      <c r="N10" s="42"/>
      <c r="O10" s="42">
        <v>15</v>
      </c>
      <c r="P10" s="42">
        <v>11</v>
      </c>
      <c r="Q10" s="41">
        <v>9</v>
      </c>
      <c r="R10" s="41">
        <v>7</v>
      </c>
      <c r="S10" s="41">
        <v>108</v>
      </c>
      <c r="T10" s="41">
        <v>34</v>
      </c>
      <c r="U10" s="41">
        <v>8</v>
      </c>
      <c r="V10" s="41">
        <v>10</v>
      </c>
      <c r="W10" s="41">
        <v>82</v>
      </c>
      <c r="X10" s="51">
        <v>8</v>
      </c>
      <c r="AW10" s="36"/>
    </row>
    <row r="11" spans="1:49" x14ac:dyDescent="0.7">
      <c r="A11" s="59" t="s">
        <v>55</v>
      </c>
      <c r="B11" s="75"/>
      <c r="C11" s="76">
        <v>18406</v>
      </c>
      <c r="D11" s="71">
        <v>12644</v>
      </c>
      <c r="E11" s="71">
        <v>4030</v>
      </c>
      <c r="F11" s="71">
        <v>621</v>
      </c>
      <c r="G11" s="71">
        <v>1111</v>
      </c>
      <c r="H11" s="45">
        <v>30</v>
      </c>
      <c r="I11" s="45">
        <v>33</v>
      </c>
      <c r="J11" s="45">
        <v>5</v>
      </c>
      <c r="K11" s="41" t="s">
        <v>69</v>
      </c>
      <c r="L11" s="41" t="s">
        <v>70</v>
      </c>
      <c r="M11" s="41" t="s">
        <v>71</v>
      </c>
      <c r="N11" s="42"/>
      <c r="O11" s="42">
        <v>3</v>
      </c>
      <c r="P11" s="42"/>
      <c r="Q11" s="41">
        <v>3</v>
      </c>
      <c r="R11" s="41">
        <v>3</v>
      </c>
      <c r="S11" s="41">
        <v>31</v>
      </c>
      <c r="T11" s="41">
        <v>25</v>
      </c>
      <c r="U11" s="41">
        <v>7</v>
      </c>
      <c r="V11" s="41">
        <v>3</v>
      </c>
      <c r="W11" s="41">
        <v>36</v>
      </c>
      <c r="X11" s="44">
        <v>4</v>
      </c>
    </row>
    <row r="12" spans="1:49" customFormat="1" x14ac:dyDescent="0.7">
      <c r="A12" s="70" t="s">
        <v>56</v>
      </c>
      <c r="B12" s="75"/>
      <c r="C12" s="76">
        <v>17933</v>
      </c>
      <c r="D12" s="72">
        <v>13628</v>
      </c>
      <c r="E12" s="73">
        <v>3426</v>
      </c>
      <c r="F12" s="74">
        <v>761</v>
      </c>
      <c r="G12" s="74">
        <v>118</v>
      </c>
      <c r="H12" s="45">
        <v>47</v>
      </c>
      <c r="I12" s="45">
        <v>36</v>
      </c>
      <c r="J12" s="45">
        <v>11</v>
      </c>
      <c r="K12" s="41" t="s">
        <v>72</v>
      </c>
      <c r="L12" s="41" t="s">
        <v>70</v>
      </c>
      <c r="M12" s="41" t="s">
        <v>66</v>
      </c>
      <c r="N12" s="42"/>
      <c r="O12" s="42">
        <v>5</v>
      </c>
      <c r="P12" s="42">
        <v>1</v>
      </c>
      <c r="Q12" s="41">
        <v>2</v>
      </c>
      <c r="R12" s="41">
        <v>3</v>
      </c>
      <c r="S12" s="41">
        <v>37</v>
      </c>
      <c r="T12" s="41">
        <v>21</v>
      </c>
      <c r="U12" s="41">
        <v>5</v>
      </c>
      <c r="V12" s="41">
        <v>5</v>
      </c>
      <c r="W12" s="41">
        <v>48</v>
      </c>
      <c r="X12" s="51">
        <v>9</v>
      </c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36"/>
    </row>
    <row r="13" spans="1:49" s="36" customFormat="1" ht="28.5" customHeight="1" x14ac:dyDescent="0.7">
      <c r="A13" s="70" t="s">
        <v>57</v>
      </c>
      <c r="B13" s="75"/>
      <c r="C13" s="76">
        <v>83471</v>
      </c>
      <c r="D13" s="71">
        <v>63630</v>
      </c>
      <c r="E13" s="71">
        <v>12535</v>
      </c>
      <c r="F13" s="71">
        <v>5770</v>
      </c>
      <c r="G13" s="71">
        <v>1536</v>
      </c>
      <c r="H13" s="45">
        <v>250</v>
      </c>
      <c r="I13" s="45">
        <v>281</v>
      </c>
      <c r="J13" s="45">
        <v>94</v>
      </c>
      <c r="K13" s="41" t="s">
        <v>73</v>
      </c>
      <c r="L13" s="41" t="s">
        <v>74</v>
      </c>
      <c r="M13" s="41" t="s">
        <v>66</v>
      </c>
      <c r="N13" s="42"/>
      <c r="O13" s="42">
        <v>7</v>
      </c>
      <c r="P13" s="42">
        <v>36</v>
      </c>
      <c r="Q13" s="41">
        <v>9</v>
      </c>
      <c r="R13" s="41">
        <v>17</v>
      </c>
      <c r="S13" s="41">
        <v>222</v>
      </c>
      <c r="T13" s="41">
        <v>69</v>
      </c>
      <c r="U13" s="41">
        <v>15</v>
      </c>
      <c r="V13" s="41">
        <v>4</v>
      </c>
      <c r="W13" s="41">
        <v>164</v>
      </c>
      <c r="X13" s="51">
        <v>20</v>
      </c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</row>
    <row r="14" spans="1:49" s="36" customFormat="1" x14ac:dyDescent="0.7">
      <c r="A14" s="70" t="s">
        <v>58</v>
      </c>
      <c r="B14" s="75"/>
      <c r="C14" s="76">
        <v>26565</v>
      </c>
      <c r="D14" s="71">
        <v>20286</v>
      </c>
      <c r="E14" s="71">
        <v>4849</v>
      </c>
      <c r="F14" s="71">
        <v>993</v>
      </c>
      <c r="G14" s="71">
        <v>437</v>
      </c>
      <c r="H14" s="45">
        <v>36</v>
      </c>
      <c r="I14" s="45">
        <v>31</v>
      </c>
      <c r="J14" s="45">
        <v>5</v>
      </c>
      <c r="K14" s="41" t="s">
        <v>69</v>
      </c>
      <c r="L14" s="41" t="s">
        <v>75</v>
      </c>
      <c r="M14" s="41" t="s">
        <v>66</v>
      </c>
      <c r="N14" s="42"/>
      <c r="O14" s="42">
        <v>3</v>
      </c>
      <c r="P14" s="42">
        <v>1</v>
      </c>
      <c r="Q14" s="41">
        <v>3</v>
      </c>
      <c r="R14" s="41">
        <v>3</v>
      </c>
      <c r="S14" s="41">
        <v>22</v>
      </c>
      <c r="T14" s="41">
        <v>15</v>
      </c>
      <c r="U14" s="41">
        <v>2</v>
      </c>
      <c r="V14" s="41">
        <v>3</v>
      </c>
      <c r="W14" s="41">
        <v>36</v>
      </c>
      <c r="X14" s="51">
        <v>7</v>
      </c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</row>
    <row r="15" spans="1:49" s="36" customFormat="1" x14ac:dyDescent="0.7">
      <c r="A15" s="70" t="s">
        <v>59</v>
      </c>
      <c r="B15" s="75"/>
      <c r="C15" s="76">
        <v>10643</v>
      </c>
      <c r="D15" s="71">
        <v>7390</v>
      </c>
      <c r="E15" s="71">
        <v>493</v>
      </c>
      <c r="F15" s="71">
        <v>1272</v>
      </c>
      <c r="G15" s="71">
        <v>1488</v>
      </c>
      <c r="H15" s="45">
        <v>30</v>
      </c>
      <c r="I15" s="45">
        <v>26</v>
      </c>
      <c r="J15" s="45">
        <v>6</v>
      </c>
      <c r="K15" s="41" t="s">
        <v>69</v>
      </c>
      <c r="L15" s="41" t="s">
        <v>75</v>
      </c>
      <c r="M15" s="41" t="s">
        <v>76</v>
      </c>
      <c r="N15" s="42"/>
      <c r="O15" s="42">
        <v>3</v>
      </c>
      <c r="P15" s="42"/>
      <c r="Q15" s="41">
        <v>2</v>
      </c>
      <c r="R15" s="41">
        <v>4</v>
      </c>
      <c r="S15" s="41">
        <v>21</v>
      </c>
      <c r="T15" s="41">
        <v>9</v>
      </c>
      <c r="U15" s="41"/>
      <c r="V15" s="41">
        <v>1</v>
      </c>
      <c r="W15" s="41">
        <v>22</v>
      </c>
      <c r="X15" s="51">
        <v>6</v>
      </c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</row>
    <row r="16" spans="1:49" s="36" customFormat="1" x14ac:dyDescent="0.7">
      <c r="A16" s="70" t="s">
        <v>60</v>
      </c>
      <c r="B16" s="75"/>
      <c r="C16" s="76">
        <v>37229</v>
      </c>
      <c r="D16" s="71">
        <v>27742</v>
      </c>
      <c r="E16" s="71">
        <v>7809</v>
      </c>
      <c r="F16" s="71">
        <v>1262</v>
      </c>
      <c r="G16" s="71">
        <v>416</v>
      </c>
      <c r="H16" s="45">
        <v>30</v>
      </c>
      <c r="I16" s="45">
        <v>30</v>
      </c>
      <c r="J16" s="45">
        <v>4</v>
      </c>
      <c r="K16" s="41" t="s">
        <v>69</v>
      </c>
      <c r="L16" s="41" t="s">
        <v>70</v>
      </c>
      <c r="M16" s="41" t="s">
        <v>76</v>
      </c>
      <c r="N16" s="42"/>
      <c r="O16" s="42">
        <v>5</v>
      </c>
      <c r="P16" s="42"/>
      <c r="Q16" s="41">
        <v>3</v>
      </c>
      <c r="R16" s="41">
        <v>2</v>
      </c>
      <c r="S16" s="41">
        <v>25</v>
      </c>
      <c r="T16" s="41">
        <v>13</v>
      </c>
      <c r="U16" s="41"/>
      <c r="V16" s="41">
        <v>1</v>
      </c>
      <c r="W16" s="41">
        <v>41</v>
      </c>
      <c r="X16" s="51">
        <v>19</v>
      </c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</row>
    <row r="17" spans="1:48" s="36" customFormat="1" x14ac:dyDescent="0.7">
      <c r="A17" s="70" t="s">
        <v>61</v>
      </c>
      <c r="B17" s="75"/>
      <c r="C17" s="76">
        <v>42702</v>
      </c>
      <c r="D17" s="71">
        <v>10099</v>
      </c>
      <c r="E17" s="71">
        <v>1276</v>
      </c>
      <c r="F17" s="71">
        <v>2436</v>
      </c>
      <c r="G17" s="71">
        <v>28891</v>
      </c>
      <c r="H17" s="45">
        <v>30</v>
      </c>
      <c r="I17" s="45">
        <v>30</v>
      </c>
      <c r="J17" s="45">
        <v>6</v>
      </c>
      <c r="K17" s="41" t="s">
        <v>69</v>
      </c>
      <c r="L17" s="41" t="s">
        <v>75</v>
      </c>
      <c r="M17" s="41" t="s">
        <v>76</v>
      </c>
      <c r="N17" s="42"/>
      <c r="O17" s="42">
        <v>5</v>
      </c>
      <c r="P17" s="42">
        <v>1</v>
      </c>
      <c r="Q17" s="41">
        <v>3</v>
      </c>
      <c r="R17" s="41">
        <v>3</v>
      </c>
      <c r="S17" s="41">
        <v>19</v>
      </c>
      <c r="T17" s="41">
        <v>14</v>
      </c>
      <c r="U17" s="41">
        <v>1</v>
      </c>
      <c r="V17" s="41">
        <v>1</v>
      </c>
      <c r="W17" s="41">
        <v>26</v>
      </c>
      <c r="X17" s="51">
        <v>21</v>
      </c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</row>
    <row r="18" spans="1:48" x14ac:dyDescent="0.7">
      <c r="A18" s="46" t="s">
        <v>18</v>
      </c>
      <c r="C18" s="47"/>
    </row>
    <row r="19" spans="1:48" x14ac:dyDescent="0.7">
      <c r="A19" s="48" t="s">
        <v>19</v>
      </c>
      <c r="B19" s="49"/>
      <c r="C19" s="50"/>
    </row>
    <row r="20" spans="1:48" x14ac:dyDescent="0.7">
      <c r="A20" s="25" t="s">
        <v>50</v>
      </c>
      <c r="C20" s="47"/>
    </row>
    <row r="21" spans="1:48" x14ac:dyDescent="0.7">
      <c r="C21" s="47"/>
    </row>
    <row r="22" spans="1:48" x14ac:dyDescent="0.7">
      <c r="C22" s="47"/>
    </row>
    <row r="23" spans="1:48" x14ac:dyDescent="0.7">
      <c r="C23" s="47"/>
    </row>
    <row r="24" spans="1:48" x14ac:dyDescent="0.7">
      <c r="C24" s="47"/>
    </row>
    <row r="25" spans="1:48" x14ac:dyDescent="0.7">
      <c r="C25" s="47"/>
    </row>
    <row r="26" spans="1:48" x14ac:dyDescent="0.7">
      <c r="C26" s="47"/>
    </row>
    <row r="27" spans="1:48" x14ac:dyDescent="0.7">
      <c r="C27" s="47"/>
    </row>
    <row r="28" spans="1:48" x14ac:dyDescent="0.7">
      <c r="C28" s="47"/>
    </row>
    <row r="29" spans="1:48" x14ac:dyDescent="0.7">
      <c r="C29" s="47"/>
    </row>
    <row r="30" spans="1:48" x14ac:dyDescent="0.7">
      <c r="C30" s="47"/>
    </row>
    <row r="31" spans="1:48" x14ac:dyDescent="0.7">
      <c r="C31" s="47"/>
    </row>
    <row r="32" spans="1:48" x14ac:dyDescent="0.7">
      <c r="C32" s="47"/>
    </row>
    <row r="33" spans="3:3" x14ac:dyDescent="0.7">
      <c r="C33" s="47"/>
    </row>
    <row r="34" spans="3:3" x14ac:dyDescent="0.7">
      <c r="C34" s="47"/>
    </row>
    <row r="35" spans="3:3" x14ac:dyDescent="0.7">
      <c r="C35" s="47"/>
    </row>
    <row r="36" spans="3:3" x14ac:dyDescent="0.7">
      <c r="C36" s="47"/>
    </row>
    <row r="37" spans="3:3" x14ac:dyDescent="0.7">
      <c r="C37" s="47"/>
    </row>
    <row r="38" spans="3:3" x14ac:dyDescent="0.7">
      <c r="C38" s="47"/>
    </row>
    <row r="39" spans="3:3" x14ac:dyDescent="0.7">
      <c r="C39" s="47"/>
    </row>
    <row r="40" spans="3:3" x14ac:dyDescent="0.7">
      <c r="C40" s="47"/>
    </row>
    <row r="41" spans="3:3" x14ac:dyDescent="0.7">
      <c r="C41" s="47"/>
    </row>
    <row r="42" spans="3:3" x14ac:dyDescent="0.7">
      <c r="C42" s="47"/>
    </row>
    <row r="43" spans="3:3" x14ac:dyDescent="0.7">
      <c r="C43" s="47"/>
    </row>
    <row r="44" spans="3:3" x14ac:dyDescent="0.7">
      <c r="C44" s="47"/>
    </row>
    <row r="45" spans="3:3" x14ac:dyDescent="0.7">
      <c r="C45" s="47"/>
    </row>
    <row r="46" spans="3:3" x14ac:dyDescent="0.7">
      <c r="C46" s="47"/>
    </row>
    <row r="47" spans="3:3" x14ac:dyDescent="0.7">
      <c r="C47" s="47"/>
    </row>
    <row r="48" spans="3:3" x14ac:dyDescent="0.7">
      <c r="C48" s="47"/>
    </row>
    <row r="49" spans="3:3" x14ac:dyDescent="0.7">
      <c r="C49" s="47"/>
    </row>
    <row r="50" spans="3:3" x14ac:dyDescent="0.7">
      <c r="C50" s="47"/>
    </row>
    <row r="51" spans="3:3" x14ac:dyDescent="0.7">
      <c r="C51" s="47"/>
    </row>
    <row r="52" spans="3:3" x14ac:dyDescent="0.7">
      <c r="C52" s="47"/>
    </row>
    <row r="53" spans="3:3" x14ac:dyDescent="0.7">
      <c r="C53" s="47"/>
    </row>
    <row r="54" spans="3:3" x14ac:dyDescent="0.7">
      <c r="C54" s="47"/>
    </row>
    <row r="55" spans="3:3" x14ac:dyDescent="0.7">
      <c r="C55" s="47"/>
    </row>
    <row r="56" spans="3:3" x14ac:dyDescent="0.7">
      <c r="C56" s="47"/>
    </row>
  </sheetData>
  <mergeCells count="26">
    <mergeCell ref="A5:A8"/>
    <mergeCell ref="B5:B8"/>
    <mergeCell ref="C5:C8"/>
    <mergeCell ref="D5:G5"/>
    <mergeCell ref="H5:J5"/>
    <mergeCell ref="O5:X5"/>
    <mergeCell ref="D6:D8"/>
    <mergeCell ref="E6:E8"/>
    <mergeCell ref="F6:F8"/>
    <mergeCell ref="G6:G8"/>
    <mergeCell ref="H6:H8"/>
    <mergeCell ref="I6:I8"/>
    <mergeCell ref="J6:J8"/>
    <mergeCell ref="K6:K8"/>
    <mergeCell ref="L6:L8"/>
    <mergeCell ref="K5:N5"/>
    <mergeCell ref="M6:M8"/>
    <mergeCell ref="N6:N8"/>
    <mergeCell ref="O6:T6"/>
    <mergeCell ref="U6:U8"/>
    <mergeCell ref="V6:V8"/>
    <mergeCell ref="O7:P7"/>
    <mergeCell ref="Q7:Q8"/>
    <mergeCell ref="R7:R8"/>
    <mergeCell ref="S7:S8"/>
    <mergeCell ref="T7:T8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AE23"/>
  <sheetViews>
    <sheetView tabSelected="1" zoomScale="90" zoomScaleNormal="90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B9" sqref="B9:B17"/>
    </sheetView>
  </sheetViews>
  <sheetFormatPr defaultColWidth="9" defaultRowHeight="24.6" x14ac:dyDescent="0.7"/>
  <cols>
    <col min="1" max="1" width="13.09765625" style="1" customWidth="1"/>
    <col min="2" max="2" width="11.69921875" style="1" customWidth="1"/>
    <col min="3" max="3" width="12.296875" style="4" customWidth="1"/>
    <col min="4" max="4" width="16.09765625" style="1" customWidth="1"/>
    <col min="5" max="5" width="11.3984375" style="1" customWidth="1"/>
    <col min="6" max="6" width="13.3984375" style="1" customWidth="1"/>
    <col min="7" max="7" width="11.59765625" style="1" customWidth="1"/>
    <col min="8" max="8" width="11.296875" style="4" customWidth="1"/>
    <col min="9" max="9" width="11.09765625" style="1" customWidth="1"/>
    <col min="10" max="10" width="8.3984375" style="1" customWidth="1"/>
    <col min="11" max="11" width="9.3984375" style="1" customWidth="1"/>
    <col min="12" max="12" width="12.3984375" style="1" customWidth="1"/>
    <col min="13" max="13" width="11.296875" style="4" customWidth="1"/>
    <col min="14" max="14" width="11.09765625" style="1" customWidth="1"/>
    <col min="15" max="15" width="12.59765625" style="1" customWidth="1"/>
    <col min="16" max="16" width="10.09765625" style="1" customWidth="1"/>
    <col min="17" max="17" width="12.3984375" style="1" customWidth="1"/>
    <col min="18" max="18" width="15.8984375" style="4" customWidth="1"/>
    <col min="19" max="19" width="15.8984375" style="1" customWidth="1"/>
    <col min="20" max="20" width="12.59765625" style="1" bestFit="1" customWidth="1"/>
    <col min="21" max="21" width="14.3984375" style="1" customWidth="1"/>
    <col min="22" max="31" width="13.296875" style="1" customWidth="1"/>
    <col min="32" max="16384" width="9" style="1"/>
  </cols>
  <sheetData>
    <row r="1" spans="1:31" x14ac:dyDescent="0.7">
      <c r="K1" s="26"/>
      <c r="U1" s="26"/>
      <c r="AA1" s="26"/>
    </row>
    <row r="2" spans="1:31" ht="27" x14ac:dyDescent="0.75">
      <c r="A2" s="24" t="s">
        <v>22</v>
      </c>
      <c r="B2" s="24"/>
      <c r="M2" s="24"/>
      <c r="V2" s="29"/>
      <c r="W2" s="24"/>
    </row>
    <row r="3" spans="1:31" ht="27" x14ac:dyDescent="0.75">
      <c r="A3" s="24"/>
      <c r="B3" s="24"/>
      <c r="M3" s="24"/>
      <c r="V3" s="24">
        <f>+M3</f>
        <v>0</v>
      </c>
      <c r="W3" s="24"/>
    </row>
    <row r="4" spans="1:31" ht="25.2" thickBot="1" x14ac:dyDescent="0.75">
      <c r="A4" s="77" t="s">
        <v>63</v>
      </c>
      <c r="B4" s="77"/>
      <c r="C4" s="78"/>
      <c r="D4" s="79"/>
      <c r="E4" s="79"/>
      <c r="F4" s="79"/>
      <c r="M4" s="25"/>
      <c r="V4" s="27">
        <f>+M4</f>
        <v>0</v>
      </c>
      <c r="W4" s="28"/>
      <c r="X4" s="28"/>
      <c r="Y4" s="28"/>
    </row>
    <row r="5" spans="1:31" ht="25.2" thickBot="1" x14ac:dyDescent="0.75">
      <c r="A5" s="123" t="s">
        <v>1</v>
      </c>
      <c r="B5" s="123" t="s">
        <v>15</v>
      </c>
      <c r="C5" s="130" t="s">
        <v>16</v>
      </c>
      <c r="D5" s="131"/>
      <c r="E5" s="131"/>
      <c r="F5" s="131"/>
      <c r="G5" s="132"/>
      <c r="H5" s="126" t="s">
        <v>2</v>
      </c>
      <c r="I5" s="127"/>
      <c r="J5" s="127"/>
      <c r="K5" s="127"/>
      <c r="L5" s="128"/>
      <c r="M5" s="126" t="s">
        <v>2</v>
      </c>
      <c r="N5" s="127"/>
      <c r="O5" s="127"/>
      <c r="P5" s="127"/>
      <c r="Q5" s="127"/>
      <c r="R5" s="127"/>
      <c r="S5" s="127"/>
      <c r="T5" s="127"/>
      <c r="U5" s="128"/>
      <c r="V5" s="126" t="s">
        <v>2</v>
      </c>
      <c r="W5" s="127"/>
      <c r="X5" s="127"/>
      <c r="Y5" s="127"/>
      <c r="Z5" s="127"/>
      <c r="AA5" s="128"/>
      <c r="AB5" s="4"/>
      <c r="AC5" s="4"/>
      <c r="AD5" s="4"/>
      <c r="AE5" s="4"/>
    </row>
    <row r="6" spans="1:31" ht="25.2" thickBot="1" x14ac:dyDescent="0.75">
      <c r="A6" s="124"/>
      <c r="B6" s="124"/>
      <c r="C6" s="133"/>
      <c r="D6" s="134"/>
      <c r="E6" s="134"/>
      <c r="F6" s="134"/>
      <c r="G6" s="135"/>
      <c r="H6" s="138" t="s">
        <v>8</v>
      </c>
      <c r="I6" s="139"/>
      <c r="J6" s="139"/>
      <c r="K6" s="139"/>
      <c r="L6" s="140"/>
      <c r="M6" s="144" t="s">
        <v>9</v>
      </c>
      <c r="N6" s="145"/>
      <c r="O6" s="145"/>
      <c r="P6" s="145"/>
      <c r="Q6" s="146"/>
      <c r="R6" s="147" t="s">
        <v>17</v>
      </c>
      <c r="S6" s="148"/>
      <c r="T6" s="148"/>
      <c r="U6" s="148"/>
      <c r="V6" s="149"/>
      <c r="W6" s="141" t="s">
        <v>14</v>
      </c>
      <c r="X6" s="142"/>
      <c r="Y6" s="142"/>
      <c r="Z6" s="142"/>
      <c r="AA6" s="143"/>
      <c r="AB6" s="2"/>
      <c r="AC6" s="2"/>
      <c r="AD6" s="2"/>
      <c r="AE6" s="2"/>
    </row>
    <row r="7" spans="1:31" x14ac:dyDescent="0.7">
      <c r="A7" s="124"/>
      <c r="B7" s="124"/>
      <c r="C7" s="136" t="s">
        <v>3</v>
      </c>
      <c r="D7" s="123" t="s">
        <v>4</v>
      </c>
      <c r="E7" s="123" t="s">
        <v>7</v>
      </c>
      <c r="F7" s="123" t="s">
        <v>5</v>
      </c>
      <c r="G7" s="123" t="s">
        <v>6</v>
      </c>
      <c r="H7" s="6" t="s">
        <v>10</v>
      </c>
      <c r="I7" s="5" t="s">
        <v>0</v>
      </c>
      <c r="J7" s="13" t="s">
        <v>11</v>
      </c>
      <c r="K7" s="9" t="s">
        <v>12</v>
      </c>
      <c r="L7" s="11" t="s">
        <v>13</v>
      </c>
      <c r="M7" s="6" t="s">
        <v>10</v>
      </c>
      <c r="N7" s="5" t="s">
        <v>0</v>
      </c>
      <c r="O7" s="13" t="s">
        <v>11</v>
      </c>
      <c r="P7" s="9" t="s">
        <v>12</v>
      </c>
      <c r="Q7" s="11" t="s">
        <v>13</v>
      </c>
      <c r="R7" s="6" t="s">
        <v>10</v>
      </c>
      <c r="S7" s="5" t="s">
        <v>0</v>
      </c>
      <c r="T7" s="13" t="s">
        <v>11</v>
      </c>
      <c r="U7" s="9" t="s">
        <v>12</v>
      </c>
      <c r="V7" s="11" t="s">
        <v>13</v>
      </c>
      <c r="W7" s="6" t="s">
        <v>10</v>
      </c>
      <c r="X7" s="5" t="s">
        <v>0</v>
      </c>
      <c r="Y7" s="13" t="s">
        <v>11</v>
      </c>
      <c r="Z7" s="9" t="s">
        <v>12</v>
      </c>
      <c r="AA7" s="11" t="s">
        <v>13</v>
      </c>
      <c r="AB7" s="129"/>
      <c r="AC7" s="129"/>
      <c r="AD7" s="2"/>
      <c r="AE7" s="2"/>
    </row>
    <row r="8" spans="1:31" ht="15" customHeight="1" thickBot="1" x14ac:dyDescent="0.75">
      <c r="A8" s="125"/>
      <c r="B8" s="125"/>
      <c r="C8" s="137"/>
      <c r="D8" s="125"/>
      <c r="E8" s="125"/>
      <c r="F8" s="125"/>
      <c r="G8" s="125"/>
      <c r="H8" s="7"/>
      <c r="I8" s="8"/>
      <c r="J8" s="14"/>
      <c r="K8" s="10"/>
      <c r="L8" s="12"/>
      <c r="M8" s="7"/>
      <c r="N8" s="8"/>
      <c r="O8" s="14"/>
      <c r="P8" s="10"/>
      <c r="Q8" s="12"/>
      <c r="R8" s="7"/>
      <c r="S8" s="8"/>
      <c r="T8" s="14"/>
      <c r="U8" s="10"/>
      <c r="V8" s="12"/>
      <c r="W8" s="7"/>
      <c r="X8" s="8"/>
      <c r="Y8" s="14"/>
      <c r="Z8" s="10"/>
      <c r="AA8" s="12"/>
      <c r="AB8" s="129"/>
      <c r="AC8" s="129"/>
      <c r="AD8" s="2"/>
      <c r="AE8" s="2"/>
    </row>
    <row r="9" spans="1:31" s="26" customFormat="1" x14ac:dyDescent="0.7">
      <c r="A9" s="43" t="s">
        <v>53</v>
      </c>
      <c r="B9" s="42">
        <v>2566</v>
      </c>
      <c r="C9" s="52">
        <f t="shared" ref="C9:C17" si="0">D9+E9+F9+G9</f>
        <v>356912</v>
      </c>
      <c r="D9" s="84">
        <v>204968</v>
      </c>
      <c r="E9" s="84">
        <v>35549</v>
      </c>
      <c r="F9" s="84">
        <v>60154</v>
      </c>
      <c r="G9" s="89">
        <v>56241</v>
      </c>
      <c r="H9" s="83">
        <f t="shared" ref="H9:H17" si="1">I9+J9+K9+L9</f>
        <v>23704</v>
      </c>
      <c r="I9" s="85">
        <v>16261</v>
      </c>
      <c r="J9" s="84">
        <v>2004</v>
      </c>
      <c r="K9" s="84">
        <v>2765</v>
      </c>
      <c r="L9" s="84">
        <v>2674</v>
      </c>
      <c r="M9" s="52">
        <f t="shared" ref="M9:M17" si="2">N9+O9+P9+Q9</f>
        <v>98203</v>
      </c>
      <c r="N9" s="84">
        <v>66733</v>
      </c>
      <c r="O9" s="84">
        <v>7271</v>
      </c>
      <c r="P9" s="84">
        <v>12384</v>
      </c>
      <c r="Q9" s="84">
        <v>11815</v>
      </c>
      <c r="R9" s="90">
        <f t="shared" ref="R9:R16" si="3">S9+T9+U9+V9</f>
        <v>37608.047899999998</v>
      </c>
      <c r="S9" s="86">
        <v>25498.111799999999</v>
      </c>
      <c r="T9" s="87">
        <v>2825.0327000000002</v>
      </c>
      <c r="U9" s="87">
        <v>4678.2161999999998</v>
      </c>
      <c r="V9" s="87">
        <v>4606.6872000000003</v>
      </c>
      <c r="W9" s="53">
        <f t="shared" ref="W9:W17" si="4">+R9/H9</f>
        <v>1.5865696886601417</v>
      </c>
      <c r="X9" s="91">
        <f>S9/I9</f>
        <v>1.5680531209642703</v>
      </c>
      <c r="Y9" s="91">
        <f t="shared" ref="Y9:AA17" si="5">T9/J9</f>
        <v>1.4096969560878245</v>
      </c>
      <c r="Z9" s="91">
        <f t="shared" si="5"/>
        <v>1.6919407594936708</v>
      </c>
      <c r="AA9" s="91">
        <f t="shared" si="5"/>
        <v>1.7227700822737473</v>
      </c>
      <c r="AB9" s="88"/>
    </row>
    <row r="10" spans="1:31" x14ac:dyDescent="0.7">
      <c r="A10" s="43" t="s">
        <v>54</v>
      </c>
      <c r="B10" s="42">
        <v>2566</v>
      </c>
      <c r="C10" s="52">
        <f t="shared" si="0"/>
        <v>118109</v>
      </c>
      <c r="D10" s="54">
        <v>89232</v>
      </c>
      <c r="E10" s="54">
        <v>4795</v>
      </c>
      <c r="F10" s="54">
        <v>16717</v>
      </c>
      <c r="G10" s="54">
        <v>7365</v>
      </c>
      <c r="H10" s="83">
        <f t="shared" si="1"/>
        <v>7651</v>
      </c>
      <c r="I10" s="55">
        <v>5750</v>
      </c>
      <c r="J10" s="54">
        <v>238</v>
      </c>
      <c r="K10" s="54">
        <v>681</v>
      </c>
      <c r="L10" s="54">
        <v>982</v>
      </c>
      <c r="M10" s="52">
        <f t="shared" si="2"/>
        <v>23159</v>
      </c>
      <c r="N10" s="54">
        <v>17623</v>
      </c>
      <c r="O10" s="54">
        <v>650</v>
      </c>
      <c r="P10" s="54">
        <v>2248</v>
      </c>
      <c r="Q10" s="54">
        <v>2638</v>
      </c>
      <c r="R10" s="90">
        <f t="shared" si="3"/>
        <v>6937.2473999999993</v>
      </c>
      <c r="S10" s="56">
        <v>5597.7439999999997</v>
      </c>
      <c r="T10" s="57">
        <v>230.31829999999999</v>
      </c>
      <c r="U10" s="57">
        <v>700.84839999999997</v>
      </c>
      <c r="V10" s="57">
        <v>408.33670000000001</v>
      </c>
      <c r="W10" s="53">
        <f t="shared" si="4"/>
        <v>0.90671120115017634</v>
      </c>
      <c r="X10" s="91">
        <f t="shared" ref="X10:X17" si="6">S10/I10</f>
        <v>0.97352069565217381</v>
      </c>
      <c r="Y10" s="91">
        <f t="shared" si="5"/>
        <v>0.96772394957983188</v>
      </c>
      <c r="Z10" s="91">
        <f t="shared" si="5"/>
        <v>1.0291459618208516</v>
      </c>
      <c r="AA10" s="91">
        <f t="shared" si="5"/>
        <v>0.41582148676171082</v>
      </c>
      <c r="AB10" s="26"/>
      <c r="AC10" s="26"/>
      <c r="AD10" s="26"/>
      <c r="AE10" s="26"/>
    </row>
    <row r="11" spans="1:31" s="26" customFormat="1" x14ac:dyDescent="0.7">
      <c r="A11" s="59" t="s">
        <v>55</v>
      </c>
      <c r="B11" s="42">
        <v>2566</v>
      </c>
      <c r="C11" s="52">
        <f t="shared" si="0"/>
        <v>51844</v>
      </c>
      <c r="D11" s="64">
        <v>30896</v>
      </c>
      <c r="E11" s="64">
        <v>3076</v>
      </c>
      <c r="F11" s="64">
        <v>8276</v>
      </c>
      <c r="G11" s="64">
        <v>9596</v>
      </c>
      <c r="H11" s="83">
        <f t="shared" si="1"/>
        <v>1745</v>
      </c>
      <c r="I11" s="65">
        <v>1358</v>
      </c>
      <c r="J11" s="64">
        <v>71</v>
      </c>
      <c r="K11" s="64">
        <v>147</v>
      </c>
      <c r="L11" s="64">
        <v>169</v>
      </c>
      <c r="M11" s="52">
        <f t="shared" si="2"/>
        <v>4701</v>
      </c>
      <c r="N11" s="64">
        <v>3785</v>
      </c>
      <c r="O11" s="64">
        <v>163</v>
      </c>
      <c r="P11" s="64">
        <v>354</v>
      </c>
      <c r="Q11" s="64">
        <v>399</v>
      </c>
      <c r="R11" s="90">
        <f t="shared" si="3"/>
        <v>927.93180000000007</v>
      </c>
      <c r="S11" s="66">
        <v>736.6377</v>
      </c>
      <c r="T11" s="67">
        <v>35.006900000000002</v>
      </c>
      <c r="U11" s="67">
        <v>75.394300000000001</v>
      </c>
      <c r="V11" s="67">
        <v>80.892899999999997</v>
      </c>
      <c r="W11" s="53">
        <f t="shared" si="4"/>
        <v>0.53176607449856739</v>
      </c>
      <c r="X11" s="91">
        <f t="shared" si="6"/>
        <v>0.5424430780559647</v>
      </c>
      <c r="Y11" s="91">
        <f t="shared" si="5"/>
        <v>0.49305492957746483</v>
      </c>
      <c r="Z11" s="91">
        <f t="shared" si="5"/>
        <v>0.51288639455782314</v>
      </c>
      <c r="AA11" s="91">
        <f t="shared" si="5"/>
        <v>0.47865621301775146</v>
      </c>
    </row>
    <row r="12" spans="1:31" s="26" customFormat="1" x14ac:dyDescent="0.7">
      <c r="A12" s="92" t="s">
        <v>56</v>
      </c>
      <c r="B12" s="42">
        <v>2566</v>
      </c>
      <c r="C12" s="52">
        <f t="shared" si="0"/>
        <v>61427</v>
      </c>
      <c r="D12" s="93">
        <v>35284</v>
      </c>
      <c r="E12" s="93">
        <v>2583</v>
      </c>
      <c r="F12" s="93">
        <v>6641</v>
      </c>
      <c r="G12" s="93">
        <v>16919</v>
      </c>
      <c r="H12" s="83">
        <f t="shared" si="1"/>
        <v>2476</v>
      </c>
      <c r="I12" s="94">
        <v>2036</v>
      </c>
      <c r="J12" s="93">
        <v>67</v>
      </c>
      <c r="K12" s="93">
        <v>216</v>
      </c>
      <c r="L12" s="93">
        <v>157</v>
      </c>
      <c r="M12" s="52">
        <f t="shared" si="2"/>
        <v>6207</v>
      </c>
      <c r="N12" s="93">
        <v>5093</v>
      </c>
      <c r="O12" s="93">
        <v>178</v>
      </c>
      <c r="P12" s="93">
        <v>545</v>
      </c>
      <c r="Q12" s="93">
        <v>391</v>
      </c>
      <c r="R12" s="90">
        <f t="shared" si="3"/>
        <v>1283.8347000000001</v>
      </c>
      <c r="S12" s="95">
        <v>1048.7097000000001</v>
      </c>
      <c r="T12" s="96">
        <v>46.728700000000003</v>
      </c>
      <c r="U12" s="96">
        <v>114.36750000000001</v>
      </c>
      <c r="V12" s="96">
        <v>74.028800000000004</v>
      </c>
      <c r="W12" s="53">
        <f t="shared" si="4"/>
        <v>0.51851159127625202</v>
      </c>
      <c r="X12" s="91">
        <f t="shared" si="6"/>
        <v>0.51508334970530456</v>
      </c>
      <c r="Y12" s="91">
        <f t="shared" si="5"/>
        <v>0.69744328358208962</v>
      </c>
      <c r="Z12" s="91">
        <f t="shared" si="5"/>
        <v>0.52947916666666672</v>
      </c>
      <c r="AA12" s="91">
        <f t="shared" si="5"/>
        <v>0.47152101910828026</v>
      </c>
    </row>
    <row r="13" spans="1:31" s="26" customFormat="1" x14ac:dyDescent="0.7">
      <c r="A13" s="59" t="s">
        <v>57</v>
      </c>
      <c r="B13" s="42">
        <v>2566</v>
      </c>
      <c r="C13" s="52">
        <f t="shared" si="0"/>
        <v>191807</v>
      </c>
      <c r="D13" s="60">
        <v>131715</v>
      </c>
      <c r="E13" s="60">
        <v>35885</v>
      </c>
      <c r="F13" s="60">
        <v>14345</v>
      </c>
      <c r="G13" s="60">
        <v>9862</v>
      </c>
      <c r="H13" s="83">
        <f t="shared" si="1"/>
        <v>13997</v>
      </c>
      <c r="I13" s="61">
        <v>10238</v>
      </c>
      <c r="J13" s="60">
        <v>776</v>
      </c>
      <c r="K13" s="60">
        <v>1828</v>
      </c>
      <c r="L13" s="60">
        <v>1155</v>
      </c>
      <c r="M13" s="52">
        <f t="shared" si="2"/>
        <v>57463</v>
      </c>
      <c r="N13" s="60">
        <v>41444</v>
      </c>
      <c r="O13" s="60">
        <v>2759</v>
      </c>
      <c r="P13" s="60">
        <v>8551</v>
      </c>
      <c r="Q13" s="60">
        <v>4709</v>
      </c>
      <c r="R13" s="90">
        <f t="shared" si="3"/>
        <v>20682.374299999999</v>
      </c>
      <c r="S13" s="62">
        <v>15544.569799999999</v>
      </c>
      <c r="T13" s="63">
        <v>1055.6157000000001</v>
      </c>
      <c r="U13" s="63">
        <v>2868.6455000000001</v>
      </c>
      <c r="V13" s="63">
        <v>1213.5433</v>
      </c>
      <c r="W13" s="53">
        <f t="shared" si="4"/>
        <v>1.4776290848038864</v>
      </c>
      <c r="X13" s="91">
        <f t="shared" si="6"/>
        <v>1.5183209415901542</v>
      </c>
      <c r="Y13" s="91">
        <f t="shared" si="5"/>
        <v>1.3603295103092785</v>
      </c>
      <c r="Z13" s="91">
        <f t="shared" si="5"/>
        <v>1.5692809080962802</v>
      </c>
      <c r="AA13" s="91">
        <f t="shared" si="5"/>
        <v>1.0506868398268399</v>
      </c>
    </row>
    <row r="14" spans="1:31" s="26" customFormat="1" x14ac:dyDescent="0.7">
      <c r="A14" s="59" t="s">
        <v>58</v>
      </c>
      <c r="B14" s="42">
        <v>2566</v>
      </c>
      <c r="C14" s="52">
        <f t="shared" si="0"/>
        <v>42958</v>
      </c>
      <c r="D14" s="60">
        <v>35709</v>
      </c>
      <c r="E14" s="60">
        <v>3080</v>
      </c>
      <c r="F14" s="60">
        <v>3785</v>
      </c>
      <c r="G14" s="60">
        <v>384</v>
      </c>
      <c r="H14" s="83">
        <f t="shared" si="1"/>
        <v>2608</v>
      </c>
      <c r="I14" s="61">
        <v>2282</v>
      </c>
      <c r="J14" s="60">
        <v>176</v>
      </c>
      <c r="K14" s="60">
        <v>126</v>
      </c>
      <c r="L14" s="60">
        <v>24</v>
      </c>
      <c r="M14" s="52">
        <f t="shared" si="2"/>
        <v>6488</v>
      </c>
      <c r="N14" s="60">
        <v>5677</v>
      </c>
      <c r="O14" s="60">
        <v>428</v>
      </c>
      <c r="P14" s="60">
        <v>334</v>
      </c>
      <c r="Q14" s="60">
        <v>49</v>
      </c>
      <c r="R14" s="90">
        <f t="shared" si="3"/>
        <v>1322.7259000000001</v>
      </c>
      <c r="S14" s="62">
        <v>1162.4426000000001</v>
      </c>
      <c r="T14" s="63">
        <v>84.074100000000001</v>
      </c>
      <c r="U14" s="63">
        <v>66.980699999999999</v>
      </c>
      <c r="V14" s="63">
        <v>9.2285000000000004</v>
      </c>
      <c r="W14" s="53">
        <f t="shared" si="4"/>
        <v>0.50718017638036816</v>
      </c>
      <c r="X14" s="91">
        <f t="shared" si="6"/>
        <v>0.50939640666082386</v>
      </c>
      <c r="Y14" s="91">
        <f t="shared" si="5"/>
        <v>0.47769375000000003</v>
      </c>
      <c r="Z14" s="91">
        <f t="shared" si="5"/>
        <v>0.53159285714285709</v>
      </c>
      <c r="AA14" s="91">
        <f t="shared" si="5"/>
        <v>0.38452083333333337</v>
      </c>
    </row>
    <row r="15" spans="1:31" s="26" customFormat="1" x14ac:dyDescent="0.7">
      <c r="A15" s="59" t="s">
        <v>59</v>
      </c>
      <c r="B15" s="42">
        <v>2566</v>
      </c>
      <c r="C15" s="52">
        <f t="shared" si="0"/>
        <v>26879</v>
      </c>
      <c r="D15" s="60">
        <v>21338</v>
      </c>
      <c r="E15" s="60">
        <v>1098</v>
      </c>
      <c r="F15" s="60">
        <v>2975</v>
      </c>
      <c r="G15" s="60">
        <v>1468</v>
      </c>
      <c r="H15" s="83">
        <f t="shared" si="1"/>
        <v>1226</v>
      </c>
      <c r="I15" s="61">
        <v>1051</v>
      </c>
      <c r="J15" s="60">
        <v>25</v>
      </c>
      <c r="K15" s="60">
        <v>109</v>
      </c>
      <c r="L15" s="60">
        <v>41</v>
      </c>
      <c r="M15" s="52">
        <f t="shared" si="2"/>
        <v>2841</v>
      </c>
      <c r="N15" s="60">
        <v>2412</v>
      </c>
      <c r="O15" s="60">
        <v>43</v>
      </c>
      <c r="P15" s="60">
        <v>312</v>
      </c>
      <c r="Q15" s="60">
        <v>74</v>
      </c>
      <c r="R15" s="90">
        <f t="shared" si="3"/>
        <v>608.62430000000006</v>
      </c>
      <c r="S15" s="62">
        <v>525.28510000000006</v>
      </c>
      <c r="T15" s="63">
        <v>9.3991000000000007</v>
      </c>
      <c r="U15" s="63">
        <v>50.694699999999997</v>
      </c>
      <c r="V15" s="63">
        <v>23.2454</v>
      </c>
      <c r="W15" s="53">
        <f t="shared" si="4"/>
        <v>0.49643091353996743</v>
      </c>
      <c r="X15" s="91">
        <f t="shared" si="6"/>
        <v>0.49979552806850625</v>
      </c>
      <c r="Y15" s="91">
        <f t="shared" si="5"/>
        <v>0.37596400000000002</v>
      </c>
      <c r="Z15" s="91">
        <f t="shared" si="5"/>
        <v>0.46508899082568805</v>
      </c>
      <c r="AA15" s="91">
        <f t="shared" si="5"/>
        <v>0.56696097560975611</v>
      </c>
    </row>
    <row r="16" spans="1:31" s="26" customFormat="1" x14ac:dyDescent="0.7">
      <c r="A16" s="59" t="s">
        <v>60</v>
      </c>
      <c r="B16" s="42">
        <v>2566</v>
      </c>
      <c r="C16" s="52">
        <f t="shared" si="0"/>
        <v>51511</v>
      </c>
      <c r="D16" s="60">
        <v>42518</v>
      </c>
      <c r="E16" s="60">
        <v>2766</v>
      </c>
      <c r="F16" s="60">
        <v>3460</v>
      </c>
      <c r="G16" s="60">
        <v>2767</v>
      </c>
      <c r="H16" s="83">
        <f t="shared" si="1"/>
        <v>972</v>
      </c>
      <c r="I16" s="61">
        <v>823</v>
      </c>
      <c r="J16" s="60">
        <v>24</v>
      </c>
      <c r="K16" s="60">
        <v>51</v>
      </c>
      <c r="L16" s="60">
        <v>74</v>
      </c>
      <c r="M16" s="52">
        <f t="shared" si="2"/>
        <v>3047</v>
      </c>
      <c r="N16" s="60">
        <v>2702</v>
      </c>
      <c r="O16" s="60">
        <v>92</v>
      </c>
      <c r="P16" s="60">
        <v>118</v>
      </c>
      <c r="Q16" s="60">
        <v>135</v>
      </c>
      <c r="R16" s="90">
        <f t="shared" si="3"/>
        <v>639.2820999999999</v>
      </c>
      <c r="S16" s="62">
        <v>552.27509999999995</v>
      </c>
      <c r="T16" s="63">
        <v>16.16</v>
      </c>
      <c r="U16" s="63">
        <v>33.408499999999997</v>
      </c>
      <c r="V16" s="63">
        <v>37.438499999999998</v>
      </c>
      <c r="W16" s="53">
        <f t="shared" si="4"/>
        <v>0.6576976337448559</v>
      </c>
      <c r="X16" s="91">
        <f t="shared" si="6"/>
        <v>0.67105115431348716</v>
      </c>
      <c r="Y16" s="91">
        <f t="shared" si="5"/>
        <v>0.67333333333333334</v>
      </c>
      <c r="Z16" s="91">
        <f t="shared" si="5"/>
        <v>0.65506862745098038</v>
      </c>
      <c r="AA16" s="91">
        <f t="shared" si="5"/>
        <v>0.50592567567567559</v>
      </c>
    </row>
    <row r="17" spans="1:27" s="26" customFormat="1" x14ac:dyDescent="0.7">
      <c r="A17" s="59" t="s">
        <v>61</v>
      </c>
      <c r="B17" s="42">
        <v>2566</v>
      </c>
      <c r="C17" s="52">
        <f t="shared" si="0"/>
        <v>47704</v>
      </c>
      <c r="D17" s="60">
        <v>36502</v>
      </c>
      <c r="E17" s="60">
        <v>2526</v>
      </c>
      <c r="F17" s="60">
        <v>4334</v>
      </c>
      <c r="G17" s="60">
        <v>4342</v>
      </c>
      <c r="H17" s="83">
        <f t="shared" si="1"/>
        <v>1537</v>
      </c>
      <c r="I17" s="61">
        <v>1282</v>
      </c>
      <c r="J17" s="60">
        <v>13</v>
      </c>
      <c r="K17" s="60">
        <v>93</v>
      </c>
      <c r="L17" s="60">
        <v>149</v>
      </c>
      <c r="M17" s="52">
        <f t="shared" si="2"/>
        <v>4165</v>
      </c>
      <c r="N17" s="60">
        <v>3510</v>
      </c>
      <c r="O17" s="60">
        <v>36</v>
      </c>
      <c r="P17" s="60">
        <v>279</v>
      </c>
      <c r="Q17" s="60">
        <v>340</v>
      </c>
      <c r="R17" s="97">
        <f>S17+T17+U17+V17</f>
        <v>873.12459999999999</v>
      </c>
      <c r="S17" s="62">
        <v>736.5489</v>
      </c>
      <c r="T17" s="63">
        <v>8.8352000000000004</v>
      </c>
      <c r="U17" s="63">
        <v>53.489199999999997</v>
      </c>
      <c r="V17" s="63">
        <v>74.251300000000001</v>
      </c>
      <c r="W17" s="53">
        <f t="shared" si="4"/>
        <v>0.56807065712426807</v>
      </c>
      <c r="X17" s="91">
        <f t="shared" si="6"/>
        <v>0.57453112324492983</v>
      </c>
      <c r="Y17" s="91">
        <f t="shared" si="5"/>
        <v>0.67963076923076926</v>
      </c>
      <c r="Z17" s="91">
        <f t="shared" si="5"/>
        <v>0.57515268817204301</v>
      </c>
      <c r="AA17" s="91">
        <f t="shared" si="5"/>
        <v>0.4983308724832215</v>
      </c>
    </row>
    <row r="18" spans="1:27" x14ac:dyDescent="0.7">
      <c r="A18" s="4"/>
      <c r="B18" s="3"/>
      <c r="C18" s="21" t="s">
        <v>18</v>
      </c>
      <c r="D18" s="16"/>
      <c r="E18" s="16"/>
      <c r="F18" s="16"/>
      <c r="G18" s="16"/>
      <c r="H18" s="18"/>
      <c r="I18" s="16"/>
      <c r="J18" s="16"/>
      <c r="K18" s="16"/>
      <c r="L18" s="16"/>
      <c r="M18" s="21" t="s">
        <v>18</v>
      </c>
      <c r="N18" s="17"/>
      <c r="O18" s="17"/>
      <c r="P18" s="17"/>
      <c r="Q18" s="17"/>
      <c r="R18" s="19"/>
      <c r="S18" s="15"/>
      <c r="T18" s="15"/>
      <c r="U18" s="15"/>
      <c r="V18" s="21" t="s">
        <v>18</v>
      </c>
    </row>
    <row r="19" spans="1:27" x14ac:dyDescent="0.7">
      <c r="A19" s="4"/>
      <c r="B19" s="3"/>
      <c r="C19" s="20" t="s">
        <v>19</v>
      </c>
      <c r="D19" s="22"/>
      <c r="E19" s="22"/>
      <c r="F19" s="22"/>
      <c r="G19" s="22"/>
      <c r="H19" s="23"/>
      <c r="I19" s="22"/>
      <c r="J19" s="22"/>
      <c r="K19" s="22"/>
      <c r="L19" s="22"/>
      <c r="M19" s="20" t="s">
        <v>19</v>
      </c>
      <c r="S19" s="22"/>
      <c r="T19" s="22"/>
      <c r="U19" s="22"/>
      <c r="V19" s="20" t="s">
        <v>19</v>
      </c>
    </row>
    <row r="20" spans="1:27" x14ac:dyDescent="0.7">
      <c r="A20" s="4"/>
      <c r="B20" s="3"/>
      <c r="C20" s="4" t="s">
        <v>20</v>
      </c>
      <c r="M20" s="4" t="s">
        <v>20</v>
      </c>
      <c r="V20" s="4" t="s">
        <v>20</v>
      </c>
    </row>
    <row r="21" spans="1:27" s="4" customFormat="1" x14ac:dyDescent="0.7">
      <c r="A21" s="25"/>
      <c r="C21" s="25" t="s">
        <v>21</v>
      </c>
      <c r="M21" s="25" t="s">
        <v>21</v>
      </c>
      <c r="V21" s="25" t="s">
        <v>21</v>
      </c>
    </row>
    <row r="22" spans="1:27" x14ac:dyDescent="0.7">
      <c r="A22" s="3"/>
    </row>
    <row r="23" spans="1:27" x14ac:dyDescent="0.7">
      <c r="A23" s="3"/>
    </row>
  </sheetData>
  <mergeCells count="17">
    <mergeCell ref="AB7:AB8"/>
    <mergeCell ref="AC7:AC8"/>
    <mergeCell ref="C5:G6"/>
    <mergeCell ref="C7:C8"/>
    <mergeCell ref="D7:D8"/>
    <mergeCell ref="E7:E8"/>
    <mergeCell ref="H6:L6"/>
    <mergeCell ref="F7:F8"/>
    <mergeCell ref="G7:G8"/>
    <mergeCell ref="W6:AA6"/>
    <mergeCell ref="M6:Q6"/>
    <mergeCell ref="R6:V6"/>
    <mergeCell ref="A5:A8"/>
    <mergeCell ref="B5:B8"/>
    <mergeCell ref="H5:L5"/>
    <mergeCell ref="M5:U5"/>
    <mergeCell ref="V5:AA5"/>
  </mergeCells>
  <phoneticPr fontId="0" type="noConversion"/>
  <printOptions horizontalCentered="1"/>
  <pageMargins left="0.51181102362204722" right="0.51181102362204722" top="0.35433070866141736" bottom="0.35433070866141736" header="0.11811023622047245" footer="0.11811023622047245"/>
  <pageSetup paperSize="9" scale="85" orientation="landscape" r:id="rId1"/>
  <headerFooter>
    <oddFooter>&amp;A&amp;Rหน้าที่ &amp;P</oddFooter>
  </headerFooter>
  <ignoredErrors>
    <ignoredError sqref="R17" evalError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2</vt:i4>
      </vt:variant>
    </vt:vector>
  </HeadingPairs>
  <TitlesOfParts>
    <vt:vector size="2" baseType="lpstr">
      <vt:lpstr>1.ข้อมูลทั่วไป</vt:lpstr>
      <vt:lpstr>2.ข้อมูลการให้บริการ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Ultimate</dc:creator>
  <cp:lastModifiedBy>Lenovo</cp:lastModifiedBy>
  <cp:lastPrinted>2016-12-09T11:26:07Z</cp:lastPrinted>
  <dcterms:created xsi:type="dcterms:W3CDTF">2012-12-20T13:33:16Z</dcterms:created>
  <dcterms:modified xsi:type="dcterms:W3CDTF">2023-08-28T16:29:24Z</dcterms:modified>
</cp:coreProperties>
</file>