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ภารกิจ Benchmarking Data\banchmarking Data 66\benchmarking financial data Q3Y2566\"/>
    </mc:Choice>
  </mc:AlternateContent>
  <xr:revisionPtr revIDLastSave="0" documentId="13_ncr:1_{F1FEF62F-B788-4498-A471-223E5CBEF151}" xr6:coauthVersionLast="47" xr6:coauthVersionMax="47" xr10:uidLastSave="{00000000-0000-0000-0000-000000000000}"/>
  <bookViews>
    <workbookView xWindow="-108" yWindow="-108" windowWidth="23256" windowHeight="12456" tabRatio="700" activeTab="1" xr2:uid="{00000000-000D-0000-FFFF-FFFF00000000}"/>
  </bookViews>
  <sheets>
    <sheet name="1.ข้อมูลทั่วไป" sheetId="3" r:id="rId1"/>
    <sheet name="2.ข้อมูลการให้บริการ" sheetId="2" r:id="rId2"/>
  </sheets>
  <definedNames>
    <definedName name="_xlnm.Print_Area" localSheetId="0">'1.ข้อมูลทั่วไป'!$A$1:$X$30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C14" i="2"/>
  <c r="C15" i="2"/>
  <c r="C16" i="2"/>
  <c r="C17" i="2"/>
  <c r="C18" i="2"/>
  <c r="X10" i="2" l="1"/>
  <c r="Y10" i="2"/>
  <c r="Z10" i="2"/>
  <c r="AA10" i="2"/>
  <c r="X11" i="2"/>
  <c r="Y11" i="2"/>
  <c r="Z11" i="2"/>
  <c r="AA11" i="2"/>
  <c r="X12" i="2"/>
  <c r="Y12" i="2"/>
  <c r="Z12" i="2"/>
  <c r="AA12" i="2"/>
  <c r="X13" i="2"/>
  <c r="Y13" i="2"/>
  <c r="Z13" i="2"/>
  <c r="AA13" i="2"/>
  <c r="X14" i="2"/>
  <c r="Y14" i="2"/>
  <c r="Z14" i="2"/>
  <c r="AA14" i="2"/>
  <c r="X15" i="2"/>
  <c r="Y15" i="2"/>
  <c r="Z15" i="2"/>
  <c r="AA15" i="2"/>
  <c r="X16" i="2"/>
  <c r="Y16" i="2"/>
  <c r="Z16" i="2"/>
  <c r="AA16" i="2"/>
  <c r="X17" i="2"/>
  <c r="Y17" i="2"/>
  <c r="Z17" i="2"/>
  <c r="AA17" i="2"/>
  <c r="W18" i="2"/>
  <c r="X18" i="2"/>
  <c r="Y18" i="2"/>
  <c r="Z18" i="2"/>
  <c r="AA18" i="2"/>
  <c r="X19" i="2"/>
  <c r="Y19" i="2"/>
  <c r="Z19" i="2"/>
  <c r="AA19" i="2"/>
  <c r="X20" i="2"/>
  <c r="Y20" i="2"/>
  <c r="Z20" i="2"/>
  <c r="AA20" i="2"/>
  <c r="X21" i="2"/>
  <c r="Y21" i="2"/>
  <c r="Z21" i="2"/>
  <c r="AA21" i="2"/>
  <c r="X22" i="2"/>
  <c r="Y22" i="2"/>
  <c r="Z22" i="2"/>
  <c r="AA22" i="2"/>
  <c r="X23" i="2"/>
  <c r="Y23" i="2"/>
  <c r="Z23" i="2"/>
  <c r="AA23" i="2"/>
  <c r="X24" i="2"/>
  <c r="Y24" i="2"/>
  <c r="Z24" i="2"/>
  <c r="AA24" i="2"/>
  <c r="X25" i="2"/>
  <c r="Y25" i="2"/>
  <c r="Z25" i="2"/>
  <c r="AA25" i="2"/>
  <c r="X26" i="2"/>
  <c r="Y26" i="2"/>
  <c r="Z26" i="2"/>
  <c r="AA26" i="2"/>
  <c r="X9" i="2"/>
  <c r="Y9" i="2"/>
  <c r="Z9" i="2"/>
  <c r="AA9" i="2"/>
  <c r="R13" i="2"/>
  <c r="W13" i="2" s="1"/>
  <c r="R14" i="2"/>
  <c r="W14" i="2" s="1"/>
  <c r="R15" i="2"/>
  <c r="W15" i="2" s="1"/>
  <c r="R16" i="2"/>
  <c r="W16" i="2" s="1"/>
  <c r="R17" i="2"/>
  <c r="W17" i="2" s="1"/>
  <c r="R18" i="2"/>
  <c r="R19" i="2"/>
  <c r="M13" i="2"/>
  <c r="M14" i="2"/>
  <c r="M15" i="2"/>
  <c r="M16" i="2"/>
  <c r="M17" i="2"/>
  <c r="M18" i="2"/>
  <c r="M19" i="2"/>
  <c r="H13" i="2"/>
  <c r="H14" i="2"/>
  <c r="H15" i="2"/>
  <c r="H16" i="2"/>
  <c r="H17" i="2"/>
  <c r="H18" i="2"/>
  <c r="C25" i="3" l="1"/>
  <c r="C24" i="3"/>
  <c r="C17" i="3"/>
  <c r="C18" i="3"/>
  <c r="C19" i="3"/>
  <c r="C20" i="3"/>
  <c r="C21" i="3"/>
  <c r="C22" i="3"/>
  <c r="C23" i="3"/>
  <c r="C16" i="3"/>
  <c r="C15" i="3"/>
  <c r="C14" i="3"/>
  <c r="C10" i="3"/>
  <c r="C11" i="3"/>
  <c r="C12" i="3"/>
  <c r="C13" i="3"/>
  <c r="C9" i="3"/>
  <c r="C8" i="3"/>
  <c r="D27" i="2" l="1"/>
  <c r="H24" i="2"/>
  <c r="H23" i="2"/>
  <c r="H20" i="2"/>
  <c r="H19" i="2"/>
  <c r="W19" i="2" s="1"/>
  <c r="H9" i="2"/>
  <c r="I27" i="2"/>
  <c r="E27" i="2"/>
  <c r="F27" i="2"/>
  <c r="G27" i="2"/>
  <c r="C10" i="2"/>
  <c r="C11" i="2"/>
  <c r="C12" i="2"/>
  <c r="C19" i="2"/>
  <c r="C20" i="2"/>
  <c r="C21" i="2"/>
  <c r="C22" i="2"/>
  <c r="C23" i="2"/>
  <c r="C24" i="2"/>
  <c r="C25" i="2"/>
  <c r="C26" i="2"/>
  <c r="C9" i="2"/>
  <c r="S26" i="3"/>
  <c r="R26" i="3"/>
  <c r="Q26" i="3"/>
  <c r="P26" i="3"/>
  <c r="O26" i="3"/>
  <c r="X26" i="3"/>
  <c r="J26" i="3"/>
  <c r="T26" i="3"/>
  <c r="U26" i="3"/>
  <c r="V26" i="3"/>
  <c r="W26" i="3"/>
  <c r="J27" i="2"/>
  <c r="K27" i="2"/>
  <c r="L27" i="2"/>
  <c r="N27" i="2"/>
  <c r="O27" i="2"/>
  <c r="P27" i="2"/>
  <c r="Q27" i="2"/>
  <c r="S27" i="2"/>
  <c r="X27" i="2" s="1"/>
  <c r="T27" i="2"/>
  <c r="Y27" i="2" s="1"/>
  <c r="U27" i="2"/>
  <c r="V27" i="2"/>
  <c r="AA27" i="2" s="1"/>
  <c r="R26" i="2"/>
  <c r="W26" i="2" s="1"/>
  <c r="M26" i="2"/>
  <c r="H26" i="2"/>
  <c r="R25" i="2"/>
  <c r="W25" i="2" s="1"/>
  <c r="M25" i="2"/>
  <c r="H25" i="2"/>
  <c r="R24" i="2"/>
  <c r="W24" i="2" s="1"/>
  <c r="M24" i="2"/>
  <c r="R23" i="2"/>
  <c r="W23" i="2" s="1"/>
  <c r="M23" i="2"/>
  <c r="R22" i="2"/>
  <c r="M22" i="2"/>
  <c r="H22" i="2"/>
  <c r="R21" i="2"/>
  <c r="W21" i="2" s="1"/>
  <c r="M21" i="2"/>
  <c r="H21" i="2"/>
  <c r="R20" i="2"/>
  <c r="W20" i="2" s="1"/>
  <c r="M20" i="2"/>
  <c r="R12" i="2"/>
  <c r="M12" i="2"/>
  <c r="H12" i="2"/>
  <c r="R11" i="2"/>
  <c r="W11" i="2" s="1"/>
  <c r="M11" i="2"/>
  <c r="H11" i="2"/>
  <c r="R10" i="2"/>
  <c r="W10" i="2" s="1"/>
  <c r="M10" i="2"/>
  <c r="R9" i="2"/>
  <c r="W9" i="2" s="1"/>
  <c r="M9" i="2"/>
  <c r="G26" i="3"/>
  <c r="E26" i="3"/>
  <c r="D26" i="3"/>
  <c r="F26" i="3"/>
  <c r="I26" i="3"/>
  <c r="H26" i="3"/>
  <c r="H10" i="2"/>
  <c r="W12" i="2" l="1"/>
  <c r="W22" i="2"/>
  <c r="Z27" i="2"/>
  <c r="H27" i="2"/>
  <c r="C26" i="3"/>
  <c r="R27" i="2"/>
  <c r="W27" i="2" s="1"/>
  <c r="C27" i="2"/>
  <c r="M27" i="2"/>
</calcChain>
</file>

<file path=xl/sharedStrings.xml><?xml version="1.0" encoding="utf-8"?>
<sst xmlns="http://schemas.openxmlformats.org/spreadsheetml/2006/main" count="185" uniqueCount="99">
  <si>
    <t>สิทธิ UC</t>
  </si>
  <si>
    <t>โรงพยาบาล</t>
  </si>
  <si>
    <t>IPD</t>
  </si>
  <si>
    <t>OP Visit รวม</t>
  </si>
  <si>
    <t>OP Visit UC</t>
  </si>
  <si>
    <t>OP Visit CSMBS</t>
  </si>
  <si>
    <t>OP Visit อื่นๆ</t>
  </si>
  <si>
    <t>OP Visit SSS</t>
  </si>
  <si>
    <t xml:space="preserve">IP Admit </t>
  </si>
  <si>
    <t>จำนวนวันนอน</t>
  </si>
  <si>
    <t>รวม</t>
  </si>
  <si>
    <t>สิทธิ SSS</t>
  </si>
  <si>
    <t>สิทธิ อื่นๆ</t>
  </si>
  <si>
    <t>CMI</t>
  </si>
  <si>
    <t>OPD (จำนวนครั้ง)</t>
  </si>
  <si>
    <t>AdjRW</t>
  </si>
  <si>
    <t>หมายเหตุ</t>
  </si>
  <si>
    <t xml:space="preserve">     1. ส่วนที่ระบายสี ไม่ต้องกรอกข้อมูล</t>
  </si>
  <si>
    <t xml:space="preserve">     2. ห้ามปรับแก้ตาราง  ห้ามแก้ไขสูตร</t>
  </si>
  <si>
    <t xml:space="preserve">     3.ข้อมูลผู้ป่วยใน  ให้ใช้ข้อมูล  12  แฟ้มและใช้โปรแกรม  DRGs Index</t>
  </si>
  <si>
    <r>
      <rPr>
        <b/>
        <sz val="18"/>
        <color indexed="10"/>
        <rFont val="TH SarabunPSK"/>
        <family val="2"/>
      </rPr>
      <t>กรุณาส่งข้อมูลบริการ  ตามแบบฟอร์มนี้ไปที่</t>
    </r>
    <r>
      <rPr>
        <b/>
        <sz val="18"/>
        <color indexed="8"/>
        <rFont val="TH SarabunPSK"/>
        <family val="2"/>
      </rPr>
      <t xml:space="preserve"> กลุ่มงานการเงินการคลัง  สำนักงานเขตบริการสุขภาพที่ 8  ทาง E-mail ที่ r8waycfo@gmail.com  </t>
    </r>
    <r>
      <rPr>
        <b/>
        <sz val="18"/>
        <color indexed="10"/>
        <rFont val="TH SarabunPSK"/>
        <family val="2"/>
      </rPr>
      <t/>
    </r>
  </si>
  <si>
    <r>
      <rPr>
        <b/>
        <sz val="18"/>
        <color indexed="10"/>
        <rFont val="TH SarabunPSK"/>
        <family val="2"/>
      </rPr>
      <t xml:space="preserve">กรุณาส่งข้อมูล  ตามแบบฟอร์มนี้มาที่ </t>
    </r>
    <r>
      <rPr>
        <b/>
        <sz val="18"/>
        <color indexed="8"/>
        <rFont val="TH SarabunPSK"/>
        <family val="2"/>
      </rPr>
      <t xml:space="preserve">กลุ่มงานการเงินการคลัง  สำนักงานเขตบริการสุขภาพที่ 8  ทาง E-mail ที่ r8waycfo@gmail.com </t>
    </r>
  </si>
  <si>
    <t xml:space="preserve">ประชากรทั้งหมด </t>
  </si>
  <si>
    <t xml:space="preserve">จำนวนประชากรแยกตามสิทธิ (คน) </t>
  </si>
  <si>
    <t>จำนวนเตียง/ห้องพิเศษ</t>
  </si>
  <si>
    <t>ระดับโรงพยาบาล</t>
  </si>
  <si>
    <t xml:space="preserve">ข้อมูลบุคลากร </t>
  </si>
  <si>
    <t>สิทธิข้าราชการ</t>
  </si>
  <si>
    <t>สิทธิอื่นๆ</t>
  </si>
  <si>
    <t>จำนวนเตียง</t>
  </si>
  <si>
    <t>จำนวนเตียงใช้จริง</t>
  </si>
  <si>
    <t>ห้องพิเศษ</t>
  </si>
  <si>
    <t>ระดับทุรกันดาร</t>
  </si>
  <si>
    <t>Service Plan</t>
  </si>
  <si>
    <t>ระดับ HA</t>
  </si>
  <si>
    <t>ข้าราชการ</t>
  </si>
  <si>
    <t>ลูกจ้างประจำ</t>
  </si>
  <si>
    <t>พนักงานราชการ</t>
  </si>
  <si>
    <t>ลูกจ้างชั่วคราว</t>
  </si>
  <si>
    <t>แพทย์</t>
  </si>
  <si>
    <t>ทันตแพทย์</t>
  </si>
  <si>
    <t>เภสัชกร</t>
  </si>
  <si>
    <t>พยาบาล</t>
  </si>
  <si>
    <t>ข้าราชการอื่น</t>
  </si>
  <si>
    <t>(รวมตำแหน่งวิชาชีพ)</t>
  </si>
  <si>
    <t>แพทย์เฉพาะทาง</t>
  </si>
  <si>
    <t xml:space="preserve">     2. ห้ามปรับแก้ตาราง</t>
  </si>
  <si>
    <t>พกส.</t>
  </si>
  <si>
    <t>แพทย์ GP</t>
  </si>
  <si>
    <t xml:space="preserve"> </t>
  </si>
  <si>
    <t xml:space="preserve">     3.ข้อมูลผู้ป่วยใน  ให้ใช้ข้อมูล  12  แฟ้มและใช้โปรแกรม  </t>
  </si>
  <si>
    <t xml:space="preserve">      DRGs Index</t>
  </si>
  <si>
    <t>ภายในวันที่ 18 กรกฎาคม 2566</t>
  </si>
  <si>
    <t>1. ข้อมูลทั่วไป  (1 ตุลาคม 2565 - 30 มิถุนายน 2566)</t>
  </si>
  <si>
    <t>2.  ข้อมูลบริการ   (1 ตุลาคม 2565 - 30 มิถุนายน 2566)</t>
  </si>
  <si>
    <t>สกลนคร</t>
  </si>
  <si>
    <t>กุสุมาลย์</t>
  </si>
  <si>
    <t>กุดบาก</t>
  </si>
  <si>
    <t>พระอาจารย์ฝั้นฯ</t>
  </si>
  <si>
    <t>พังโคน</t>
  </si>
  <si>
    <t>วาริชภูมิ</t>
  </si>
  <si>
    <t>นิคมน้ำอูน</t>
  </si>
  <si>
    <t>วานรนิวาส</t>
  </si>
  <si>
    <t>คำตากล้า</t>
  </si>
  <si>
    <t>พระอาจารย์มั่นฯ</t>
  </si>
  <si>
    <t>อากาศอำนวย</t>
  </si>
  <si>
    <t>ส่องดาว</t>
  </si>
  <si>
    <t>เต่างอย</t>
  </si>
  <si>
    <t>โคกศรีสุพรรณ</t>
  </si>
  <si>
    <t>เจริญศิลป์</t>
  </si>
  <si>
    <t>โพนนาแก้ว</t>
  </si>
  <si>
    <t>พระอาจารย์แบนฯ</t>
  </si>
  <si>
    <t>ปกติ</t>
  </si>
  <si>
    <t xml:space="preserve">A </t>
  </si>
  <si>
    <t>r4</t>
  </si>
  <si>
    <t>ปกติ3</t>
  </si>
  <si>
    <t>F2</t>
  </si>
  <si>
    <t>r2e</t>
  </si>
  <si>
    <t>r2</t>
  </si>
  <si>
    <t>M2</t>
  </si>
  <si>
    <t>พื้นที่เฉพาะ ระดับ1</t>
  </si>
  <si>
    <t>F3</t>
  </si>
  <si>
    <t xml:space="preserve"> พื้นที่ยากลำบากในการบริหารทรัพยากร ระดับ ก </t>
  </si>
  <si>
    <t>M1</t>
  </si>
  <si>
    <t>r3</t>
  </si>
  <si>
    <t>F1</t>
  </si>
  <si>
    <t>ปกติ2</t>
  </si>
  <si>
    <t>S</t>
  </si>
  <si>
    <t>r5</t>
  </si>
  <si>
    <t>(http://it-phdb.moph.go.th/) โดยได้ผ่านการตรวจสอบข้อมูลจากเขตสุขภาพ ณ 1 มิถุนายน 2566</t>
  </si>
  <si>
    <t>ระดับวิกฤต ข้อมูล ณ 30 มิ.ย.66</t>
  </si>
  <si>
    <t>ข้อมูล HA ณ 31 พ.ค.66 , e=อยู่ระหว่างต่ออายุ</t>
  </si>
  <si>
    <t>สิทธิ
ประกันสังคม</t>
  </si>
  <si>
    <t>ข้อมูล ณ 30 มิถุนายน 2566</t>
  </si>
  <si>
    <t>ยุพราช
สว่างแดนดิน</t>
  </si>
  <si>
    <t>สิทธิCSMBS</t>
  </si>
  <si>
    <t>สิทธิSSS</t>
  </si>
  <si>
    <t>ปีงบ
ประมาณ</t>
  </si>
  <si>
    <t>ระดับ รพ.วิกฤต ไตรมาส 3/66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</si>
</sst>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.0000"/>
    <numFmt numFmtId="189" formatCode="_-* #,##0.0000_-;\-* #,##0.00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8"/>
      <color indexed="8"/>
      <name val="TH SarabunPSK"/>
      <family val="2"/>
    </font>
    <font>
      <b/>
      <sz val="18"/>
      <color indexed="10"/>
      <name val="TH SarabunPSK"/>
      <family val="2"/>
    </font>
    <font>
      <b/>
      <sz val="15"/>
      <color indexed="8"/>
      <name val="TH SarabunPSK"/>
      <family val="2"/>
    </font>
    <font>
      <b/>
      <sz val="14"/>
      <color indexed="8"/>
      <name val="TH SarabunPSK"/>
      <family val="2"/>
    </font>
    <font>
      <b/>
      <sz val="16"/>
      <name val="TH SarabunPSK"/>
      <family val="2"/>
    </font>
    <font>
      <sz val="14"/>
      <color theme="0"/>
      <name val="TH SarabunPSK"/>
      <family val="2"/>
    </font>
  </fonts>
  <fills count="21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3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/>
    <xf numFmtId="0" fontId="7" fillId="2" borderId="2" xfId="0" applyFont="1" applyFill="1" applyBorder="1"/>
    <xf numFmtId="0" fontId="7" fillId="4" borderId="2" xfId="0" applyFont="1" applyFill="1" applyBorder="1"/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/>
    <xf numFmtId="0" fontId="7" fillId="6" borderId="1" xfId="0" applyFont="1" applyFill="1" applyBorder="1" applyAlignment="1">
      <alignment horizontal="center"/>
    </xf>
    <xf numFmtId="0" fontId="7" fillId="6" borderId="2" xfId="0" applyFont="1" applyFill="1" applyBorder="1"/>
    <xf numFmtId="43" fontId="6" fillId="0" borderId="0" xfId="2" applyFont="1" applyBorder="1"/>
    <xf numFmtId="187" fontId="6" fillId="0" borderId="0" xfId="2" applyNumberFormat="1" applyFont="1" applyFill="1" applyBorder="1"/>
    <xf numFmtId="187" fontId="6" fillId="0" borderId="0" xfId="2" applyNumberFormat="1" applyFont="1" applyBorder="1"/>
    <xf numFmtId="187" fontId="7" fillId="0" borderId="0" xfId="2" applyNumberFormat="1" applyFont="1" applyFill="1" applyBorder="1"/>
    <xf numFmtId="43" fontId="7" fillId="0" borderId="0" xfId="2" applyFont="1" applyBorder="1"/>
    <xf numFmtId="0" fontId="7" fillId="2" borderId="0" xfId="0" applyFont="1" applyFill="1"/>
    <xf numFmtId="0" fontId="7" fillId="7" borderId="0" xfId="0" applyFont="1" applyFill="1"/>
    <xf numFmtId="43" fontId="6" fillId="0" borderId="0" xfId="0" applyNumberFormat="1" applyFont="1"/>
    <xf numFmtId="43" fontId="7" fillId="0" borderId="0" xfId="0" applyNumberFormat="1" applyFont="1"/>
    <xf numFmtId="0" fontId="8" fillId="0" borderId="0" xfId="0" applyFont="1"/>
    <xf numFmtId="187" fontId="2" fillId="0" borderId="4" xfId="2" applyNumberFormat="1" applyFont="1" applyFill="1" applyBorder="1"/>
    <xf numFmtId="187" fontId="2" fillId="17" borderId="4" xfId="2" applyNumberFormat="1" applyFont="1" applyFill="1" applyBorder="1"/>
    <xf numFmtId="0" fontId="3" fillId="0" borderId="0" xfId="0" applyFont="1"/>
    <xf numFmtId="0" fontId="2" fillId="0" borderId="0" xfId="0" applyFont="1"/>
    <xf numFmtId="0" fontId="10" fillId="0" borderId="0" xfId="0" applyFont="1"/>
    <xf numFmtId="0" fontId="2" fillId="0" borderId="0" xfId="0" applyFont="1" applyAlignment="1">
      <alignment horizontal="center"/>
    </xf>
    <xf numFmtId="0" fontId="3" fillId="9" borderId="0" xfId="0" applyFont="1" applyFill="1"/>
    <xf numFmtId="0" fontId="3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3" fillId="10" borderId="1" xfId="0" applyFont="1" applyFill="1" applyBorder="1" applyAlignment="1">
      <alignment horizontal="center" vertical="top"/>
    </xf>
    <xf numFmtId="0" fontId="2" fillId="10" borderId="0" xfId="0" applyFont="1" applyFill="1"/>
    <xf numFmtId="0" fontId="3" fillId="10" borderId="5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87" fontId="2" fillId="0" borderId="4" xfId="1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7" borderId="0" xfId="0" applyFont="1" applyFill="1"/>
    <xf numFmtId="0" fontId="0" fillId="0" borderId="0" xfId="0" applyAlignment="1">
      <alignment horizontal="center" vertic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87" fontId="3" fillId="2" borderId="3" xfId="1" applyNumberFormat="1" applyFont="1" applyFill="1" applyBorder="1"/>
    <xf numFmtId="43" fontId="3" fillId="2" borderId="3" xfId="1" applyFont="1" applyFill="1" applyBorder="1"/>
    <xf numFmtId="187" fontId="2" fillId="17" borderId="4" xfId="1" applyNumberFormat="1" applyFont="1" applyFill="1" applyBorder="1"/>
    <xf numFmtId="3" fontId="2" fillId="17" borderId="4" xfId="1" applyNumberFormat="1" applyFont="1" applyFill="1" applyBorder="1"/>
    <xf numFmtId="187" fontId="2" fillId="0" borderId="4" xfId="1" applyNumberFormat="1" applyFont="1" applyFill="1" applyBorder="1"/>
    <xf numFmtId="3" fontId="2" fillId="0" borderId="4" xfId="1" applyNumberFormat="1" applyFont="1" applyFill="1" applyBorder="1"/>
    <xf numFmtId="0" fontId="2" fillId="0" borderId="3" xfId="0" applyFont="1" applyBorder="1" applyAlignment="1">
      <alignment horizontal="left"/>
    </xf>
    <xf numFmtId="187" fontId="2" fillId="17" borderId="3" xfId="1" applyNumberFormat="1" applyFont="1" applyFill="1" applyBorder="1"/>
    <xf numFmtId="3" fontId="2" fillId="17" borderId="3" xfId="1" applyNumberFormat="1" applyFont="1" applyFill="1" applyBorder="1"/>
    <xf numFmtId="187" fontId="2" fillId="0" borderId="3" xfId="1" applyNumberFormat="1" applyFont="1" applyFill="1" applyBorder="1"/>
    <xf numFmtId="3" fontId="2" fillId="0" borderId="3" xfId="1" applyNumberFormat="1" applyFont="1" applyFill="1" applyBorder="1"/>
    <xf numFmtId="187" fontId="2" fillId="0" borderId="3" xfId="0" applyNumberFormat="1" applyFont="1" applyBorder="1"/>
    <xf numFmtId="3" fontId="2" fillId="0" borderId="3" xfId="0" applyNumberFormat="1" applyFont="1" applyBorder="1"/>
    <xf numFmtId="187" fontId="2" fillId="0" borderId="3" xfId="1" applyNumberFormat="1" applyFont="1" applyFill="1" applyBorder="1" applyAlignment="1">
      <alignment horizontal="center"/>
    </xf>
    <xf numFmtId="187" fontId="2" fillId="0" borderId="3" xfId="1" applyNumberFormat="1" applyFont="1" applyFill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 wrapText="1"/>
    </xf>
    <xf numFmtId="187" fontId="2" fillId="0" borderId="3" xfId="0" applyNumberFormat="1" applyFont="1" applyBorder="1" applyAlignment="1">
      <alignment horizontal="center" vertical="center"/>
    </xf>
    <xf numFmtId="0" fontId="3" fillId="18" borderId="0" xfId="0" applyFont="1" applyFill="1"/>
    <xf numFmtId="0" fontId="7" fillId="18" borderId="0" xfId="0" applyFont="1" applyFill="1"/>
    <xf numFmtId="0" fontId="6" fillId="18" borderId="0" xfId="0" applyFont="1" applyFill="1"/>
    <xf numFmtId="0" fontId="3" fillId="1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10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187" fontId="4" fillId="0" borderId="8" xfId="2" applyNumberFormat="1" applyFont="1" applyFill="1" applyBorder="1"/>
    <xf numFmtId="0" fontId="3" fillId="0" borderId="9" xfId="0" applyFont="1" applyBorder="1" applyAlignment="1">
      <alignment horizontal="left"/>
    </xf>
    <xf numFmtId="187" fontId="7" fillId="2" borderId="9" xfId="2" applyNumberFormat="1" applyFont="1" applyFill="1" applyBorder="1"/>
    <xf numFmtId="187" fontId="3" fillId="0" borderId="9" xfId="2" applyNumberFormat="1" applyFont="1" applyFill="1" applyBorder="1"/>
    <xf numFmtId="187" fontId="2" fillId="0" borderId="0" xfId="0" applyNumberFormat="1" applyFont="1"/>
    <xf numFmtId="3" fontId="4" fillId="0" borderId="4" xfId="1" applyNumberFormat="1" applyFont="1" applyFill="1" applyBorder="1"/>
    <xf numFmtId="187" fontId="4" fillId="0" borderId="4" xfId="1" applyNumberFormat="1" applyFont="1" applyFill="1" applyBorder="1"/>
    <xf numFmtId="0" fontId="3" fillId="19" borderId="9" xfId="0" applyFont="1" applyFill="1" applyBorder="1" applyAlignment="1">
      <alignment horizontal="center"/>
    </xf>
    <xf numFmtId="187" fontId="4" fillId="0" borderId="4" xfId="1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187" fontId="4" fillId="0" borderId="8" xfId="1" applyNumberFormat="1" applyFont="1" applyFill="1" applyBorder="1" applyAlignment="1">
      <alignment horizontal="center"/>
    </xf>
    <xf numFmtId="187" fontId="4" fillId="0" borderId="3" xfId="1" applyNumberFormat="1" applyFont="1" applyFill="1" applyBorder="1" applyAlignment="1">
      <alignment horizontal="center" vertical="center"/>
    </xf>
    <xf numFmtId="187" fontId="4" fillId="0" borderId="3" xfId="0" applyNumberFormat="1" applyFont="1" applyBorder="1" applyAlignment="1">
      <alignment horizontal="center" vertical="center" wrapText="1"/>
    </xf>
    <xf numFmtId="187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right"/>
    </xf>
    <xf numFmtId="3" fontId="2" fillId="0" borderId="0" xfId="0" applyNumberFormat="1" applyFont="1"/>
    <xf numFmtId="187" fontId="4" fillId="0" borderId="3" xfId="1" applyNumberFormat="1" applyFont="1" applyFill="1" applyBorder="1" applyAlignment="1">
      <alignment horizontal="center"/>
    </xf>
    <xf numFmtId="187" fontId="4" fillId="0" borderId="1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right"/>
    </xf>
    <xf numFmtId="3" fontId="13" fillId="0" borderId="0" xfId="0" applyNumberFormat="1" applyFont="1" applyAlignment="1">
      <alignment horizontal="center" vertical="top"/>
    </xf>
    <xf numFmtId="0" fontId="2" fillId="17" borderId="4" xfId="0" applyFont="1" applyFill="1" applyBorder="1" applyAlignment="1">
      <alignment horizontal="left"/>
    </xf>
    <xf numFmtId="0" fontId="2" fillId="17" borderId="3" xfId="0" applyFont="1" applyFill="1" applyBorder="1" applyAlignment="1">
      <alignment horizontal="left"/>
    </xf>
    <xf numFmtId="0" fontId="2" fillId="17" borderId="7" xfId="0" applyFont="1" applyFill="1" applyBorder="1" applyAlignment="1">
      <alignment horizontal="left"/>
    </xf>
    <xf numFmtId="0" fontId="4" fillId="17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2" fillId="17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10" borderId="6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top" wrapText="1"/>
    </xf>
    <xf numFmtId="187" fontId="2" fillId="0" borderId="4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17" borderId="3" xfId="0" applyFont="1" applyFill="1" applyBorder="1" applyAlignment="1">
      <alignment horizontal="left" vertical="center" wrapText="1"/>
    </xf>
    <xf numFmtId="3" fontId="3" fillId="0" borderId="9" xfId="1" applyNumberFormat="1" applyFont="1" applyFill="1" applyBorder="1" applyAlignment="1">
      <alignment horizontal="center"/>
    </xf>
    <xf numFmtId="3" fontId="3" fillId="0" borderId="9" xfId="0" applyNumberFormat="1" applyFont="1" applyBorder="1" applyAlignment="1">
      <alignment horizontal="right"/>
    </xf>
    <xf numFmtId="187" fontId="3" fillId="0" borderId="9" xfId="2" applyNumberFormat="1" applyFont="1" applyFill="1" applyBorder="1" applyAlignment="1">
      <alignment horizontal="center"/>
    </xf>
    <xf numFmtId="187" fontId="4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88" fontId="2" fillId="0" borderId="4" xfId="1" applyNumberFormat="1" applyFont="1" applyFill="1" applyBorder="1"/>
    <xf numFmtId="188" fontId="2" fillId="17" borderId="4" xfId="1" applyNumberFormat="1" applyFont="1" applyFill="1" applyBorder="1"/>
    <xf numFmtId="188" fontId="2" fillId="0" borderId="3" xfId="1" applyNumberFormat="1" applyFont="1" applyFill="1" applyBorder="1"/>
    <xf numFmtId="188" fontId="2" fillId="0" borderId="3" xfId="0" applyNumberFormat="1" applyFont="1" applyBorder="1"/>
    <xf numFmtId="188" fontId="2" fillId="17" borderId="3" xfId="1" applyNumberFormat="1" applyFont="1" applyFill="1" applyBorder="1"/>
    <xf numFmtId="188" fontId="4" fillId="0" borderId="4" xfId="1" applyNumberFormat="1" applyFont="1" applyFill="1" applyBorder="1"/>
    <xf numFmtId="188" fontId="3" fillId="0" borderId="9" xfId="2" applyNumberFormat="1" applyFont="1" applyFill="1" applyBorder="1"/>
    <xf numFmtId="189" fontId="3" fillId="2" borderId="3" xfId="1" applyNumberFormat="1" applyFont="1" applyFill="1" applyBorder="1"/>
    <xf numFmtId="189" fontId="3" fillId="0" borderId="9" xfId="2" applyNumberFormat="1" applyFont="1" applyFill="1" applyBorder="1"/>
    <xf numFmtId="187" fontId="3" fillId="0" borderId="9" xfId="2" applyNumberFormat="1" applyFont="1" applyBorder="1" applyAlignment="1">
      <alignment horizontal="center"/>
    </xf>
    <xf numFmtId="0" fontId="3" fillId="13" borderId="11" xfId="0" applyFont="1" applyFill="1" applyBorder="1" applyAlignment="1">
      <alignment horizontal="center"/>
    </xf>
    <xf numFmtId="0" fontId="3" fillId="13" borderId="13" xfId="0" applyFont="1" applyFill="1" applyBorder="1" applyAlignment="1">
      <alignment horizontal="center"/>
    </xf>
    <xf numFmtId="0" fontId="3" fillId="13" borderId="12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/>
    </xf>
    <xf numFmtId="0" fontId="3" fillId="14" borderId="13" xfId="0" applyFont="1" applyFill="1" applyBorder="1" applyAlignment="1">
      <alignment horizontal="center"/>
    </xf>
    <xf numFmtId="0" fontId="3" fillId="14" borderId="12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 shrinkToFit="1"/>
    </xf>
    <xf numFmtId="0" fontId="11" fillId="10" borderId="6" xfId="0" applyFont="1" applyFill="1" applyBorder="1" applyAlignment="1">
      <alignment horizontal="center" vertical="center" wrapText="1" shrinkToFit="1"/>
    </xf>
    <xf numFmtId="0" fontId="3" fillId="8" borderId="1" xfId="0" applyFont="1" applyFill="1" applyBorder="1" applyAlignment="1">
      <alignment horizontal="center" vertical="center" wrapText="1" shrinkToFit="1"/>
    </xf>
    <xf numFmtId="0" fontId="3" fillId="8" borderId="6" xfId="0" applyFont="1" applyFill="1" applyBorder="1" applyAlignment="1">
      <alignment horizontal="center" vertical="center" wrapText="1" shrinkToFit="1"/>
    </xf>
    <xf numFmtId="0" fontId="3" fillId="20" borderId="13" xfId="0" applyFont="1" applyFill="1" applyBorder="1" applyAlignment="1">
      <alignment horizontal="center"/>
    </xf>
    <xf numFmtId="0" fontId="3" fillId="20" borderId="12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0" fontId="3" fillId="12" borderId="15" xfId="0" applyFont="1" applyFill="1" applyBorder="1" applyAlignment="1">
      <alignment horizontal="center"/>
    </xf>
    <xf numFmtId="0" fontId="3" fillId="12" borderId="16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/>
    </xf>
    <xf numFmtId="0" fontId="3" fillId="10" borderId="18" xfId="0" applyFont="1" applyFill="1" applyBorder="1" applyAlignment="1">
      <alignment horizontal="center"/>
    </xf>
    <xf numFmtId="0" fontId="7" fillId="11" borderId="11" xfId="0" applyFont="1" applyFill="1" applyBorder="1" applyAlignment="1">
      <alignment horizontal="center"/>
    </xf>
    <xf numFmtId="0" fontId="7" fillId="11" borderId="13" xfId="0" applyFont="1" applyFill="1" applyBorder="1" applyAlignment="1">
      <alignment horizontal="center"/>
    </xf>
    <xf numFmtId="0" fontId="7" fillId="11" borderId="1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 wrapText="1"/>
    </xf>
    <xf numFmtId="0" fontId="7" fillId="15" borderId="6" xfId="0" applyFont="1" applyFill="1" applyBorder="1" applyAlignment="1">
      <alignment horizontal="center" vertical="center" wrapText="1"/>
    </xf>
    <xf numFmtId="0" fontId="7" fillId="15" borderId="2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16" borderId="11" xfId="0" applyFont="1" applyFill="1" applyBorder="1" applyAlignment="1">
      <alignment horizontal="center"/>
    </xf>
    <xf numFmtId="0" fontId="7" fillId="16" borderId="13" xfId="0" applyFont="1" applyFill="1" applyBorder="1" applyAlignment="1">
      <alignment horizontal="center"/>
    </xf>
    <xf numFmtId="0" fontId="7" fillId="16" borderId="12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 vertical="center"/>
    </xf>
    <xf numFmtId="0" fontId="11" fillId="15" borderId="2" xfId="0" applyFont="1" applyFill="1" applyBorder="1" applyAlignment="1">
      <alignment horizontal="center" vertical="center"/>
    </xf>
  </cellXfs>
  <cellStyles count="3">
    <cellStyle name="Comma 2" xfId="1" xr:uid="{00000000-0005-0000-0000-000001000000}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3"/>
  <sheetViews>
    <sheetView view="pageBreakPreview" topLeftCell="A16" zoomScale="90" zoomScaleNormal="80" zoomScaleSheetLayoutView="90" workbookViewId="0">
      <selection activeCell="T24" sqref="T24"/>
    </sheetView>
  </sheetViews>
  <sheetFormatPr defaultColWidth="9" defaultRowHeight="24.6" x14ac:dyDescent="0.7"/>
  <cols>
    <col min="1" max="1" width="13.8984375" style="27" customWidth="1"/>
    <col min="2" max="2" width="7.69921875" style="29" customWidth="1"/>
    <col min="3" max="3" width="11.3984375" style="29" customWidth="1"/>
    <col min="4" max="4" width="8.5" style="27" bestFit="1" customWidth="1"/>
    <col min="5" max="5" width="10.69921875" style="27" customWidth="1"/>
    <col min="6" max="6" width="9.8984375" style="27" customWidth="1"/>
    <col min="7" max="7" width="6.09765625" style="27" customWidth="1"/>
    <col min="8" max="8" width="6" style="27" customWidth="1"/>
    <col min="9" max="9" width="7.09765625" style="27" customWidth="1"/>
    <col min="10" max="10" width="6.69921875" style="27" customWidth="1"/>
    <col min="11" max="11" width="11.8984375" style="27" customWidth="1"/>
    <col min="12" max="12" width="8.19921875" style="27" customWidth="1"/>
    <col min="13" max="13" width="6.3984375" style="27" customWidth="1"/>
    <col min="14" max="14" width="9" style="27" customWidth="1"/>
    <col min="15" max="15" width="8.09765625" style="27" bestFit="1" customWidth="1"/>
    <col min="16" max="16" width="12.69921875" style="27" bestFit="1" customWidth="1"/>
    <col min="17" max="17" width="8.59765625" style="27" bestFit="1" customWidth="1"/>
    <col min="18" max="18" width="6.59765625" style="27" bestFit="1" customWidth="1"/>
    <col min="19" max="19" width="7.09765625" style="27" bestFit="1" customWidth="1"/>
    <col min="20" max="20" width="8.3984375" style="27" customWidth="1"/>
    <col min="21" max="21" width="5.69921875" style="27" customWidth="1"/>
    <col min="22" max="22" width="7.69921875" style="27" customWidth="1"/>
    <col min="23" max="24" width="15.3984375" style="27" customWidth="1"/>
    <col min="25" max="16384" width="9" style="27"/>
  </cols>
  <sheetData>
    <row r="1" spans="1:24" ht="27" x14ac:dyDescent="0.75">
      <c r="A1" s="23" t="s">
        <v>21</v>
      </c>
    </row>
    <row r="2" spans="1:24" ht="27" x14ac:dyDescent="0.75">
      <c r="A2" s="23" t="s">
        <v>52</v>
      </c>
    </row>
    <row r="3" spans="1:24" ht="25.2" thickBot="1" x14ac:dyDescent="0.75">
      <c r="A3" s="30" t="s">
        <v>53</v>
      </c>
      <c r="B3" s="31"/>
      <c r="C3" s="32"/>
    </row>
    <row r="4" spans="1:24" s="33" customFormat="1" ht="25.2" thickBot="1" x14ac:dyDescent="0.75">
      <c r="A4" s="143" t="s">
        <v>1</v>
      </c>
      <c r="B4" s="146" t="s">
        <v>93</v>
      </c>
      <c r="C4" s="148" t="s">
        <v>22</v>
      </c>
      <c r="D4" s="150" t="s">
        <v>23</v>
      </c>
      <c r="E4" s="150"/>
      <c r="F4" s="150"/>
      <c r="G4" s="151"/>
      <c r="H4" s="152" t="s">
        <v>24</v>
      </c>
      <c r="I4" s="153"/>
      <c r="J4" s="154"/>
      <c r="K4" s="134" t="s">
        <v>25</v>
      </c>
      <c r="L4" s="135"/>
      <c r="M4" s="135"/>
      <c r="N4" s="136"/>
      <c r="O4" s="140" t="s">
        <v>26</v>
      </c>
      <c r="P4" s="141"/>
      <c r="Q4" s="141"/>
      <c r="R4" s="141"/>
      <c r="S4" s="141"/>
      <c r="T4" s="141"/>
      <c r="U4" s="141"/>
      <c r="V4" s="141"/>
      <c r="W4" s="141"/>
      <c r="X4" s="142"/>
    </row>
    <row r="5" spans="1:24" s="35" customFormat="1" ht="25.2" thickBot="1" x14ac:dyDescent="0.75">
      <c r="A5" s="144"/>
      <c r="B5" s="147"/>
      <c r="C5" s="149"/>
      <c r="D5" s="137" t="s">
        <v>0</v>
      </c>
      <c r="E5" s="137" t="s">
        <v>92</v>
      </c>
      <c r="F5" s="137" t="s">
        <v>27</v>
      </c>
      <c r="G5" s="137" t="s">
        <v>28</v>
      </c>
      <c r="H5" s="137" t="s">
        <v>29</v>
      </c>
      <c r="I5" s="137" t="s">
        <v>30</v>
      </c>
      <c r="J5" s="137" t="s">
        <v>31</v>
      </c>
      <c r="K5" s="137" t="s">
        <v>32</v>
      </c>
      <c r="L5" s="137" t="s">
        <v>33</v>
      </c>
      <c r="M5" s="137" t="s">
        <v>34</v>
      </c>
      <c r="N5" s="137" t="s">
        <v>98</v>
      </c>
      <c r="O5" s="160" t="s">
        <v>35</v>
      </c>
      <c r="P5" s="160"/>
      <c r="Q5" s="160"/>
      <c r="R5" s="160"/>
      <c r="S5" s="160"/>
      <c r="T5" s="161"/>
      <c r="U5" s="137" t="s">
        <v>36</v>
      </c>
      <c r="V5" s="137" t="s">
        <v>37</v>
      </c>
      <c r="W5" s="70" t="s">
        <v>47</v>
      </c>
      <c r="X5" s="34" t="s">
        <v>38</v>
      </c>
    </row>
    <row r="6" spans="1:24" s="35" customFormat="1" ht="25.2" thickBot="1" x14ac:dyDescent="0.75">
      <c r="A6" s="144"/>
      <c r="B6" s="147"/>
      <c r="C6" s="149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58" t="s">
        <v>39</v>
      </c>
      <c r="P6" s="159"/>
      <c r="Q6" s="143" t="s">
        <v>40</v>
      </c>
      <c r="R6" s="143" t="s">
        <v>41</v>
      </c>
      <c r="S6" s="143" t="s">
        <v>42</v>
      </c>
      <c r="T6" s="137" t="s">
        <v>43</v>
      </c>
      <c r="U6" s="138"/>
      <c r="V6" s="138"/>
      <c r="W6" s="108" t="s">
        <v>44</v>
      </c>
      <c r="X6" s="109" t="s">
        <v>44</v>
      </c>
    </row>
    <row r="7" spans="1:24" s="35" customFormat="1" ht="25.2" thickBot="1" x14ac:dyDescent="0.75">
      <c r="A7" s="145"/>
      <c r="B7" s="147"/>
      <c r="C7" s="14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36" t="s">
        <v>48</v>
      </c>
      <c r="P7" s="36" t="s">
        <v>45</v>
      </c>
      <c r="Q7" s="145"/>
      <c r="R7" s="145"/>
      <c r="S7" s="145"/>
      <c r="T7" s="139"/>
      <c r="U7" s="139"/>
      <c r="V7" s="139"/>
      <c r="W7" s="75"/>
      <c r="X7" s="37"/>
    </row>
    <row r="8" spans="1:24" s="35" customFormat="1" ht="21" customHeight="1" x14ac:dyDescent="0.7">
      <c r="A8" s="99" t="s">
        <v>55</v>
      </c>
      <c r="B8" s="155"/>
      <c r="C8" s="96">
        <f>D8+E8+F8+G8</f>
        <v>214226</v>
      </c>
      <c r="D8" s="96">
        <v>149046</v>
      </c>
      <c r="E8" s="96">
        <v>41640</v>
      </c>
      <c r="F8" s="96">
        <v>20699</v>
      </c>
      <c r="G8" s="96">
        <v>2841</v>
      </c>
      <c r="H8" s="97">
        <v>768</v>
      </c>
      <c r="I8" s="97">
        <v>909</v>
      </c>
      <c r="J8" s="97">
        <v>188</v>
      </c>
      <c r="K8" s="48" t="s">
        <v>72</v>
      </c>
      <c r="L8" s="48" t="s">
        <v>73</v>
      </c>
      <c r="M8" s="102" t="s">
        <v>74</v>
      </c>
      <c r="N8" s="48">
        <v>1</v>
      </c>
      <c r="O8" s="49">
        <v>1</v>
      </c>
      <c r="P8" s="49">
        <v>136</v>
      </c>
      <c r="Q8" s="48">
        <v>16</v>
      </c>
      <c r="R8" s="48">
        <v>37</v>
      </c>
      <c r="S8" s="48">
        <v>809</v>
      </c>
      <c r="T8" s="48">
        <v>194</v>
      </c>
      <c r="U8" s="48">
        <v>23</v>
      </c>
      <c r="V8" s="48">
        <v>41</v>
      </c>
      <c r="W8" s="48">
        <v>916</v>
      </c>
      <c r="X8" s="48">
        <v>220</v>
      </c>
    </row>
    <row r="9" spans="1:24" ht="21" customHeight="1" x14ac:dyDescent="0.7">
      <c r="A9" s="99" t="s">
        <v>56</v>
      </c>
      <c r="B9" s="156"/>
      <c r="C9" s="95">
        <f>D9+E9+F9+G9</f>
        <v>45295</v>
      </c>
      <c r="D9" s="95">
        <v>35857</v>
      </c>
      <c r="E9" s="95">
        <v>7614</v>
      </c>
      <c r="F9" s="95">
        <v>1627</v>
      </c>
      <c r="G9" s="95">
        <v>197</v>
      </c>
      <c r="H9" s="93">
        <v>60</v>
      </c>
      <c r="I9" s="93">
        <v>40</v>
      </c>
      <c r="J9" s="93">
        <v>5</v>
      </c>
      <c r="K9" s="48" t="s">
        <v>75</v>
      </c>
      <c r="L9" s="48" t="s">
        <v>76</v>
      </c>
      <c r="M9" s="116" t="s">
        <v>77</v>
      </c>
      <c r="N9" s="48">
        <v>1</v>
      </c>
      <c r="O9" s="49">
        <v>6</v>
      </c>
      <c r="P9" s="49">
        <v>0</v>
      </c>
      <c r="Q9" s="48">
        <v>3</v>
      </c>
      <c r="R9" s="48">
        <v>5</v>
      </c>
      <c r="S9" s="48">
        <v>38</v>
      </c>
      <c r="T9" s="48">
        <v>25</v>
      </c>
      <c r="U9" s="48">
        <v>5</v>
      </c>
      <c r="V9" s="48">
        <v>2</v>
      </c>
      <c r="W9" s="48">
        <v>40</v>
      </c>
      <c r="X9" s="48">
        <v>47</v>
      </c>
    </row>
    <row r="10" spans="1:24" ht="21" customHeight="1" x14ac:dyDescent="0.7">
      <c r="A10" s="100" t="s">
        <v>57</v>
      </c>
      <c r="B10" s="156"/>
      <c r="C10" s="95">
        <f t="shared" ref="C10:C13" si="0">D10+E10+F10+G10</f>
        <v>32801</v>
      </c>
      <c r="D10" s="95">
        <v>23872</v>
      </c>
      <c r="E10" s="95">
        <v>6430</v>
      </c>
      <c r="F10" s="63">
        <v>2254</v>
      </c>
      <c r="G10" s="95">
        <v>245</v>
      </c>
      <c r="H10" s="93">
        <v>30</v>
      </c>
      <c r="I10" s="93">
        <v>39</v>
      </c>
      <c r="J10" s="93">
        <v>5</v>
      </c>
      <c r="K10" s="48" t="s">
        <v>75</v>
      </c>
      <c r="L10" s="48" t="s">
        <v>76</v>
      </c>
      <c r="M10" s="48" t="s">
        <v>77</v>
      </c>
      <c r="N10" s="48">
        <v>1</v>
      </c>
      <c r="O10" s="49">
        <v>4</v>
      </c>
      <c r="P10" s="49">
        <v>0</v>
      </c>
      <c r="Q10" s="48">
        <v>2</v>
      </c>
      <c r="R10" s="48">
        <v>3</v>
      </c>
      <c r="S10" s="48">
        <v>27</v>
      </c>
      <c r="T10" s="48">
        <v>30</v>
      </c>
      <c r="U10" s="48">
        <v>7</v>
      </c>
      <c r="V10" s="48">
        <v>3</v>
      </c>
      <c r="W10" s="48">
        <v>57</v>
      </c>
      <c r="X10" s="48">
        <v>11</v>
      </c>
    </row>
    <row r="11" spans="1:24" ht="21" customHeight="1" x14ac:dyDescent="0.7">
      <c r="A11" s="100" t="s">
        <v>58</v>
      </c>
      <c r="B11" s="156"/>
      <c r="C11" s="95">
        <f t="shared" si="0"/>
        <v>76905</v>
      </c>
      <c r="D11" s="95">
        <v>54263</v>
      </c>
      <c r="E11" s="95">
        <v>15322</v>
      </c>
      <c r="F11" s="95">
        <v>6672</v>
      </c>
      <c r="G11" s="95">
        <v>648</v>
      </c>
      <c r="H11" s="93">
        <v>90</v>
      </c>
      <c r="I11" s="93">
        <v>90</v>
      </c>
      <c r="J11" s="93">
        <v>10</v>
      </c>
      <c r="K11" s="48" t="s">
        <v>75</v>
      </c>
      <c r="L11" s="48" t="s">
        <v>76</v>
      </c>
      <c r="M11" s="48" t="s">
        <v>78</v>
      </c>
      <c r="N11" s="48">
        <v>2</v>
      </c>
      <c r="O11" s="49">
        <v>9</v>
      </c>
      <c r="P11" s="49">
        <v>0</v>
      </c>
      <c r="Q11" s="48">
        <v>7</v>
      </c>
      <c r="R11" s="48">
        <v>13</v>
      </c>
      <c r="S11" s="48">
        <v>75</v>
      </c>
      <c r="T11" s="48">
        <v>34</v>
      </c>
      <c r="U11" s="48">
        <v>5</v>
      </c>
      <c r="V11" s="48">
        <v>12</v>
      </c>
      <c r="W11" s="48">
        <v>122</v>
      </c>
      <c r="X11" s="48">
        <v>5</v>
      </c>
    </row>
    <row r="12" spans="1:24" ht="21" customHeight="1" x14ac:dyDescent="0.7">
      <c r="A12" s="100" t="s">
        <v>59</v>
      </c>
      <c r="B12" s="156"/>
      <c r="C12" s="95">
        <f t="shared" si="0"/>
        <v>52365</v>
      </c>
      <c r="D12" s="95">
        <v>38261</v>
      </c>
      <c r="E12" s="95">
        <v>9381</v>
      </c>
      <c r="F12" s="95">
        <v>4201</v>
      </c>
      <c r="G12" s="95">
        <v>522</v>
      </c>
      <c r="H12" s="93">
        <v>120</v>
      </c>
      <c r="I12" s="93">
        <v>108</v>
      </c>
      <c r="J12" s="93">
        <v>26</v>
      </c>
      <c r="K12" s="48" t="s">
        <v>75</v>
      </c>
      <c r="L12" s="48" t="s">
        <v>79</v>
      </c>
      <c r="M12" s="48" t="s">
        <v>74</v>
      </c>
      <c r="N12" s="48">
        <v>1</v>
      </c>
      <c r="O12" s="49">
        <v>6</v>
      </c>
      <c r="P12" s="49">
        <v>7</v>
      </c>
      <c r="Q12" s="48">
        <v>3</v>
      </c>
      <c r="R12" s="48">
        <v>8</v>
      </c>
      <c r="S12" s="48">
        <v>77</v>
      </c>
      <c r="T12" s="48">
        <v>39</v>
      </c>
      <c r="U12" s="48">
        <v>4</v>
      </c>
      <c r="V12" s="48">
        <v>4</v>
      </c>
      <c r="W12" s="48">
        <v>96</v>
      </c>
      <c r="X12" s="48">
        <v>71</v>
      </c>
    </row>
    <row r="13" spans="1:24" ht="21" customHeight="1" x14ac:dyDescent="0.7">
      <c r="A13" s="100" t="s">
        <v>60</v>
      </c>
      <c r="B13" s="156"/>
      <c r="C13" s="95">
        <f t="shared" si="0"/>
        <v>49021</v>
      </c>
      <c r="D13" s="95">
        <v>37329</v>
      </c>
      <c r="E13" s="95">
        <v>6695</v>
      </c>
      <c r="F13" s="95">
        <v>4617</v>
      </c>
      <c r="G13" s="95">
        <v>380</v>
      </c>
      <c r="H13" s="93">
        <v>30</v>
      </c>
      <c r="I13" s="93">
        <v>38</v>
      </c>
      <c r="J13" s="93">
        <v>6</v>
      </c>
      <c r="K13" s="48" t="s">
        <v>75</v>
      </c>
      <c r="L13" s="48" t="s">
        <v>76</v>
      </c>
      <c r="M13" s="48" t="s">
        <v>77</v>
      </c>
      <c r="N13" s="48">
        <v>1</v>
      </c>
      <c r="O13" s="49">
        <v>8</v>
      </c>
      <c r="P13" s="49">
        <v>0</v>
      </c>
      <c r="Q13" s="48">
        <v>3</v>
      </c>
      <c r="R13" s="48">
        <v>4</v>
      </c>
      <c r="S13" s="48">
        <v>40</v>
      </c>
      <c r="T13" s="48">
        <v>30</v>
      </c>
      <c r="U13" s="48">
        <v>5</v>
      </c>
      <c r="V13" s="48">
        <v>5</v>
      </c>
      <c r="W13" s="48">
        <v>56</v>
      </c>
      <c r="X13" s="48">
        <v>47</v>
      </c>
    </row>
    <row r="14" spans="1:24" ht="49.2" x14ac:dyDescent="0.7">
      <c r="A14" s="104" t="s">
        <v>61</v>
      </c>
      <c r="B14" s="156"/>
      <c r="C14" s="90">
        <f>D14+E14+F14+G14</f>
        <v>14540</v>
      </c>
      <c r="D14" s="90">
        <v>10781</v>
      </c>
      <c r="E14" s="90">
        <v>2251</v>
      </c>
      <c r="F14" s="90">
        <v>1394</v>
      </c>
      <c r="G14" s="90">
        <v>114</v>
      </c>
      <c r="H14" s="105">
        <v>10</v>
      </c>
      <c r="I14" s="105">
        <v>15</v>
      </c>
      <c r="J14" s="105">
        <v>4</v>
      </c>
      <c r="K14" s="103" t="s">
        <v>80</v>
      </c>
      <c r="L14" s="106" t="s">
        <v>81</v>
      </c>
      <c r="M14" s="106" t="s">
        <v>78</v>
      </c>
      <c r="N14" s="106">
        <v>1</v>
      </c>
      <c r="O14" s="107">
        <v>2</v>
      </c>
      <c r="P14" s="107">
        <v>0</v>
      </c>
      <c r="Q14" s="106">
        <v>1</v>
      </c>
      <c r="R14" s="106">
        <v>2</v>
      </c>
      <c r="S14" s="106">
        <v>19</v>
      </c>
      <c r="T14" s="106">
        <v>17</v>
      </c>
      <c r="U14" s="106">
        <v>5</v>
      </c>
      <c r="V14" s="106">
        <v>4</v>
      </c>
      <c r="W14" s="106">
        <v>36</v>
      </c>
      <c r="X14" s="106">
        <v>12</v>
      </c>
    </row>
    <row r="15" spans="1:24" ht="123" x14ac:dyDescent="0.7">
      <c r="A15" s="104" t="s">
        <v>62</v>
      </c>
      <c r="B15" s="156"/>
      <c r="C15" s="90">
        <f>D15+E15+F15+G15</f>
        <v>119972</v>
      </c>
      <c r="D15" s="90">
        <v>91696</v>
      </c>
      <c r="E15" s="90">
        <v>20162</v>
      </c>
      <c r="F15" s="90">
        <v>7432</v>
      </c>
      <c r="G15" s="90">
        <v>682</v>
      </c>
      <c r="H15" s="105">
        <v>150</v>
      </c>
      <c r="I15" s="105">
        <v>246</v>
      </c>
      <c r="J15" s="105">
        <v>65</v>
      </c>
      <c r="K15" s="103" t="s">
        <v>82</v>
      </c>
      <c r="L15" s="106" t="s">
        <v>83</v>
      </c>
      <c r="M15" s="106" t="s">
        <v>74</v>
      </c>
      <c r="N15" s="106">
        <v>1</v>
      </c>
      <c r="O15" s="107">
        <v>11</v>
      </c>
      <c r="P15" s="107">
        <v>18</v>
      </c>
      <c r="Q15" s="106">
        <v>8</v>
      </c>
      <c r="R15" s="106">
        <v>16</v>
      </c>
      <c r="S15" s="106">
        <v>145</v>
      </c>
      <c r="T15" s="106">
        <v>61</v>
      </c>
      <c r="U15" s="106">
        <v>4</v>
      </c>
      <c r="V15" s="106">
        <v>8</v>
      </c>
      <c r="W15" s="106">
        <v>203</v>
      </c>
      <c r="X15" s="106">
        <v>36</v>
      </c>
    </row>
    <row r="16" spans="1:24" ht="21" customHeight="1" x14ac:dyDescent="0.7">
      <c r="A16" s="100" t="s">
        <v>63</v>
      </c>
      <c r="B16" s="156"/>
      <c r="C16" s="95">
        <f>D16+E16+F16+G16</f>
        <v>38331</v>
      </c>
      <c r="D16" s="95">
        <v>30432</v>
      </c>
      <c r="E16" s="95">
        <v>5624</v>
      </c>
      <c r="F16" s="95">
        <v>2110</v>
      </c>
      <c r="G16" s="95">
        <v>165</v>
      </c>
      <c r="H16" s="93">
        <v>30</v>
      </c>
      <c r="I16" s="93">
        <v>55</v>
      </c>
      <c r="J16" s="93">
        <v>10</v>
      </c>
      <c r="K16" s="48" t="s">
        <v>75</v>
      </c>
      <c r="L16" s="48" t="s">
        <v>76</v>
      </c>
      <c r="M16" s="48" t="s">
        <v>84</v>
      </c>
      <c r="N16" s="48">
        <v>0</v>
      </c>
      <c r="O16" s="49">
        <v>5</v>
      </c>
      <c r="P16" s="49">
        <v>0</v>
      </c>
      <c r="Q16" s="48">
        <v>4</v>
      </c>
      <c r="R16" s="48">
        <v>3</v>
      </c>
      <c r="S16" s="48">
        <v>33</v>
      </c>
      <c r="T16" s="48">
        <v>139</v>
      </c>
      <c r="U16" s="48">
        <v>8</v>
      </c>
      <c r="V16" s="48">
        <v>4</v>
      </c>
      <c r="W16" s="48">
        <v>45</v>
      </c>
      <c r="X16" s="48">
        <v>53</v>
      </c>
    </row>
    <row r="17" spans="1:24" customFormat="1" ht="21" customHeight="1" x14ac:dyDescent="0.7">
      <c r="A17" s="100" t="s">
        <v>64</v>
      </c>
      <c r="B17" s="156"/>
      <c r="C17" s="95">
        <f t="shared" ref="C17:C23" si="1">D17+E17+F17+G17</f>
        <v>69834</v>
      </c>
      <c r="D17" s="90">
        <v>52399</v>
      </c>
      <c r="E17" s="91">
        <v>11504</v>
      </c>
      <c r="F17" s="92">
        <v>5578</v>
      </c>
      <c r="G17" s="92">
        <v>353</v>
      </c>
      <c r="H17" s="93">
        <v>70</v>
      </c>
      <c r="I17" s="93">
        <v>78</v>
      </c>
      <c r="J17" s="93">
        <v>13</v>
      </c>
      <c r="K17" s="48" t="s">
        <v>75</v>
      </c>
      <c r="L17" s="48" t="s">
        <v>85</v>
      </c>
      <c r="M17" s="48" t="s">
        <v>84</v>
      </c>
      <c r="N17" s="48">
        <v>3</v>
      </c>
      <c r="O17" s="49">
        <v>9</v>
      </c>
      <c r="P17" s="49">
        <v>0</v>
      </c>
      <c r="Q17" s="48">
        <v>5</v>
      </c>
      <c r="R17" s="48">
        <v>2</v>
      </c>
      <c r="S17" s="48">
        <v>62</v>
      </c>
      <c r="T17" s="48">
        <v>39</v>
      </c>
      <c r="U17" s="48">
        <v>2</v>
      </c>
      <c r="V17" s="48">
        <v>5</v>
      </c>
      <c r="W17" s="48">
        <v>109</v>
      </c>
      <c r="X17" s="48">
        <v>91</v>
      </c>
    </row>
    <row r="18" spans="1:24" s="35" customFormat="1" ht="21" customHeight="1" x14ac:dyDescent="0.7">
      <c r="A18" s="100" t="s">
        <v>65</v>
      </c>
      <c r="B18" s="156"/>
      <c r="C18" s="95">
        <f t="shared" si="1"/>
        <v>68936</v>
      </c>
      <c r="D18" s="40">
        <v>52755</v>
      </c>
      <c r="E18" s="63">
        <v>10328</v>
      </c>
      <c r="F18" s="63">
        <v>5411</v>
      </c>
      <c r="G18" s="40">
        <v>442</v>
      </c>
      <c r="H18" s="76">
        <v>90</v>
      </c>
      <c r="I18" s="76">
        <v>105</v>
      </c>
      <c r="J18" s="76">
        <v>18</v>
      </c>
      <c r="K18" s="48" t="s">
        <v>75</v>
      </c>
      <c r="L18" s="48" t="s">
        <v>85</v>
      </c>
      <c r="M18" s="48" t="s">
        <v>84</v>
      </c>
      <c r="N18" s="117">
        <v>2</v>
      </c>
      <c r="O18" s="49">
        <v>13</v>
      </c>
      <c r="P18" s="49">
        <v>1</v>
      </c>
      <c r="Q18" s="48">
        <v>3</v>
      </c>
      <c r="R18" s="48">
        <v>8</v>
      </c>
      <c r="S18" s="48">
        <v>76</v>
      </c>
      <c r="T18" s="48">
        <v>49</v>
      </c>
      <c r="U18" s="48">
        <v>7</v>
      </c>
      <c r="V18" s="48">
        <v>3</v>
      </c>
      <c r="W18" s="48">
        <v>111</v>
      </c>
      <c r="X18" s="48">
        <v>59</v>
      </c>
    </row>
    <row r="19" spans="1:24" s="35" customFormat="1" ht="21" customHeight="1" x14ac:dyDescent="0.7">
      <c r="A19" s="100" t="s">
        <v>66</v>
      </c>
      <c r="B19" s="156"/>
      <c r="C19" s="95">
        <f t="shared" si="1"/>
        <v>33152</v>
      </c>
      <c r="D19" s="63">
        <v>26415</v>
      </c>
      <c r="E19" s="63">
        <v>4740</v>
      </c>
      <c r="F19" s="63">
        <v>1817</v>
      </c>
      <c r="G19" s="63">
        <v>180</v>
      </c>
      <c r="H19" s="76">
        <v>30</v>
      </c>
      <c r="I19" s="76">
        <v>42</v>
      </c>
      <c r="J19" s="76">
        <v>14</v>
      </c>
      <c r="K19" s="48" t="s">
        <v>75</v>
      </c>
      <c r="L19" s="48" t="s">
        <v>76</v>
      </c>
      <c r="M19" s="48" t="s">
        <v>84</v>
      </c>
      <c r="N19" s="117">
        <v>0</v>
      </c>
      <c r="O19" s="49">
        <v>5</v>
      </c>
      <c r="P19" s="49">
        <v>0</v>
      </c>
      <c r="Q19" s="48">
        <v>3</v>
      </c>
      <c r="R19" s="48">
        <v>3</v>
      </c>
      <c r="S19" s="48">
        <v>38</v>
      </c>
      <c r="T19" s="48">
        <v>19</v>
      </c>
      <c r="U19" s="48">
        <v>4</v>
      </c>
      <c r="V19" s="48">
        <v>3</v>
      </c>
      <c r="W19" s="48">
        <v>61</v>
      </c>
      <c r="X19" s="48">
        <v>26</v>
      </c>
    </row>
    <row r="20" spans="1:24" s="35" customFormat="1" ht="21" customHeight="1" x14ac:dyDescent="0.7">
      <c r="A20" s="100" t="s">
        <v>67</v>
      </c>
      <c r="B20" s="156"/>
      <c r="C20" s="95">
        <f t="shared" si="1"/>
        <v>23680</v>
      </c>
      <c r="D20" s="64">
        <v>17778</v>
      </c>
      <c r="E20" s="65">
        <v>4282</v>
      </c>
      <c r="F20" s="66">
        <v>1452</v>
      </c>
      <c r="G20" s="66">
        <v>168</v>
      </c>
      <c r="H20" s="76">
        <v>30</v>
      </c>
      <c r="I20" s="76">
        <v>40</v>
      </c>
      <c r="J20" s="76">
        <v>4</v>
      </c>
      <c r="K20" s="48" t="s">
        <v>86</v>
      </c>
      <c r="L20" s="48" t="s">
        <v>76</v>
      </c>
      <c r="M20" s="48" t="s">
        <v>77</v>
      </c>
      <c r="N20" s="48">
        <v>1</v>
      </c>
      <c r="O20" s="49">
        <v>3</v>
      </c>
      <c r="P20" s="49">
        <v>1</v>
      </c>
      <c r="Q20" s="48">
        <v>3</v>
      </c>
      <c r="R20" s="48">
        <v>4</v>
      </c>
      <c r="S20" s="48">
        <v>25</v>
      </c>
      <c r="T20" s="48">
        <v>25</v>
      </c>
      <c r="U20" s="48">
        <v>6</v>
      </c>
      <c r="V20" s="48">
        <v>4</v>
      </c>
      <c r="W20" s="48">
        <v>42</v>
      </c>
      <c r="X20" s="48">
        <v>21</v>
      </c>
    </row>
    <row r="21" spans="1:24" s="35" customFormat="1" ht="21" customHeight="1" x14ac:dyDescent="0.7">
      <c r="A21" s="100" t="s">
        <v>68</v>
      </c>
      <c r="B21" s="156"/>
      <c r="C21" s="95">
        <f t="shared" si="1"/>
        <v>33518</v>
      </c>
      <c r="D21" s="95">
        <v>24672</v>
      </c>
      <c r="E21" s="95">
        <v>5669</v>
      </c>
      <c r="F21" s="95">
        <v>2899</v>
      </c>
      <c r="G21" s="95">
        <v>278</v>
      </c>
      <c r="H21" s="93">
        <v>30</v>
      </c>
      <c r="I21" s="93">
        <v>42</v>
      </c>
      <c r="J21" s="93">
        <v>14</v>
      </c>
      <c r="K21" s="48" t="s">
        <v>86</v>
      </c>
      <c r="L21" s="48" t="s">
        <v>76</v>
      </c>
      <c r="M21" s="48" t="s">
        <v>84</v>
      </c>
      <c r="N21" s="48">
        <v>1</v>
      </c>
      <c r="O21" s="49">
        <v>5</v>
      </c>
      <c r="P21" s="49">
        <v>0</v>
      </c>
      <c r="Q21" s="48">
        <v>3</v>
      </c>
      <c r="R21" s="48">
        <v>4</v>
      </c>
      <c r="S21" s="48">
        <v>47</v>
      </c>
      <c r="T21" s="48">
        <v>42</v>
      </c>
      <c r="U21" s="48">
        <v>9</v>
      </c>
      <c r="V21" s="48">
        <v>2</v>
      </c>
      <c r="W21" s="48">
        <v>73</v>
      </c>
      <c r="X21" s="48">
        <v>8</v>
      </c>
    </row>
    <row r="22" spans="1:24" ht="21" customHeight="1" x14ac:dyDescent="0.7">
      <c r="A22" s="100" t="s">
        <v>69</v>
      </c>
      <c r="B22" s="156"/>
      <c r="C22" s="95">
        <f t="shared" si="1"/>
        <v>42348</v>
      </c>
      <c r="D22" s="86">
        <v>32814</v>
      </c>
      <c r="E22" s="86">
        <v>7259</v>
      </c>
      <c r="F22" s="86">
        <v>2086</v>
      </c>
      <c r="G22" s="86">
        <v>189</v>
      </c>
      <c r="H22" s="87">
        <v>30</v>
      </c>
      <c r="I22" s="87">
        <v>40</v>
      </c>
      <c r="J22" s="87">
        <v>4</v>
      </c>
      <c r="K22" s="48" t="s">
        <v>75</v>
      </c>
      <c r="L22" s="48" t="s">
        <v>76</v>
      </c>
      <c r="M22" s="118" t="s">
        <v>78</v>
      </c>
      <c r="N22" s="48">
        <v>0</v>
      </c>
      <c r="O22" s="49">
        <v>5</v>
      </c>
      <c r="P22" s="49">
        <v>0</v>
      </c>
      <c r="Q22" s="48">
        <v>3</v>
      </c>
      <c r="R22" s="48">
        <v>3</v>
      </c>
      <c r="S22" s="48">
        <v>29</v>
      </c>
      <c r="T22" s="48">
        <v>24</v>
      </c>
      <c r="U22" s="48">
        <v>8</v>
      </c>
      <c r="V22" s="48">
        <v>3</v>
      </c>
      <c r="W22" s="48">
        <v>55</v>
      </c>
      <c r="X22" s="48">
        <v>36</v>
      </c>
    </row>
    <row r="23" spans="1:24" ht="21" customHeight="1" x14ac:dyDescent="0.7">
      <c r="A23" s="100" t="s">
        <v>70</v>
      </c>
      <c r="B23" s="156"/>
      <c r="C23" s="95">
        <f t="shared" si="1"/>
        <v>36177</v>
      </c>
      <c r="D23" s="86">
        <v>27991</v>
      </c>
      <c r="E23" s="86">
        <v>6116</v>
      </c>
      <c r="F23" s="86">
        <v>1870</v>
      </c>
      <c r="G23" s="86">
        <v>200</v>
      </c>
      <c r="H23" s="87">
        <v>30</v>
      </c>
      <c r="I23" s="87">
        <v>34</v>
      </c>
      <c r="J23" s="87">
        <v>4</v>
      </c>
      <c r="K23" s="48" t="s">
        <v>75</v>
      </c>
      <c r="L23" s="48" t="s">
        <v>76</v>
      </c>
      <c r="M23" s="48" t="s">
        <v>77</v>
      </c>
      <c r="N23" s="48">
        <v>1</v>
      </c>
      <c r="O23" s="49">
        <v>5</v>
      </c>
      <c r="P23" s="49">
        <v>0</v>
      </c>
      <c r="Q23" s="48">
        <v>2</v>
      </c>
      <c r="R23" s="48">
        <v>3</v>
      </c>
      <c r="S23" s="48">
        <v>31</v>
      </c>
      <c r="T23" s="48">
        <v>25</v>
      </c>
      <c r="U23" s="48">
        <v>4</v>
      </c>
      <c r="V23" s="48">
        <v>2</v>
      </c>
      <c r="W23" s="48">
        <v>51</v>
      </c>
      <c r="X23" s="48">
        <v>45</v>
      </c>
    </row>
    <row r="24" spans="1:24" ht="123" x14ac:dyDescent="0.7">
      <c r="A24" s="112" t="s">
        <v>94</v>
      </c>
      <c r="B24" s="156"/>
      <c r="C24" s="110">
        <f>D24+E24+F24+G24</f>
        <v>145868</v>
      </c>
      <c r="D24" s="64">
        <v>112945</v>
      </c>
      <c r="E24" s="110">
        <v>23048</v>
      </c>
      <c r="F24" s="110">
        <v>8963</v>
      </c>
      <c r="G24" s="64">
        <v>912</v>
      </c>
      <c r="H24" s="111">
        <v>320</v>
      </c>
      <c r="I24" s="111">
        <v>301</v>
      </c>
      <c r="J24" s="111">
        <v>51</v>
      </c>
      <c r="K24" s="103" t="s">
        <v>82</v>
      </c>
      <c r="L24" s="106" t="s">
        <v>87</v>
      </c>
      <c r="M24" s="106" t="s">
        <v>88</v>
      </c>
      <c r="N24" s="119">
        <v>1</v>
      </c>
      <c r="O24" s="107">
        <v>11</v>
      </c>
      <c r="P24" s="107">
        <v>34</v>
      </c>
      <c r="Q24" s="106">
        <v>9</v>
      </c>
      <c r="R24" s="106">
        <v>19</v>
      </c>
      <c r="S24" s="106">
        <v>213</v>
      </c>
      <c r="T24" s="106">
        <v>93</v>
      </c>
      <c r="U24" s="106">
        <v>5</v>
      </c>
      <c r="V24" s="106">
        <v>16</v>
      </c>
      <c r="W24" s="106">
        <v>243</v>
      </c>
      <c r="X24" s="106">
        <v>33</v>
      </c>
    </row>
    <row r="25" spans="1:24" ht="21" customHeight="1" x14ac:dyDescent="0.7">
      <c r="A25" s="101" t="s">
        <v>71</v>
      </c>
      <c r="B25" s="157"/>
      <c r="C25" s="89">
        <f>D25+E25+F25+G25</f>
        <v>36030</v>
      </c>
      <c r="D25" s="89">
        <v>28473</v>
      </c>
      <c r="E25" s="89">
        <v>5501</v>
      </c>
      <c r="F25" s="89">
        <v>1843</v>
      </c>
      <c r="G25" s="89">
        <v>213</v>
      </c>
      <c r="H25" s="88">
        <v>30</v>
      </c>
      <c r="I25" s="88">
        <v>40</v>
      </c>
      <c r="J25" s="88">
        <v>12</v>
      </c>
      <c r="K25" s="48" t="s">
        <v>75</v>
      </c>
      <c r="L25" s="48" t="s">
        <v>76</v>
      </c>
      <c r="M25" s="48" t="s">
        <v>84</v>
      </c>
      <c r="N25" s="120">
        <v>0</v>
      </c>
      <c r="O25" s="77">
        <v>4</v>
      </c>
      <c r="P25" s="77">
        <v>0</v>
      </c>
      <c r="Q25" s="72">
        <v>2</v>
      </c>
      <c r="R25" s="72">
        <v>4</v>
      </c>
      <c r="S25" s="72">
        <v>36</v>
      </c>
      <c r="T25" s="72">
        <v>18</v>
      </c>
      <c r="U25" s="72">
        <v>0</v>
      </c>
      <c r="V25" s="72">
        <v>3</v>
      </c>
      <c r="W25" s="72">
        <v>70</v>
      </c>
      <c r="X25" s="72">
        <v>12</v>
      </c>
    </row>
    <row r="26" spans="1:24" s="26" customFormat="1" ht="21" customHeight="1" x14ac:dyDescent="0.7">
      <c r="A26" s="74" t="s">
        <v>10</v>
      </c>
      <c r="B26" s="73"/>
      <c r="C26" s="115">
        <f t="shared" ref="C26:I26" si="2">SUM(C8:C25)</f>
        <v>1132999</v>
      </c>
      <c r="D26" s="113">
        <f t="shared" si="2"/>
        <v>847779</v>
      </c>
      <c r="E26" s="113">
        <f t="shared" si="2"/>
        <v>193566</v>
      </c>
      <c r="F26" s="113">
        <f t="shared" si="2"/>
        <v>82925</v>
      </c>
      <c r="G26" s="113">
        <f>SUM(G8:G25)</f>
        <v>8729</v>
      </c>
      <c r="H26" s="114">
        <f>SUM(H8:H25)</f>
        <v>1948</v>
      </c>
      <c r="I26" s="114">
        <f t="shared" si="2"/>
        <v>2262</v>
      </c>
      <c r="J26" s="114">
        <f>SUM(J8:J25)</f>
        <v>453</v>
      </c>
      <c r="K26" s="85"/>
      <c r="L26" s="85"/>
      <c r="M26" s="85"/>
      <c r="N26" s="85"/>
      <c r="O26" s="74">
        <f t="shared" ref="O26:X26" si="3">SUM(O8:O25)</f>
        <v>112</v>
      </c>
      <c r="P26" s="74">
        <f t="shared" si="3"/>
        <v>197</v>
      </c>
      <c r="Q26" s="74">
        <f t="shared" si="3"/>
        <v>80</v>
      </c>
      <c r="R26" s="74">
        <f t="shared" si="3"/>
        <v>141</v>
      </c>
      <c r="S26" s="133">
        <f t="shared" si="3"/>
        <v>1820</v>
      </c>
      <c r="T26" s="74">
        <f t="shared" si="3"/>
        <v>903</v>
      </c>
      <c r="U26" s="74">
        <f t="shared" si="3"/>
        <v>111</v>
      </c>
      <c r="V26" s="74">
        <f t="shared" si="3"/>
        <v>124</v>
      </c>
      <c r="W26" s="133">
        <f t="shared" si="3"/>
        <v>2386</v>
      </c>
      <c r="X26" s="74">
        <f t="shared" si="3"/>
        <v>833</v>
      </c>
    </row>
    <row r="27" spans="1:24" x14ac:dyDescent="0.7">
      <c r="A27" s="41"/>
      <c r="B27" s="42"/>
      <c r="C27" s="98"/>
      <c r="D27" s="98"/>
      <c r="E27" s="98"/>
      <c r="F27" s="98"/>
      <c r="G27" s="98"/>
      <c r="H27" s="98"/>
      <c r="I27" s="98"/>
      <c r="J27" s="98"/>
      <c r="K27" s="98"/>
      <c r="P27" s="42"/>
      <c r="Q27" s="42"/>
      <c r="R27" s="42"/>
      <c r="S27" s="42"/>
      <c r="T27" s="42"/>
      <c r="U27" s="42"/>
      <c r="V27" s="42"/>
      <c r="W27" s="42"/>
      <c r="X27" s="42"/>
    </row>
    <row r="28" spans="1:24" x14ac:dyDescent="0.7">
      <c r="A28" s="43" t="s">
        <v>16</v>
      </c>
      <c r="C28" s="98"/>
      <c r="D28" s="98"/>
      <c r="E28" s="27" t="s">
        <v>91</v>
      </c>
      <c r="F28" s="98"/>
      <c r="G28" s="98"/>
      <c r="H28" s="98"/>
      <c r="I28" s="98"/>
      <c r="J28" s="98"/>
      <c r="K28" s="98"/>
      <c r="L28" s="98"/>
      <c r="M28" s="98"/>
      <c r="N28" s="98"/>
    </row>
    <row r="29" spans="1:24" x14ac:dyDescent="0.7">
      <c r="A29" s="45" t="s">
        <v>17</v>
      </c>
      <c r="B29" s="46"/>
      <c r="C29" s="47"/>
      <c r="E29" s="27" t="s">
        <v>90</v>
      </c>
    </row>
    <row r="30" spans="1:24" x14ac:dyDescent="0.7">
      <c r="A30" s="26" t="s">
        <v>46</v>
      </c>
      <c r="C30" s="44"/>
      <c r="E30" s="27" t="s">
        <v>89</v>
      </c>
      <c r="G30" s="94"/>
    </row>
    <row r="31" spans="1:24" x14ac:dyDescent="0.7">
      <c r="C31" s="44"/>
    </row>
    <row r="32" spans="1:24" x14ac:dyDescent="0.7">
      <c r="D32" s="82"/>
    </row>
    <row r="33" spans="4:4" x14ac:dyDescent="0.7">
      <c r="D33" s="82"/>
    </row>
  </sheetData>
  <mergeCells count="27">
    <mergeCell ref="B8:B25"/>
    <mergeCell ref="G5:G7"/>
    <mergeCell ref="H5:H7"/>
    <mergeCell ref="I5:I7"/>
    <mergeCell ref="V5:V7"/>
    <mergeCell ref="O6:P6"/>
    <mergeCell ref="Q6:Q7"/>
    <mergeCell ref="R6:R7"/>
    <mergeCell ref="S6:S7"/>
    <mergeCell ref="T6:T7"/>
    <mergeCell ref="K5:K7"/>
    <mergeCell ref="L5:L7"/>
    <mergeCell ref="O5:T5"/>
    <mergeCell ref="U5:U7"/>
    <mergeCell ref="K4:N4"/>
    <mergeCell ref="M5:M7"/>
    <mergeCell ref="N5:N7"/>
    <mergeCell ref="O4:X4"/>
    <mergeCell ref="A4:A7"/>
    <mergeCell ref="B4:B7"/>
    <mergeCell ref="C4:C7"/>
    <mergeCell ref="D4:G4"/>
    <mergeCell ref="H4:J4"/>
    <mergeCell ref="J5:J7"/>
    <mergeCell ref="D5:D7"/>
    <mergeCell ref="E5:E7"/>
    <mergeCell ref="F5:F7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54" orientation="landscape" blackAndWhite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E33"/>
  <sheetViews>
    <sheetView tabSelected="1" view="pageBreakPreview" topLeftCell="A22" zoomScale="80" zoomScaleNormal="70" zoomScaleSheetLayoutView="80" workbookViewId="0">
      <selection activeCell="R3" sqref="R3"/>
    </sheetView>
  </sheetViews>
  <sheetFormatPr defaultColWidth="9" defaultRowHeight="24.6" x14ac:dyDescent="0.7"/>
  <cols>
    <col min="1" max="1" width="14.69921875" style="1" customWidth="1"/>
    <col min="2" max="2" width="8.59765625" style="1" customWidth="1"/>
    <col min="3" max="3" width="11.19921875" style="4" customWidth="1"/>
    <col min="4" max="4" width="10.8984375" style="1" customWidth="1"/>
    <col min="5" max="5" width="11.09765625" style="1" bestFit="1" customWidth="1"/>
    <col min="6" max="6" width="12.19921875" style="1" bestFit="1" customWidth="1"/>
    <col min="7" max="7" width="11.5" style="1" bestFit="1" customWidth="1"/>
    <col min="8" max="8" width="9.19921875" style="4" customWidth="1"/>
    <col min="9" max="9" width="8.8984375" style="1" customWidth="1"/>
    <col min="10" max="10" width="8.09765625" style="1" customWidth="1"/>
    <col min="11" max="11" width="10" style="1" bestFit="1" customWidth="1"/>
    <col min="12" max="12" width="8.19921875" style="1" bestFit="1" customWidth="1"/>
    <col min="13" max="13" width="9.19921875" style="4" customWidth="1"/>
    <col min="14" max="14" width="9.19921875" style="1" customWidth="1"/>
    <col min="15" max="15" width="8.5" style="1" customWidth="1"/>
    <col min="16" max="16" width="10.09765625" style="1" bestFit="1" customWidth="1"/>
    <col min="17" max="17" width="8.59765625" style="1" customWidth="1"/>
    <col min="18" max="18" width="14.3984375" style="4" customWidth="1"/>
    <col min="19" max="19" width="13.8984375" style="1" customWidth="1"/>
    <col min="20" max="20" width="11.09765625" style="1" customWidth="1"/>
    <col min="21" max="22" width="11.59765625" style="1" customWidth="1"/>
    <col min="23" max="23" width="6.5" style="1" customWidth="1"/>
    <col min="24" max="24" width="7.3984375" style="1" bestFit="1" customWidth="1"/>
    <col min="25" max="25" width="7.69921875" style="1" bestFit="1" customWidth="1"/>
    <col min="26" max="26" width="10" style="1" bestFit="1" customWidth="1"/>
    <col min="27" max="27" width="8" style="1" customWidth="1"/>
    <col min="28" max="31" width="13.19921875" style="1" customWidth="1"/>
    <col min="32" max="16384" width="9" style="1"/>
  </cols>
  <sheetData>
    <row r="1" spans="1:31" x14ac:dyDescent="0.7">
      <c r="K1" s="27"/>
      <c r="U1" s="27"/>
      <c r="AA1" s="27"/>
    </row>
    <row r="2" spans="1:31" ht="27" x14ac:dyDescent="0.75">
      <c r="A2" s="23" t="s">
        <v>20</v>
      </c>
      <c r="B2" s="23"/>
      <c r="M2" s="23"/>
      <c r="V2" s="28"/>
      <c r="W2" s="23"/>
    </row>
    <row r="3" spans="1:31" ht="27" x14ac:dyDescent="0.75">
      <c r="A3" s="23" t="s">
        <v>52</v>
      </c>
      <c r="B3" s="23"/>
      <c r="M3" s="23"/>
      <c r="V3" s="23"/>
      <c r="W3" s="23"/>
    </row>
    <row r="4" spans="1:31" ht="25.2" thickBot="1" x14ac:dyDescent="0.75">
      <c r="A4" s="67" t="s">
        <v>54</v>
      </c>
      <c r="B4" s="67"/>
      <c r="C4" s="68"/>
      <c r="D4" s="69"/>
      <c r="E4" s="69"/>
      <c r="F4" s="69"/>
      <c r="M4" s="26"/>
      <c r="V4" s="26"/>
    </row>
    <row r="5" spans="1:31" ht="25.2" thickBot="1" x14ac:dyDescent="0.75">
      <c r="A5" s="171" t="s">
        <v>1</v>
      </c>
      <c r="B5" s="174" t="s">
        <v>97</v>
      </c>
      <c r="C5" s="180" t="s">
        <v>14</v>
      </c>
      <c r="D5" s="181"/>
      <c r="E5" s="181"/>
      <c r="F5" s="181"/>
      <c r="G5" s="182"/>
      <c r="H5" s="177" t="s">
        <v>2</v>
      </c>
      <c r="I5" s="178"/>
      <c r="J5" s="178"/>
      <c r="K5" s="178"/>
      <c r="L5" s="179"/>
      <c r="M5" s="177" t="s">
        <v>2</v>
      </c>
      <c r="N5" s="178"/>
      <c r="O5" s="178"/>
      <c r="P5" s="178"/>
      <c r="Q5" s="178"/>
      <c r="R5" s="178"/>
      <c r="S5" s="178"/>
      <c r="T5" s="178"/>
      <c r="U5" s="179"/>
      <c r="V5" s="177" t="s">
        <v>2</v>
      </c>
      <c r="W5" s="178"/>
      <c r="X5" s="178"/>
      <c r="Y5" s="178"/>
      <c r="Z5" s="178"/>
      <c r="AA5" s="179"/>
      <c r="AD5" s="4"/>
      <c r="AE5" s="4"/>
    </row>
    <row r="6" spans="1:31" ht="25.2" thickBot="1" x14ac:dyDescent="0.75">
      <c r="A6" s="172"/>
      <c r="B6" s="175"/>
      <c r="C6" s="183"/>
      <c r="D6" s="184"/>
      <c r="E6" s="184"/>
      <c r="F6" s="184"/>
      <c r="G6" s="185"/>
      <c r="H6" s="188" t="s">
        <v>8</v>
      </c>
      <c r="I6" s="189"/>
      <c r="J6" s="189"/>
      <c r="K6" s="189"/>
      <c r="L6" s="190"/>
      <c r="M6" s="165" t="s">
        <v>9</v>
      </c>
      <c r="N6" s="166"/>
      <c r="O6" s="166"/>
      <c r="P6" s="166"/>
      <c r="Q6" s="167"/>
      <c r="R6" s="168" t="s">
        <v>15</v>
      </c>
      <c r="S6" s="169"/>
      <c r="T6" s="169"/>
      <c r="U6" s="169"/>
      <c r="V6" s="170"/>
      <c r="W6" s="162" t="s">
        <v>13</v>
      </c>
      <c r="X6" s="163"/>
      <c r="Y6" s="163"/>
      <c r="Z6" s="163"/>
      <c r="AA6" s="164"/>
      <c r="AD6" s="2"/>
      <c r="AE6" s="2"/>
    </row>
    <row r="7" spans="1:31" x14ac:dyDescent="0.7">
      <c r="A7" s="172"/>
      <c r="B7" s="175"/>
      <c r="C7" s="186" t="s">
        <v>3</v>
      </c>
      <c r="D7" s="171" t="s">
        <v>4</v>
      </c>
      <c r="E7" s="171" t="s">
        <v>7</v>
      </c>
      <c r="F7" s="191" t="s">
        <v>5</v>
      </c>
      <c r="G7" s="171" t="s">
        <v>6</v>
      </c>
      <c r="H7" s="6" t="s">
        <v>10</v>
      </c>
      <c r="I7" s="5" t="s">
        <v>0</v>
      </c>
      <c r="J7" s="12" t="s">
        <v>11</v>
      </c>
      <c r="K7" s="121" t="s">
        <v>95</v>
      </c>
      <c r="L7" s="10" t="s">
        <v>12</v>
      </c>
      <c r="M7" s="6" t="s">
        <v>10</v>
      </c>
      <c r="N7" s="5" t="s">
        <v>0</v>
      </c>
      <c r="O7" s="12" t="s">
        <v>11</v>
      </c>
      <c r="P7" s="121" t="s">
        <v>95</v>
      </c>
      <c r="Q7" s="10" t="s">
        <v>12</v>
      </c>
      <c r="R7" s="6" t="s">
        <v>10</v>
      </c>
      <c r="S7" s="5" t="s">
        <v>0</v>
      </c>
      <c r="T7" s="12" t="s">
        <v>11</v>
      </c>
      <c r="U7" s="121" t="s">
        <v>95</v>
      </c>
      <c r="V7" s="10" t="s">
        <v>12</v>
      </c>
      <c r="W7" s="6" t="s">
        <v>10</v>
      </c>
      <c r="X7" s="5" t="s">
        <v>0</v>
      </c>
      <c r="Y7" s="122" t="s">
        <v>96</v>
      </c>
      <c r="Z7" s="121" t="s">
        <v>95</v>
      </c>
      <c r="AA7" s="123" t="s">
        <v>28</v>
      </c>
      <c r="AD7" s="2"/>
      <c r="AE7" s="2"/>
    </row>
    <row r="8" spans="1:31" ht="15" customHeight="1" thickBot="1" x14ac:dyDescent="0.75">
      <c r="A8" s="173"/>
      <c r="B8" s="176"/>
      <c r="C8" s="187"/>
      <c r="D8" s="173"/>
      <c r="E8" s="173"/>
      <c r="F8" s="192"/>
      <c r="G8" s="173"/>
      <c r="H8" s="7"/>
      <c r="I8" s="8"/>
      <c r="J8" s="13"/>
      <c r="K8" s="9"/>
      <c r="L8" s="11"/>
      <c r="M8" s="7"/>
      <c r="N8" s="8"/>
      <c r="O8" s="13"/>
      <c r="P8" s="9"/>
      <c r="Q8" s="11"/>
      <c r="R8" s="7"/>
      <c r="S8" s="8"/>
      <c r="T8" s="13"/>
      <c r="U8" s="9"/>
      <c r="V8" s="11"/>
      <c r="W8" s="7"/>
      <c r="X8" s="8"/>
      <c r="Y8" s="13"/>
      <c r="Z8" s="9"/>
      <c r="AA8" s="11"/>
      <c r="AD8" s="2"/>
      <c r="AE8" s="2"/>
    </row>
    <row r="9" spans="1:31" s="27" customFormat="1" x14ac:dyDescent="0.7">
      <c r="A9" s="39" t="s">
        <v>55</v>
      </c>
      <c r="B9" s="38">
        <v>2566</v>
      </c>
      <c r="C9" s="50">
        <f>SUM(D9:G9)</f>
        <v>681764</v>
      </c>
      <c r="D9" s="54">
        <v>432325</v>
      </c>
      <c r="E9" s="54">
        <v>75868</v>
      </c>
      <c r="F9" s="54">
        <v>138594</v>
      </c>
      <c r="G9" s="54">
        <v>34977</v>
      </c>
      <c r="H9" s="50">
        <f t="shared" ref="H9:H20" si="0">I9+J9+K9+L9</f>
        <v>38462</v>
      </c>
      <c r="I9" s="55">
        <v>28628</v>
      </c>
      <c r="J9" s="54">
        <v>3699</v>
      </c>
      <c r="K9" s="54">
        <v>5259</v>
      </c>
      <c r="L9" s="54">
        <v>876</v>
      </c>
      <c r="M9" s="50">
        <f t="shared" ref="M9:M21" si="1">N9+O9+P9+Q9</f>
        <v>221091</v>
      </c>
      <c r="N9" s="54">
        <v>166230</v>
      </c>
      <c r="O9" s="54">
        <v>17844</v>
      </c>
      <c r="P9" s="54">
        <v>32902</v>
      </c>
      <c r="Q9" s="54">
        <v>4115</v>
      </c>
      <c r="R9" s="131">
        <f t="shared" ref="R9:R26" si="2">S9+T9+U9+V9</f>
        <v>82934.160999999993</v>
      </c>
      <c r="S9" s="124">
        <v>64063.065599999994</v>
      </c>
      <c r="T9" s="124">
        <v>6146.8293000000003</v>
      </c>
      <c r="U9" s="124">
        <v>11250.5416</v>
      </c>
      <c r="V9" s="124">
        <v>1473.7244999999998</v>
      </c>
      <c r="W9" s="51">
        <f>R9/H9</f>
        <v>2.1562623108522696</v>
      </c>
      <c r="X9" s="51">
        <f t="shared" ref="X9:AA9" si="3">S9/I9</f>
        <v>2.2377764985329045</v>
      </c>
      <c r="Y9" s="51">
        <f t="shared" si="3"/>
        <v>1.6617543390105434</v>
      </c>
      <c r="Z9" s="51">
        <f t="shared" si="3"/>
        <v>2.1392929454268872</v>
      </c>
      <c r="AA9" s="51">
        <f t="shared" si="3"/>
        <v>1.6823339041095888</v>
      </c>
      <c r="AB9" s="1"/>
      <c r="AC9" s="1"/>
    </row>
    <row r="10" spans="1:31" x14ac:dyDescent="0.7">
      <c r="A10" s="39" t="s">
        <v>56</v>
      </c>
      <c r="B10" s="38">
        <v>2566</v>
      </c>
      <c r="C10" s="50">
        <f t="shared" ref="C10:C26" si="4">SUM(D10:G10)</f>
        <v>77797</v>
      </c>
      <c r="D10" s="52">
        <v>64723</v>
      </c>
      <c r="E10" s="52">
        <v>4010</v>
      </c>
      <c r="F10" s="52">
        <v>5973</v>
      </c>
      <c r="G10" s="52">
        <v>3091</v>
      </c>
      <c r="H10" s="50">
        <f t="shared" si="0"/>
        <v>1751</v>
      </c>
      <c r="I10" s="53">
        <v>1536</v>
      </c>
      <c r="J10" s="52">
        <v>70</v>
      </c>
      <c r="K10" s="52">
        <v>114</v>
      </c>
      <c r="L10" s="52">
        <v>31</v>
      </c>
      <c r="M10" s="50">
        <f t="shared" si="1"/>
        <v>6083</v>
      </c>
      <c r="N10" s="52">
        <v>5336</v>
      </c>
      <c r="O10" s="52">
        <v>216</v>
      </c>
      <c r="P10" s="52">
        <v>448</v>
      </c>
      <c r="Q10" s="52">
        <v>83</v>
      </c>
      <c r="R10" s="131">
        <f t="shared" si="2"/>
        <v>1173.3032999999998</v>
      </c>
      <c r="S10" s="125">
        <v>1037.8942</v>
      </c>
      <c r="T10" s="125">
        <v>36.4313</v>
      </c>
      <c r="U10" s="125">
        <v>76.82729999999998</v>
      </c>
      <c r="V10" s="125">
        <v>22.150500000000001</v>
      </c>
      <c r="W10" s="51">
        <f t="shared" ref="W10:W27" si="5">R10/H10</f>
        <v>0.67007612792689886</v>
      </c>
      <c r="X10" s="51">
        <f t="shared" ref="X10:X27" si="6">S10/I10</f>
        <v>0.6757123697916666</v>
      </c>
      <c r="Y10" s="51">
        <f t="shared" ref="Y10:Y27" si="7">T10/J10</f>
        <v>0.52044714285714289</v>
      </c>
      <c r="Z10" s="51">
        <f t="shared" ref="Z10:Z27" si="8">U10/K10</f>
        <v>0.67392368421052617</v>
      </c>
      <c r="AA10" s="51">
        <f t="shared" ref="AA10:AA27" si="9">V10/L10</f>
        <v>0.71453225806451615</v>
      </c>
      <c r="AD10" s="27"/>
      <c r="AE10" s="27"/>
    </row>
    <row r="11" spans="1:31" s="27" customFormat="1" x14ac:dyDescent="0.7">
      <c r="A11" s="56" t="s">
        <v>57</v>
      </c>
      <c r="B11" s="38">
        <v>2566</v>
      </c>
      <c r="C11" s="50">
        <f t="shared" si="4"/>
        <v>52167</v>
      </c>
      <c r="D11" s="59">
        <v>40936</v>
      </c>
      <c r="E11" s="59">
        <v>2071</v>
      </c>
      <c r="F11" s="59">
        <v>5878</v>
      </c>
      <c r="G11" s="59">
        <v>3282</v>
      </c>
      <c r="H11" s="50">
        <f t="shared" si="0"/>
        <v>2010</v>
      </c>
      <c r="I11" s="60">
        <v>1687</v>
      </c>
      <c r="J11" s="59">
        <v>91</v>
      </c>
      <c r="K11" s="59">
        <v>165</v>
      </c>
      <c r="L11" s="59">
        <v>67</v>
      </c>
      <c r="M11" s="50">
        <f t="shared" si="1"/>
        <v>5698</v>
      </c>
      <c r="N11" s="59">
        <v>4808</v>
      </c>
      <c r="O11" s="59">
        <v>261</v>
      </c>
      <c r="P11" s="59">
        <v>493</v>
      </c>
      <c r="Q11" s="59">
        <v>136</v>
      </c>
      <c r="R11" s="131">
        <f t="shared" si="2"/>
        <v>1257.6469</v>
      </c>
      <c r="S11" s="126">
        <v>1062.1117999999999</v>
      </c>
      <c r="T11" s="126">
        <v>50.038000000000004</v>
      </c>
      <c r="U11" s="126">
        <v>106.08200000000001</v>
      </c>
      <c r="V11" s="126">
        <v>39.415100000000002</v>
      </c>
      <c r="W11" s="51">
        <f t="shared" si="5"/>
        <v>0.62569497512437811</v>
      </c>
      <c r="X11" s="51">
        <f t="shared" si="6"/>
        <v>0.62958612922347357</v>
      </c>
      <c r="Y11" s="51">
        <f t="shared" si="7"/>
        <v>0.54986813186813188</v>
      </c>
      <c r="Z11" s="51">
        <f t="shared" si="8"/>
        <v>0.64292121212121212</v>
      </c>
      <c r="AA11" s="51">
        <f t="shared" si="9"/>
        <v>0.58828507462686574</v>
      </c>
      <c r="AB11" s="1"/>
      <c r="AC11" s="1"/>
    </row>
    <row r="12" spans="1:31" s="27" customFormat="1" x14ac:dyDescent="0.7">
      <c r="A12" s="56" t="s">
        <v>58</v>
      </c>
      <c r="B12" s="38">
        <v>2566</v>
      </c>
      <c r="C12" s="50">
        <f t="shared" si="4"/>
        <v>115114</v>
      </c>
      <c r="D12" s="61">
        <v>90421</v>
      </c>
      <c r="E12" s="61">
        <v>4425</v>
      </c>
      <c r="F12" s="61">
        <v>14792</v>
      </c>
      <c r="G12" s="61">
        <v>5476</v>
      </c>
      <c r="H12" s="50">
        <f t="shared" si="0"/>
        <v>7365</v>
      </c>
      <c r="I12" s="62">
        <v>5994</v>
      </c>
      <c r="J12" s="61">
        <v>260</v>
      </c>
      <c r="K12" s="61">
        <v>831</v>
      </c>
      <c r="L12" s="61">
        <v>280</v>
      </c>
      <c r="M12" s="50">
        <f t="shared" si="1"/>
        <v>16085</v>
      </c>
      <c r="N12" s="61">
        <v>13359</v>
      </c>
      <c r="O12" s="61">
        <v>517</v>
      </c>
      <c r="P12" s="61">
        <v>1721</v>
      </c>
      <c r="Q12" s="61">
        <v>488</v>
      </c>
      <c r="R12" s="131">
        <f t="shared" si="2"/>
        <v>4930.6992</v>
      </c>
      <c r="S12" s="127">
        <v>3972.2529999999997</v>
      </c>
      <c r="T12" s="127">
        <v>138.14339999999999</v>
      </c>
      <c r="U12" s="127">
        <v>626.90740000000005</v>
      </c>
      <c r="V12" s="127">
        <v>193.3954</v>
      </c>
      <c r="W12" s="51">
        <f t="shared" si="5"/>
        <v>0.66947714867617103</v>
      </c>
      <c r="X12" s="51">
        <f t="shared" si="6"/>
        <v>0.66270487153820479</v>
      </c>
      <c r="Y12" s="51">
        <f t="shared" si="7"/>
        <v>0.53132076923076921</v>
      </c>
      <c r="Z12" s="51">
        <f t="shared" si="8"/>
        <v>0.7544012033694345</v>
      </c>
      <c r="AA12" s="51">
        <f t="shared" si="9"/>
        <v>0.69069785714285714</v>
      </c>
      <c r="AB12" s="1"/>
      <c r="AC12" s="1"/>
    </row>
    <row r="13" spans="1:31" s="27" customFormat="1" x14ac:dyDescent="0.7">
      <c r="A13" s="56" t="s">
        <v>59</v>
      </c>
      <c r="B13" s="38">
        <v>2566</v>
      </c>
      <c r="C13" s="50">
        <f t="shared" si="4"/>
        <v>100154</v>
      </c>
      <c r="D13" s="61">
        <v>73493</v>
      </c>
      <c r="E13" s="61">
        <v>6604</v>
      </c>
      <c r="F13" s="61">
        <v>12509</v>
      </c>
      <c r="G13" s="61">
        <v>7548</v>
      </c>
      <c r="H13" s="50">
        <f t="shared" si="0"/>
        <v>6007</v>
      </c>
      <c r="I13" s="62">
        <v>4556</v>
      </c>
      <c r="J13" s="61">
        <v>283</v>
      </c>
      <c r="K13" s="61">
        <v>812</v>
      </c>
      <c r="L13" s="61">
        <v>356</v>
      </c>
      <c r="M13" s="50">
        <f t="shared" si="1"/>
        <v>18426</v>
      </c>
      <c r="N13" s="61">
        <v>14101</v>
      </c>
      <c r="O13" s="61">
        <v>767</v>
      </c>
      <c r="P13" s="61">
        <v>2644</v>
      </c>
      <c r="Q13" s="61">
        <v>914</v>
      </c>
      <c r="R13" s="131">
        <f t="shared" si="2"/>
        <v>4670.1247999999996</v>
      </c>
      <c r="S13" s="127">
        <v>3498.8368999999998</v>
      </c>
      <c r="T13" s="127">
        <v>214.69019999999998</v>
      </c>
      <c r="U13" s="127">
        <v>647.69119999999998</v>
      </c>
      <c r="V13" s="127">
        <v>308.90649999999999</v>
      </c>
      <c r="W13" s="51">
        <f t="shared" si="5"/>
        <v>0.77744711170301306</v>
      </c>
      <c r="X13" s="51">
        <f t="shared" si="6"/>
        <v>0.7679624451273046</v>
      </c>
      <c r="Y13" s="51">
        <f t="shared" si="7"/>
        <v>0.75862261484098936</v>
      </c>
      <c r="Z13" s="51">
        <f t="shared" si="8"/>
        <v>0.79764926108374379</v>
      </c>
      <c r="AA13" s="51">
        <f t="shared" si="9"/>
        <v>0.86771488764044946</v>
      </c>
      <c r="AB13" s="1"/>
      <c r="AC13" s="1"/>
    </row>
    <row r="14" spans="1:31" s="27" customFormat="1" x14ac:dyDescent="0.7">
      <c r="A14" s="56" t="s">
        <v>60</v>
      </c>
      <c r="B14" s="38">
        <v>2566</v>
      </c>
      <c r="C14" s="50">
        <f t="shared" si="4"/>
        <v>69747</v>
      </c>
      <c r="D14" s="61">
        <v>53573</v>
      </c>
      <c r="E14" s="61">
        <v>2789</v>
      </c>
      <c r="F14" s="61">
        <v>9091</v>
      </c>
      <c r="G14" s="61">
        <v>4294</v>
      </c>
      <c r="H14" s="50">
        <f t="shared" si="0"/>
        <v>1823</v>
      </c>
      <c r="I14" s="62">
        <v>1556</v>
      </c>
      <c r="J14" s="61">
        <v>45</v>
      </c>
      <c r="K14" s="61">
        <v>190</v>
      </c>
      <c r="L14" s="61">
        <v>32</v>
      </c>
      <c r="M14" s="50">
        <f t="shared" si="1"/>
        <v>6297</v>
      </c>
      <c r="N14" s="61">
        <v>5397</v>
      </c>
      <c r="O14" s="61">
        <v>150</v>
      </c>
      <c r="P14" s="61">
        <v>674</v>
      </c>
      <c r="Q14" s="61">
        <v>76</v>
      </c>
      <c r="R14" s="131">
        <f t="shared" si="2"/>
        <v>1227.5226</v>
      </c>
      <c r="S14" s="127">
        <v>1043.2862</v>
      </c>
      <c r="T14" s="127">
        <v>24.459100000000007</v>
      </c>
      <c r="U14" s="127">
        <v>139.29479999999998</v>
      </c>
      <c r="V14" s="127">
        <v>20.482500000000002</v>
      </c>
      <c r="W14" s="51">
        <f t="shared" si="5"/>
        <v>0.67335304443225452</v>
      </c>
      <c r="X14" s="51">
        <f t="shared" si="6"/>
        <v>0.67049241645244217</v>
      </c>
      <c r="Y14" s="51">
        <f t="shared" si="7"/>
        <v>0.54353555555555566</v>
      </c>
      <c r="Z14" s="51">
        <f t="shared" si="8"/>
        <v>0.73313052631578934</v>
      </c>
      <c r="AA14" s="51">
        <f t="shared" si="9"/>
        <v>0.64007812500000005</v>
      </c>
      <c r="AB14" s="1"/>
      <c r="AC14" s="1"/>
    </row>
    <row r="15" spans="1:31" s="27" customFormat="1" x14ac:dyDescent="0.7">
      <c r="A15" s="56" t="s">
        <v>61</v>
      </c>
      <c r="B15" s="38">
        <v>2566</v>
      </c>
      <c r="C15" s="50">
        <f t="shared" si="4"/>
        <v>28750</v>
      </c>
      <c r="D15" s="61">
        <v>21667</v>
      </c>
      <c r="E15" s="61">
        <v>1110</v>
      </c>
      <c r="F15" s="61">
        <v>3935</v>
      </c>
      <c r="G15" s="61">
        <v>2038</v>
      </c>
      <c r="H15" s="50">
        <f t="shared" si="0"/>
        <v>729</v>
      </c>
      <c r="I15" s="62">
        <v>621</v>
      </c>
      <c r="J15" s="61">
        <v>23</v>
      </c>
      <c r="K15" s="61">
        <v>65</v>
      </c>
      <c r="L15" s="61">
        <v>20</v>
      </c>
      <c r="M15" s="50">
        <f t="shared" si="1"/>
        <v>2262</v>
      </c>
      <c r="N15" s="61">
        <v>1965</v>
      </c>
      <c r="O15" s="61">
        <v>76</v>
      </c>
      <c r="P15" s="61">
        <v>193</v>
      </c>
      <c r="Q15" s="61">
        <v>28</v>
      </c>
      <c r="R15" s="131">
        <f t="shared" si="2"/>
        <v>398.79779999999994</v>
      </c>
      <c r="S15" s="127">
        <v>338.09539999999998</v>
      </c>
      <c r="T15" s="127">
        <v>14.496699999999999</v>
      </c>
      <c r="U15" s="127">
        <v>37.704499999999996</v>
      </c>
      <c r="V15" s="127">
        <v>8.5012000000000008</v>
      </c>
      <c r="W15" s="51">
        <f t="shared" si="5"/>
        <v>0.54704773662551431</v>
      </c>
      <c r="X15" s="51">
        <f t="shared" si="6"/>
        <v>0.54443703703703705</v>
      </c>
      <c r="Y15" s="51">
        <f t="shared" si="7"/>
        <v>0.63029130434782599</v>
      </c>
      <c r="Z15" s="51">
        <f t="shared" si="8"/>
        <v>0.58006923076923067</v>
      </c>
      <c r="AA15" s="51">
        <f t="shared" si="9"/>
        <v>0.42506000000000005</v>
      </c>
      <c r="AB15" s="1"/>
      <c r="AC15" s="1"/>
    </row>
    <row r="16" spans="1:31" s="27" customFormat="1" x14ac:dyDescent="0.7">
      <c r="A16" s="56" t="s">
        <v>62</v>
      </c>
      <c r="B16" s="38">
        <v>2566</v>
      </c>
      <c r="C16" s="50">
        <f t="shared" si="4"/>
        <v>199947</v>
      </c>
      <c r="D16" s="61">
        <v>148358</v>
      </c>
      <c r="E16" s="61">
        <v>13233</v>
      </c>
      <c r="F16" s="61">
        <v>26999</v>
      </c>
      <c r="G16" s="61">
        <v>11357</v>
      </c>
      <c r="H16" s="50">
        <f t="shared" si="0"/>
        <v>12466</v>
      </c>
      <c r="I16" s="62">
        <v>10165</v>
      </c>
      <c r="J16" s="61">
        <v>680</v>
      </c>
      <c r="K16" s="61">
        <v>1204</v>
      </c>
      <c r="L16" s="61">
        <v>417</v>
      </c>
      <c r="M16" s="50">
        <f t="shared" si="1"/>
        <v>45424</v>
      </c>
      <c r="N16" s="61">
        <v>36082</v>
      </c>
      <c r="O16" s="61">
        <v>2299</v>
      </c>
      <c r="P16" s="61">
        <v>4962</v>
      </c>
      <c r="Q16" s="61">
        <v>2081</v>
      </c>
      <c r="R16" s="131">
        <f t="shared" si="2"/>
        <v>14568.2996</v>
      </c>
      <c r="S16" s="127">
        <v>11549.132900000001</v>
      </c>
      <c r="T16" s="127">
        <v>801.94939999999997</v>
      </c>
      <c r="U16" s="127">
        <v>1487.2003999999999</v>
      </c>
      <c r="V16" s="127">
        <v>730.01690000000008</v>
      </c>
      <c r="W16" s="51">
        <f t="shared" si="5"/>
        <v>1.1686426760789348</v>
      </c>
      <c r="X16" s="51">
        <f t="shared" si="6"/>
        <v>1.1361665420560749</v>
      </c>
      <c r="Y16" s="51">
        <f t="shared" si="7"/>
        <v>1.1793373529411764</v>
      </c>
      <c r="Z16" s="51">
        <f t="shared" si="8"/>
        <v>1.2352162790697674</v>
      </c>
      <c r="AA16" s="51">
        <f t="shared" si="9"/>
        <v>1.7506400479616309</v>
      </c>
      <c r="AB16" s="1"/>
      <c r="AC16" s="1"/>
    </row>
    <row r="17" spans="1:29" s="27" customFormat="1" x14ac:dyDescent="0.7">
      <c r="A17" s="56" t="s">
        <v>63</v>
      </c>
      <c r="B17" s="38">
        <v>2566</v>
      </c>
      <c r="C17" s="50">
        <f t="shared" si="4"/>
        <v>67902</v>
      </c>
      <c r="D17" s="61">
        <v>52437</v>
      </c>
      <c r="E17" s="61">
        <v>2470</v>
      </c>
      <c r="F17" s="61">
        <v>6180</v>
      </c>
      <c r="G17" s="61">
        <v>6815</v>
      </c>
      <c r="H17" s="50">
        <f t="shared" si="0"/>
        <v>2301</v>
      </c>
      <c r="I17" s="62">
        <v>1934</v>
      </c>
      <c r="J17" s="61">
        <v>76</v>
      </c>
      <c r="K17" s="61">
        <v>197</v>
      </c>
      <c r="L17" s="61">
        <v>94</v>
      </c>
      <c r="M17" s="50">
        <f t="shared" si="1"/>
        <v>6584</v>
      </c>
      <c r="N17" s="61">
        <v>5603</v>
      </c>
      <c r="O17" s="61">
        <v>151</v>
      </c>
      <c r="P17" s="61">
        <v>650</v>
      </c>
      <c r="Q17" s="61">
        <v>180</v>
      </c>
      <c r="R17" s="131">
        <f t="shared" si="2"/>
        <v>1543.6744000000001</v>
      </c>
      <c r="S17" s="127">
        <v>1280.7258000000002</v>
      </c>
      <c r="T17" s="127">
        <v>42.838199999999993</v>
      </c>
      <c r="U17" s="127">
        <v>132.4511</v>
      </c>
      <c r="V17" s="127">
        <v>87.659300000000002</v>
      </c>
      <c r="W17" s="51">
        <f t="shared" si="5"/>
        <v>0.67087109952194701</v>
      </c>
      <c r="X17" s="51">
        <f t="shared" si="6"/>
        <v>0.66221602895553267</v>
      </c>
      <c r="Y17" s="51">
        <f t="shared" si="7"/>
        <v>0.56366052631578933</v>
      </c>
      <c r="Z17" s="51">
        <f t="shared" si="8"/>
        <v>0.67234060913705584</v>
      </c>
      <c r="AA17" s="51">
        <f t="shared" si="9"/>
        <v>0.93254574468085105</v>
      </c>
      <c r="AB17" s="1"/>
      <c r="AC17" s="1"/>
    </row>
    <row r="18" spans="1:29" s="27" customFormat="1" x14ac:dyDescent="0.7">
      <c r="A18" s="56" t="s">
        <v>64</v>
      </c>
      <c r="B18" s="38">
        <v>2566</v>
      </c>
      <c r="C18" s="50">
        <f t="shared" si="4"/>
        <v>109586</v>
      </c>
      <c r="D18" s="61">
        <v>87664</v>
      </c>
      <c r="E18" s="61">
        <v>4531</v>
      </c>
      <c r="F18" s="61">
        <v>11432</v>
      </c>
      <c r="G18" s="61">
        <v>5959</v>
      </c>
      <c r="H18" s="50">
        <f t="shared" si="0"/>
        <v>5326</v>
      </c>
      <c r="I18" s="62">
        <v>4782</v>
      </c>
      <c r="J18" s="61">
        <v>138</v>
      </c>
      <c r="K18" s="61">
        <v>280</v>
      </c>
      <c r="L18" s="61">
        <v>126</v>
      </c>
      <c r="M18" s="50">
        <f t="shared" si="1"/>
        <v>14727</v>
      </c>
      <c r="N18" s="61">
        <v>13270</v>
      </c>
      <c r="O18" s="61">
        <v>459</v>
      </c>
      <c r="P18" s="61">
        <v>726</v>
      </c>
      <c r="Q18" s="61">
        <v>272</v>
      </c>
      <c r="R18" s="131">
        <f t="shared" si="2"/>
        <v>3586.5553000000004</v>
      </c>
      <c r="S18" s="127">
        <v>3187.3352000000004</v>
      </c>
      <c r="T18" s="127">
        <v>109.929</v>
      </c>
      <c r="U18" s="127">
        <v>193.13669999999999</v>
      </c>
      <c r="V18" s="127">
        <v>96.154399999999995</v>
      </c>
      <c r="W18" s="51">
        <f t="shared" si="5"/>
        <v>0.67340505069470535</v>
      </c>
      <c r="X18" s="51">
        <f t="shared" si="6"/>
        <v>0.6665276453366793</v>
      </c>
      <c r="Y18" s="51">
        <f t="shared" si="7"/>
        <v>0.79658695652173916</v>
      </c>
      <c r="Z18" s="51">
        <f t="shared" si="8"/>
        <v>0.6897739285714285</v>
      </c>
      <c r="AA18" s="51">
        <f t="shared" si="9"/>
        <v>0.76313015873015866</v>
      </c>
      <c r="AB18" s="1"/>
      <c r="AC18" s="1"/>
    </row>
    <row r="19" spans="1:29" s="27" customFormat="1" x14ac:dyDescent="0.7">
      <c r="A19" s="56" t="s">
        <v>65</v>
      </c>
      <c r="B19" s="38">
        <v>2566</v>
      </c>
      <c r="C19" s="50">
        <f t="shared" si="4"/>
        <v>117262</v>
      </c>
      <c r="D19" s="57">
        <v>93640</v>
      </c>
      <c r="E19" s="57">
        <v>4674</v>
      </c>
      <c r="F19" s="57">
        <v>11636</v>
      </c>
      <c r="G19" s="57">
        <v>7312</v>
      </c>
      <c r="H19" s="50">
        <f t="shared" si="0"/>
        <v>5215</v>
      </c>
      <c r="I19" s="58">
        <v>4358</v>
      </c>
      <c r="J19" s="57">
        <v>214</v>
      </c>
      <c r="K19" s="57">
        <v>563</v>
      </c>
      <c r="L19" s="57">
        <v>80</v>
      </c>
      <c r="M19" s="50">
        <f t="shared" si="1"/>
        <v>15866</v>
      </c>
      <c r="N19" s="57">
        <v>13425</v>
      </c>
      <c r="O19" s="57">
        <v>596</v>
      </c>
      <c r="P19" s="57">
        <v>1703</v>
      </c>
      <c r="Q19" s="57">
        <v>142</v>
      </c>
      <c r="R19" s="131">
        <f t="shared" si="2"/>
        <v>3251.1506000000004</v>
      </c>
      <c r="S19" s="128">
        <v>2747.8742000000002</v>
      </c>
      <c r="T19" s="128">
        <v>122.11889999999998</v>
      </c>
      <c r="U19" s="128">
        <v>348.64780000000002</v>
      </c>
      <c r="V19" s="128">
        <v>32.509700000000002</v>
      </c>
      <c r="W19" s="51">
        <f t="shared" si="5"/>
        <v>0.62342293384467884</v>
      </c>
      <c r="X19" s="51">
        <f t="shared" si="6"/>
        <v>0.63053561266636071</v>
      </c>
      <c r="Y19" s="51">
        <f t="shared" si="7"/>
        <v>0.57064906542056071</v>
      </c>
      <c r="Z19" s="51">
        <f t="shared" si="8"/>
        <v>0.61926785079928959</v>
      </c>
      <c r="AA19" s="51">
        <f t="shared" si="9"/>
        <v>0.40637125000000002</v>
      </c>
      <c r="AB19" s="1"/>
      <c r="AC19" s="1"/>
    </row>
    <row r="20" spans="1:29" s="27" customFormat="1" x14ac:dyDescent="0.7">
      <c r="A20" s="56" t="s">
        <v>66</v>
      </c>
      <c r="B20" s="38">
        <v>2566</v>
      </c>
      <c r="C20" s="50">
        <f t="shared" si="4"/>
        <v>89351</v>
      </c>
      <c r="D20" s="57">
        <v>77392</v>
      </c>
      <c r="E20" s="57">
        <v>2388</v>
      </c>
      <c r="F20" s="57">
        <v>5366</v>
      </c>
      <c r="G20" s="57">
        <v>4205</v>
      </c>
      <c r="H20" s="50">
        <f t="shared" si="0"/>
        <v>2540</v>
      </c>
      <c r="I20" s="58">
        <v>2169</v>
      </c>
      <c r="J20" s="57">
        <v>67</v>
      </c>
      <c r="K20" s="57">
        <v>211</v>
      </c>
      <c r="L20" s="57">
        <v>93</v>
      </c>
      <c r="M20" s="50">
        <f t="shared" si="1"/>
        <v>7357</v>
      </c>
      <c r="N20" s="57">
        <v>6466</v>
      </c>
      <c r="O20" s="57">
        <v>142</v>
      </c>
      <c r="P20" s="57">
        <v>598</v>
      </c>
      <c r="Q20" s="57">
        <v>151</v>
      </c>
      <c r="R20" s="131">
        <f t="shared" si="2"/>
        <v>1464.7821000000004</v>
      </c>
      <c r="S20" s="128">
        <v>1256.7817000000002</v>
      </c>
      <c r="T20" s="128">
        <v>36.448999999999998</v>
      </c>
      <c r="U20" s="128">
        <v>117.1348</v>
      </c>
      <c r="V20" s="128">
        <v>54.416600000000003</v>
      </c>
      <c r="W20" s="51">
        <f t="shared" si="5"/>
        <v>0.57668586614173245</v>
      </c>
      <c r="X20" s="51">
        <f t="shared" si="6"/>
        <v>0.57942909174734913</v>
      </c>
      <c r="Y20" s="51">
        <f t="shared" si="7"/>
        <v>0.54401492537313434</v>
      </c>
      <c r="Z20" s="51">
        <f t="shared" si="8"/>
        <v>0.55514123222748812</v>
      </c>
      <c r="AA20" s="51">
        <f t="shared" si="9"/>
        <v>0.58512473118279573</v>
      </c>
      <c r="AB20" s="1"/>
      <c r="AC20" s="1"/>
    </row>
    <row r="21" spans="1:29" x14ac:dyDescent="0.7">
      <c r="A21" s="56" t="s">
        <v>67</v>
      </c>
      <c r="B21" s="38">
        <v>2566</v>
      </c>
      <c r="C21" s="50">
        <f t="shared" si="4"/>
        <v>42123</v>
      </c>
      <c r="D21" s="25">
        <v>33122</v>
      </c>
      <c r="E21" s="25">
        <v>2390</v>
      </c>
      <c r="F21" s="25">
        <v>4105</v>
      </c>
      <c r="G21" s="25">
        <v>2506</v>
      </c>
      <c r="H21" s="50">
        <f t="shared" ref="H21:H26" si="10">I21+J21+K21+L21</f>
        <v>1832</v>
      </c>
      <c r="I21" s="53">
        <v>1565</v>
      </c>
      <c r="J21" s="52">
        <v>89</v>
      </c>
      <c r="K21" s="52">
        <v>143</v>
      </c>
      <c r="L21" s="52">
        <v>35</v>
      </c>
      <c r="M21" s="50">
        <f t="shared" si="1"/>
        <v>5005</v>
      </c>
      <c r="N21" s="52">
        <v>4264</v>
      </c>
      <c r="O21" s="52">
        <v>256</v>
      </c>
      <c r="P21" s="52">
        <v>430</v>
      </c>
      <c r="Q21" s="52">
        <v>55</v>
      </c>
      <c r="R21" s="131">
        <f t="shared" si="2"/>
        <v>969.61000000000013</v>
      </c>
      <c r="S21" s="125">
        <v>821.22210000000007</v>
      </c>
      <c r="T21" s="125">
        <v>54.586799999999997</v>
      </c>
      <c r="U21" s="125">
        <v>73.015299999999996</v>
      </c>
      <c r="V21" s="125">
        <v>20.785800000000002</v>
      </c>
      <c r="W21" s="51">
        <f t="shared" si="5"/>
        <v>0.52926310043668134</v>
      </c>
      <c r="X21" s="51">
        <f t="shared" si="6"/>
        <v>0.5247425559105432</v>
      </c>
      <c r="Y21" s="51">
        <f t="shared" si="7"/>
        <v>0.61333483146067413</v>
      </c>
      <c r="Z21" s="51">
        <f t="shared" si="8"/>
        <v>0.51059650349650343</v>
      </c>
      <c r="AA21" s="51">
        <f t="shared" si="9"/>
        <v>0.59388000000000007</v>
      </c>
    </row>
    <row r="22" spans="1:29" s="27" customFormat="1" x14ac:dyDescent="0.7">
      <c r="A22" s="56" t="s">
        <v>68</v>
      </c>
      <c r="B22" s="38">
        <v>2566</v>
      </c>
      <c r="C22" s="50">
        <f t="shared" si="4"/>
        <v>76830</v>
      </c>
      <c r="D22" s="52">
        <v>60812</v>
      </c>
      <c r="E22" s="52">
        <v>3781</v>
      </c>
      <c r="F22" s="52">
        <v>9756</v>
      </c>
      <c r="G22" s="52">
        <v>2481</v>
      </c>
      <c r="H22" s="50">
        <f t="shared" si="10"/>
        <v>3296</v>
      </c>
      <c r="I22" s="53">
        <v>2689</v>
      </c>
      <c r="J22" s="52">
        <v>182</v>
      </c>
      <c r="K22" s="52">
        <v>371</v>
      </c>
      <c r="L22" s="52">
        <v>54</v>
      </c>
      <c r="M22" s="50">
        <f>N22+O22+P22+Q22</f>
        <v>9346</v>
      </c>
      <c r="N22" s="52">
        <v>7712</v>
      </c>
      <c r="O22" s="52">
        <v>425</v>
      </c>
      <c r="P22" s="52">
        <v>1073</v>
      </c>
      <c r="Q22" s="52">
        <v>136</v>
      </c>
      <c r="R22" s="131">
        <f t="shared" si="2"/>
        <v>1722.2572</v>
      </c>
      <c r="S22" s="125">
        <v>1406.5558000000001</v>
      </c>
      <c r="T22" s="125">
        <v>88.109399999999994</v>
      </c>
      <c r="U22" s="125">
        <v>201.42219999999998</v>
      </c>
      <c r="V22" s="125">
        <v>26.169800000000002</v>
      </c>
      <c r="W22" s="51">
        <f t="shared" si="5"/>
        <v>0.52252949029126217</v>
      </c>
      <c r="X22" s="51">
        <f t="shared" si="6"/>
        <v>0.52307764968389736</v>
      </c>
      <c r="Y22" s="51">
        <f t="shared" si="7"/>
        <v>0.4841175824175824</v>
      </c>
      <c r="Z22" s="51">
        <f t="shared" si="8"/>
        <v>0.54291698113207543</v>
      </c>
      <c r="AA22" s="51">
        <f t="shared" si="9"/>
        <v>0.48462592592592596</v>
      </c>
    </row>
    <row r="23" spans="1:29" x14ac:dyDescent="0.7">
      <c r="A23" s="56" t="s">
        <v>69</v>
      </c>
      <c r="B23" s="38">
        <v>2566</v>
      </c>
      <c r="C23" s="50">
        <f t="shared" si="4"/>
        <v>66339</v>
      </c>
      <c r="D23" s="24">
        <v>51992</v>
      </c>
      <c r="E23" s="24">
        <v>2731</v>
      </c>
      <c r="F23" s="24">
        <v>6400</v>
      </c>
      <c r="G23" s="24">
        <v>5216</v>
      </c>
      <c r="H23" s="50">
        <f t="shared" si="10"/>
        <v>1437</v>
      </c>
      <c r="I23" s="55">
        <v>1281</v>
      </c>
      <c r="J23" s="54">
        <v>36</v>
      </c>
      <c r="K23" s="54">
        <v>79</v>
      </c>
      <c r="L23" s="54">
        <v>41</v>
      </c>
      <c r="M23" s="50">
        <f>N23+O23+P23+Q23</f>
        <v>4866</v>
      </c>
      <c r="N23" s="54">
        <v>4455</v>
      </c>
      <c r="O23" s="54">
        <v>95</v>
      </c>
      <c r="P23" s="54">
        <v>254</v>
      </c>
      <c r="Q23" s="54">
        <v>62</v>
      </c>
      <c r="R23" s="131">
        <f t="shared" si="2"/>
        <v>1053.3200999999999</v>
      </c>
      <c r="S23" s="124">
        <v>952.04510000000005</v>
      </c>
      <c r="T23" s="124">
        <v>23.345499999999998</v>
      </c>
      <c r="U23" s="124">
        <v>52.612200000000009</v>
      </c>
      <c r="V23" s="124">
        <v>25.317299999999999</v>
      </c>
      <c r="W23" s="51">
        <f t="shared" si="5"/>
        <v>0.7329993736951983</v>
      </c>
      <c r="X23" s="51">
        <f t="shared" si="6"/>
        <v>0.74320460577673697</v>
      </c>
      <c r="Y23" s="51">
        <f t="shared" si="7"/>
        <v>0.6484861111111111</v>
      </c>
      <c r="Z23" s="51">
        <f t="shared" si="8"/>
        <v>0.66597721518987352</v>
      </c>
      <c r="AA23" s="51">
        <f t="shared" si="9"/>
        <v>0.61749512195121947</v>
      </c>
    </row>
    <row r="24" spans="1:29" x14ac:dyDescent="0.7">
      <c r="A24" s="56" t="s">
        <v>70</v>
      </c>
      <c r="B24" s="38">
        <v>2566</v>
      </c>
      <c r="C24" s="50">
        <f t="shared" si="4"/>
        <v>58403</v>
      </c>
      <c r="D24" s="24">
        <v>48403</v>
      </c>
      <c r="E24" s="24">
        <v>2876</v>
      </c>
      <c r="F24" s="24">
        <v>4287</v>
      </c>
      <c r="G24" s="24">
        <v>2837</v>
      </c>
      <c r="H24" s="50">
        <f t="shared" si="10"/>
        <v>2174</v>
      </c>
      <c r="I24" s="55">
        <v>1936</v>
      </c>
      <c r="J24" s="54">
        <v>76</v>
      </c>
      <c r="K24" s="54">
        <v>131</v>
      </c>
      <c r="L24" s="54">
        <v>31</v>
      </c>
      <c r="M24" s="50">
        <f>N24+O24+P24+Q24</f>
        <v>4903</v>
      </c>
      <c r="N24" s="54">
        <v>4400</v>
      </c>
      <c r="O24" s="54">
        <v>152</v>
      </c>
      <c r="P24" s="54">
        <v>300</v>
      </c>
      <c r="Q24" s="54">
        <v>51</v>
      </c>
      <c r="R24" s="131">
        <f t="shared" si="2"/>
        <v>1210.0183</v>
      </c>
      <c r="S24" s="124">
        <v>1089.6626999999999</v>
      </c>
      <c r="T24" s="124">
        <v>34.984300000000005</v>
      </c>
      <c r="U24" s="124">
        <v>70.954999999999998</v>
      </c>
      <c r="V24" s="124">
        <v>14.4163</v>
      </c>
      <c r="W24" s="51">
        <f t="shared" si="5"/>
        <v>0.55658615455381788</v>
      </c>
      <c r="X24" s="51">
        <f t="shared" si="6"/>
        <v>0.56284230371900823</v>
      </c>
      <c r="Y24" s="51">
        <f t="shared" si="7"/>
        <v>0.46031973684210531</v>
      </c>
      <c r="Z24" s="51">
        <f t="shared" si="8"/>
        <v>0.5416412213740458</v>
      </c>
      <c r="AA24" s="51">
        <f t="shared" si="9"/>
        <v>0.46504193548387096</v>
      </c>
    </row>
    <row r="25" spans="1:29" x14ac:dyDescent="0.7">
      <c r="A25" s="56" t="s">
        <v>94</v>
      </c>
      <c r="B25" s="38">
        <v>2566</v>
      </c>
      <c r="C25" s="50">
        <f t="shared" si="4"/>
        <v>260217</v>
      </c>
      <c r="D25" s="24">
        <v>154183</v>
      </c>
      <c r="E25" s="24">
        <v>14634</v>
      </c>
      <c r="F25" s="24">
        <v>30893</v>
      </c>
      <c r="G25" s="24">
        <v>60507</v>
      </c>
      <c r="H25" s="50">
        <f t="shared" si="10"/>
        <v>13063</v>
      </c>
      <c r="I25" s="55">
        <v>10569</v>
      </c>
      <c r="J25" s="54">
        <v>599</v>
      </c>
      <c r="K25" s="54">
        <v>1245</v>
      </c>
      <c r="L25" s="54">
        <v>650</v>
      </c>
      <c r="M25" s="50">
        <f>N25+O25+P25+Q25</f>
        <v>45656</v>
      </c>
      <c r="N25" s="54">
        <v>36687</v>
      </c>
      <c r="O25" s="54">
        <v>2108</v>
      </c>
      <c r="P25" s="54">
        <v>4623</v>
      </c>
      <c r="Q25" s="54">
        <v>2238</v>
      </c>
      <c r="R25" s="131">
        <f t="shared" si="2"/>
        <v>16950.5563</v>
      </c>
      <c r="S25" s="124">
        <v>13434.6387</v>
      </c>
      <c r="T25" s="124">
        <v>800.17740000000003</v>
      </c>
      <c r="U25" s="124">
        <v>1657.4695999999997</v>
      </c>
      <c r="V25" s="124">
        <v>1058.2706000000001</v>
      </c>
      <c r="W25" s="51">
        <f t="shared" si="5"/>
        <v>1.2976005741407028</v>
      </c>
      <c r="X25" s="51">
        <f t="shared" si="6"/>
        <v>1.2711362191314219</v>
      </c>
      <c r="Y25" s="51">
        <f t="shared" si="7"/>
        <v>1.3358554257095159</v>
      </c>
      <c r="Z25" s="51">
        <f t="shared" si="8"/>
        <v>1.3313008835341362</v>
      </c>
      <c r="AA25" s="51">
        <f t="shared" si="9"/>
        <v>1.6281086153846154</v>
      </c>
    </row>
    <row r="26" spans="1:29" x14ac:dyDescent="0.7">
      <c r="A26" s="71" t="s">
        <v>71</v>
      </c>
      <c r="B26" s="38">
        <v>2566</v>
      </c>
      <c r="C26" s="50">
        <f t="shared" si="4"/>
        <v>47387</v>
      </c>
      <c r="D26" s="78">
        <v>37779</v>
      </c>
      <c r="E26" s="54">
        <v>1911</v>
      </c>
      <c r="F26" s="54">
        <v>4973</v>
      </c>
      <c r="G26" s="54">
        <v>2724</v>
      </c>
      <c r="H26" s="50">
        <f t="shared" si="10"/>
        <v>2652</v>
      </c>
      <c r="I26" s="83">
        <v>2218</v>
      </c>
      <c r="J26" s="84">
        <v>102</v>
      </c>
      <c r="K26" s="84">
        <v>286</v>
      </c>
      <c r="L26" s="84">
        <v>46</v>
      </c>
      <c r="M26" s="50">
        <f>N26+O26+P26+Q26</f>
        <v>6799</v>
      </c>
      <c r="N26" s="84">
        <v>5755</v>
      </c>
      <c r="O26" s="84">
        <v>232</v>
      </c>
      <c r="P26" s="84">
        <v>735</v>
      </c>
      <c r="Q26" s="84">
        <v>77</v>
      </c>
      <c r="R26" s="131">
        <f t="shared" si="2"/>
        <v>1733.4436999999998</v>
      </c>
      <c r="S26" s="129">
        <v>1456.2069999999999</v>
      </c>
      <c r="T26" s="129">
        <v>62.240499999999997</v>
      </c>
      <c r="U26" s="129">
        <v>192.27010000000001</v>
      </c>
      <c r="V26" s="129">
        <v>22.726099999999995</v>
      </c>
      <c r="W26" s="51">
        <f t="shared" si="5"/>
        <v>0.65363638763197585</v>
      </c>
      <c r="X26" s="51">
        <f t="shared" si="6"/>
        <v>0.65654057709648328</v>
      </c>
      <c r="Y26" s="51">
        <f t="shared" si="7"/>
        <v>0.61020098039215687</v>
      </c>
      <c r="Z26" s="51">
        <f t="shared" si="8"/>
        <v>0.67227307692307692</v>
      </c>
      <c r="AA26" s="51">
        <f t="shared" si="9"/>
        <v>0.49404565217391294</v>
      </c>
    </row>
    <row r="27" spans="1:29" x14ac:dyDescent="0.7">
      <c r="A27" s="79" t="s">
        <v>10</v>
      </c>
      <c r="B27" s="74">
        <v>2566</v>
      </c>
      <c r="C27" s="80">
        <f>SUM(C9:C26)</f>
        <v>2260840</v>
      </c>
      <c r="D27" s="81">
        <f>SUM(D9:D26)</f>
        <v>1622920</v>
      </c>
      <c r="E27" s="81">
        <f>SUM(E9:E26)</f>
        <v>152496</v>
      </c>
      <c r="F27" s="81">
        <f>SUM(F9:F26)</f>
        <v>312799</v>
      </c>
      <c r="G27" s="81">
        <f>SUM(G9:G26)</f>
        <v>172625</v>
      </c>
      <c r="H27" s="81">
        <f t="shared" ref="H27:V27" si="11">SUM(H9:H26)</f>
        <v>110449</v>
      </c>
      <c r="I27" s="81">
        <f t="shared" si="11"/>
        <v>88244</v>
      </c>
      <c r="J27" s="81">
        <f t="shared" si="11"/>
        <v>6730</v>
      </c>
      <c r="K27" s="81">
        <f t="shared" si="11"/>
        <v>12146</v>
      </c>
      <c r="L27" s="81">
        <f t="shared" si="11"/>
        <v>3329</v>
      </c>
      <c r="M27" s="81">
        <f t="shared" si="11"/>
        <v>442475</v>
      </c>
      <c r="N27" s="81">
        <f t="shared" si="11"/>
        <v>349315</v>
      </c>
      <c r="O27" s="81">
        <f t="shared" si="11"/>
        <v>26746</v>
      </c>
      <c r="P27" s="81">
        <f t="shared" si="11"/>
        <v>55129</v>
      </c>
      <c r="Q27" s="81">
        <f t="shared" si="11"/>
        <v>11285</v>
      </c>
      <c r="R27" s="132">
        <f t="shared" si="11"/>
        <v>144645.92320000002</v>
      </c>
      <c r="S27" s="130">
        <f t="shared" si="11"/>
        <v>114197.7243</v>
      </c>
      <c r="T27" s="130">
        <f t="shared" si="11"/>
        <v>8801.8163999999997</v>
      </c>
      <c r="U27" s="130">
        <f t="shared" si="11"/>
        <v>17411.363999999998</v>
      </c>
      <c r="V27" s="130">
        <f t="shared" si="11"/>
        <v>4235.0185000000001</v>
      </c>
      <c r="W27" s="51">
        <f t="shared" si="5"/>
        <v>1.3096173184003479</v>
      </c>
      <c r="X27" s="51">
        <f t="shared" si="6"/>
        <v>1.2941131895652962</v>
      </c>
      <c r="Y27" s="51">
        <f t="shared" si="7"/>
        <v>1.3078479049034175</v>
      </c>
      <c r="Z27" s="51">
        <f t="shared" si="8"/>
        <v>1.4335060102091222</v>
      </c>
      <c r="AA27" s="51">
        <f t="shared" si="9"/>
        <v>1.2721593571643137</v>
      </c>
    </row>
    <row r="28" spans="1:29" x14ac:dyDescent="0.7">
      <c r="A28" s="4"/>
      <c r="B28" s="3"/>
      <c r="C28" s="20" t="s">
        <v>16</v>
      </c>
      <c r="D28" s="15"/>
      <c r="E28" s="15"/>
      <c r="F28" s="15"/>
      <c r="G28" s="15"/>
      <c r="H28" s="17"/>
      <c r="I28" s="15"/>
      <c r="J28" s="15"/>
      <c r="K28" s="15"/>
      <c r="L28" s="15"/>
      <c r="M28" s="20" t="s">
        <v>16</v>
      </c>
      <c r="N28" s="16"/>
      <c r="O28" s="16"/>
      <c r="P28" s="16"/>
      <c r="Q28" s="16"/>
      <c r="R28" s="18"/>
      <c r="S28" s="14"/>
      <c r="T28" s="14"/>
      <c r="U28" s="14"/>
      <c r="V28" s="20" t="s">
        <v>16</v>
      </c>
    </row>
    <row r="29" spans="1:29" x14ac:dyDescent="0.7">
      <c r="A29" s="4"/>
      <c r="B29" s="3"/>
      <c r="C29" s="19" t="s">
        <v>17</v>
      </c>
      <c r="D29" s="21"/>
      <c r="E29" s="21"/>
      <c r="F29" s="21"/>
      <c r="G29" s="21"/>
      <c r="H29" s="22"/>
      <c r="I29" s="21"/>
      <c r="J29" s="21"/>
      <c r="K29" s="21"/>
      <c r="L29" s="21"/>
      <c r="M29" s="19" t="s">
        <v>17</v>
      </c>
      <c r="S29" s="21"/>
      <c r="T29" s="21"/>
      <c r="U29" s="21"/>
      <c r="V29" s="19" t="s">
        <v>17</v>
      </c>
    </row>
    <row r="30" spans="1:29" x14ac:dyDescent="0.7">
      <c r="A30" s="4"/>
      <c r="B30" s="3"/>
      <c r="C30" s="4" t="s">
        <v>18</v>
      </c>
      <c r="M30" s="4" t="s">
        <v>18</v>
      </c>
      <c r="V30" s="4" t="s">
        <v>18</v>
      </c>
    </row>
    <row r="31" spans="1:29" s="4" customFormat="1" x14ac:dyDescent="0.7">
      <c r="A31" s="26"/>
      <c r="C31" s="26" t="s">
        <v>19</v>
      </c>
      <c r="M31" s="26" t="s">
        <v>19</v>
      </c>
      <c r="V31" s="26" t="s">
        <v>50</v>
      </c>
    </row>
    <row r="32" spans="1:29" x14ac:dyDescent="0.7">
      <c r="A32" s="3"/>
      <c r="H32" s="26" t="s">
        <v>49</v>
      </c>
      <c r="V32" s="27" t="s">
        <v>51</v>
      </c>
    </row>
    <row r="33" spans="5:5" x14ac:dyDescent="0.7">
      <c r="E33" s="27"/>
    </row>
  </sheetData>
  <mergeCells count="15">
    <mergeCell ref="W6:AA6"/>
    <mergeCell ref="M6:Q6"/>
    <mergeCell ref="R6:V6"/>
    <mergeCell ref="A5:A8"/>
    <mergeCell ref="B5:B8"/>
    <mergeCell ref="H5:L5"/>
    <mergeCell ref="M5:U5"/>
    <mergeCell ref="V5:AA5"/>
    <mergeCell ref="C5:G6"/>
    <mergeCell ref="C7:C8"/>
    <mergeCell ref="D7:D8"/>
    <mergeCell ref="E7:E8"/>
    <mergeCell ref="H6:L6"/>
    <mergeCell ref="F7:F8"/>
    <mergeCell ref="G7:G8"/>
  </mergeCells>
  <phoneticPr fontId="0" type="noConversion"/>
  <printOptions horizontalCentered="1"/>
  <pageMargins left="7.874015748031496E-2" right="7.874015748031496E-2" top="0.59055118110236227" bottom="0.39370078740157483" header="0.11811023622047245" footer="0.11811023622047245"/>
  <pageSetup paperSize="9" scale="49" orientation="landscape" blackAndWhite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1.ข้อมูลทั่วไป</vt:lpstr>
      <vt:lpstr>2.ข้อมูลการให้บริการ</vt:lpstr>
      <vt:lpstr>'1.ข้อมูลทั่วไป'!Print_Area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Ultimate</dc:creator>
  <cp:lastModifiedBy>Lenovo</cp:lastModifiedBy>
  <cp:lastPrinted>2023-08-15T06:27:29Z</cp:lastPrinted>
  <dcterms:created xsi:type="dcterms:W3CDTF">2012-12-20T13:33:16Z</dcterms:created>
  <dcterms:modified xsi:type="dcterms:W3CDTF">2023-08-15T06:29:23Z</dcterms:modified>
</cp:coreProperties>
</file>