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งกรานต์\งานเขตสุขภาพที่ 8 สป.สธ. เริ่ม 02.04.2565 ถึงปัจจุบัน\ภารกิจ Benchmarking Data\banchmarking Data 66\benchmarking financial data Q3Y2566\"/>
    </mc:Choice>
  </mc:AlternateContent>
  <xr:revisionPtr revIDLastSave="0" documentId="13_ncr:1_{D2BFCC5B-FA0F-496B-97B3-682459ECCC1F}" xr6:coauthVersionLast="47" xr6:coauthVersionMax="47" xr10:uidLastSave="{00000000-0000-0000-0000-000000000000}"/>
  <bookViews>
    <workbookView xWindow="312" yWindow="540" windowWidth="22824" windowHeight="11508" tabRatio="700" activeTab="1" xr2:uid="{00000000-000D-0000-FFFF-FFFF00000000}"/>
  </bookViews>
  <sheets>
    <sheet name="1.ข้อมูลทั่วไป" sheetId="3" r:id="rId1"/>
    <sheet name="2.ข้อมูลการให้บริการ" sheetId="2" r:id="rId2"/>
  </sheets>
  <definedNames>
    <definedName name="_xlnm.Print_Titles" localSheetId="1">'2.ข้อมูลการให้บริการ'!$A:$B,'2.ข้อมูลการให้บริการ'!$2:$8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/>
  <c r="G21" i="2"/>
  <c r="D21" i="2"/>
  <c r="C11" i="2"/>
  <c r="C12" i="2"/>
  <c r="C13" i="2"/>
  <c r="C14" i="2"/>
  <c r="C15" i="2"/>
  <c r="C16" i="2"/>
  <c r="C17" i="2"/>
  <c r="C18" i="2"/>
  <c r="C19" i="2"/>
  <c r="C20" i="2"/>
  <c r="C10" i="2"/>
  <c r="C9" i="2"/>
  <c r="J21" i="3"/>
  <c r="I21" i="3"/>
  <c r="H21" i="3"/>
  <c r="G21" i="3"/>
  <c r="F21" i="3"/>
  <c r="E21" i="3"/>
  <c r="D21" i="3"/>
  <c r="C10" i="3"/>
  <c r="C9" i="3"/>
  <c r="C11" i="3"/>
  <c r="C12" i="3"/>
  <c r="C13" i="3"/>
  <c r="C14" i="3"/>
  <c r="C15" i="3"/>
  <c r="C16" i="3"/>
  <c r="C17" i="3"/>
  <c r="C18" i="3"/>
  <c r="C19" i="3"/>
  <c r="C20" i="3"/>
  <c r="C21" i="2" l="1"/>
  <c r="C21" i="3"/>
  <c r="H18" i="2"/>
  <c r="H17" i="2"/>
  <c r="Z15" i="2"/>
  <c r="Z14" i="2"/>
  <c r="H14" i="2"/>
  <c r="Z13" i="2"/>
  <c r="H13" i="2"/>
  <c r="Z12" i="2"/>
  <c r="Z11" i="2"/>
  <c r="Y11" i="2"/>
  <c r="Z10" i="2"/>
  <c r="Y10" i="2"/>
  <c r="Z9" i="2"/>
  <c r="H9" i="2"/>
  <c r="I21" i="2"/>
  <c r="S21" i="3"/>
  <c r="R21" i="3"/>
  <c r="Q21" i="3"/>
  <c r="P21" i="3"/>
  <c r="O21" i="3"/>
  <c r="X21" i="3"/>
  <c r="T21" i="3"/>
  <c r="U21" i="3"/>
  <c r="V21" i="3"/>
  <c r="W21" i="3"/>
  <c r="J21" i="2"/>
  <c r="K21" i="2"/>
  <c r="L21" i="2"/>
  <c r="N21" i="2"/>
  <c r="O21" i="2"/>
  <c r="P21" i="2"/>
  <c r="Q21" i="2"/>
  <c r="S21" i="2"/>
  <c r="T21" i="2"/>
  <c r="U21" i="2"/>
  <c r="V21" i="2"/>
  <c r="R20" i="2"/>
  <c r="M20" i="2"/>
  <c r="H20" i="2"/>
  <c r="R19" i="2"/>
  <c r="M19" i="2"/>
  <c r="H19" i="2"/>
  <c r="R18" i="2"/>
  <c r="M18" i="2"/>
  <c r="R17" i="2"/>
  <c r="M17" i="2"/>
  <c r="R16" i="2"/>
  <c r="M16" i="2"/>
  <c r="H16" i="2"/>
  <c r="R15" i="2"/>
  <c r="M15" i="2"/>
  <c r="H15" i="2"/>
  <c r="R14" i="2"/>
  <c r="M14" i="2"/>
  <c r="R13" i="2"/>
  <c r="M13" i="2"/>
  <c r="R12" i="2"/>
  <c r="M12" i="2"/>
  <c r="H12" i="2"/>
  <c r="R11" i="2"/>
  <c r="M11" i="2"/>
  <c r="H11" i="2"/>
  <c r="R10" i="2"/>
  <c r="M10" i="2"/>
  <c r="R9" i="2"/>
  <c r="M9" i="2"/>
  <c r="X9" i="2"/>
  <c r="AA9" i="2"/>
  <c r="X10" i="2"/>
  <c r="AA10" i="2"/>
  <c r="X11" i="2"/>
  <c r="AA11" i="2"/>
  <c r="X12" i="2"/>
  <c r="Y12" i="2"/>
  <c r="AA12" i="2"/>
  <c r="X13" i="2"/>
  <c r="Y13" i="2"/>
  <c r="AA13" i="2"/>
  <c r="X14" i="2"/>
  <c r="Y14" i="2"/>
  <c r="AA14" i="2"/>
  <c r="X15" i="2"/>
  <c r="Y15" i="2"/>
  <c r="AA15" i="2"/>
  <c r="AA16" i="2"/>
  <c r="Z16" i="2"/>
  <c r="Y16" i="2"/>
  <c r="X16" i="2"/>
  <c r="X17" i="2"/>
  <c r="Y17" i="2"/>
  <c r="Z17" i="2"/>
  <c r="AA17" i="2"/>
  <c r="X18" i="2"/>
  <c r="Y18" i="2"/>
  <c r="Z18" i="2"/>
  <c r="AA18" i="2"/>
  <c r="X19" i="2"/>
  <c r="Y19" i="2"/>
  <c r="Z19" i="2"/>
  <c r="AA19" i="2"/>
  <c r="X20" i="2"/>
  <c r="Y20" i="2"/>
  <c r="Z20" i="2"/>
  <c r="AA20" i="2"/>
  <c r="H10" i="2"/>
  <c r="Y9" i="2"/>
  <c r="W13" i="2" l="1"/>
  <c r="W17" i="2"/>
  <c r="W19" i="2"/>
  <c r="W12" i="2"/>
  <c r="W14" i="2"/>
  <c r="W18" i="2"/>
  <c r="H21" i="2"/>
  <c r="R21" i="2"/>
  <c r="W20" i="2"/>
  <c r="W11" i="2"/>
  <c r="W10" i="2"/>
  <c r="W15" i="2"/>
  <c r="W9" i="2"/>
  <c r="M21" i="2"/>
  <c r="W16" i="2"/>
</calcChain>
</file>

<file path=xl/sharedStrings.xml><?xml version="1.0" encoding="utf-8"?>
<sst xmlns="http://schemas.openxmlformats.org/spreadsheetml/2006/main" count="148" uniqueCount="85">
  <si>
    <t>สิทธิ UC</t>
  </si>
  <si>
    <t>โรงพยาบาล</t>
  </si>
  <si>
    <t>IPD</t>
  </si>
  <si>
    <t>OP Visit รวม</t>
  </si>
  <si>
    <t>OP Visit UC</t>
  </si>
  <si>
    <t>OP Visit CSMBS</t>
  </si>
  <si>
    <t>OP Visit อื่นๆ</t>
  </si>
  <si>
    <t>OP Visit SSS</t>
  </si>
  <si>
    <t xml:space="preserve">IP Admit </t>
  </si>
  <si>
    <t>จำนวนวันนอน</t>
  </si>
  <si>
    <t>รวม</t>
  </si>
  <si>
    <t>สิทธิ SSS</t>
  </si>
  <si>
    <t>สิทธิ CSMBS</t>
  </si>
  <si>
    <t>สิทธิ อื่นๆ</t>
  </si>
  <si>
    <t>CMI</t>
  </si>
  <si>
    <t>ปีงบประมาณ</t>
  </si>
  <si>
    <t>OPD (จำนวนครั้ง)</t>
  </si>
  <si>
    <t>AdjRW</t>
  </si>
  <si>
    <t>หมายเหตุ</t>
  </si>
  <si>
    <t xml:space="preserve">     1. ส่วนที่ระบายสี ไม่ต้องกรอกข้อมูล</t>
  </si>
  <si>
    <t xml:space="preserve">     2. ห้ามปรับแก้ตาราง  ห้ามแก้ไขสูตร</t>
  </si>
  <si>
    <t xml:space="preserve">     3.ข้อมูลผู้ป่วยใน  ให้ใช้ข้อมูล  12  แฟ้มและใช้โปรแกรม  DRGs Index</t>
  </si>
  <si>
    <r>
      <rPr>
        <b/>
        <sz val="18"/>
        <color indexed="10"/>
        <rFont val="TH SarabunPSK"/>
        <family val="2"/>
      </rPr>
      <t>กรุณาส่งข้อมูลบริการ  ตามแบบฟอร์มนี้ไปที่</t>
    </r>
    <r>
      <rPr>
        <b/>
        <sz val="18"/>
        <color indexed="8"/>
        <rFont val="TH SarabunPSK"/>
        <family val="2"/>
      </rPr>
      <t xml:space="preserve"> กลุ่มงานการเงินการคลัง  สำนักงานเขตบริการสุขภาพที่ 8  ทาง E-mail ที่ r8waycfo@gmail.com  </t>
    </r>
    <r>
      <rPr>
        <b/>
        <sz val="18"/>
        <color indexed="10"/>
        <rFont val="TH SarabunPSK"/>
        <family val="2"/>
      </rPr>
      <t/>
    </r>
  </si>
  <si>
    <t>สิ่งที่ส่งมาด้วย 3</t>
  </si>
  <si>
    <r>
      <rPr>
        <b/>
        <sz val="18"/>
        <color indexed="10"/>
        <rFont val="TH SarabunPSK"/>
        <family val="2"/>
      </rPr>
      <t xml:space="preserve">กรุณาส่งข้อมูล  ตามแบบฟอร์มนี้มาที่ </t>
    </r>
    <r>
      <rPr>
        <b/>
        <sz val="18"/>
        <color indexed="8"/>
        <rFont val="TH SarabunPSK"/>
        <family val="2"/>
      </rPr>
      <t xml:space="preserve">กลุ่มงานการเงินการคลัง  สำนักงานเขตบริการสุขภาพที่ 8  ทาง E-mail ที่ r8waycfo@gmail.com </t>
    </r>
  </si>
  <si>
    <t xml:space="preserve">ประชากรทั้งหมด </t>
  </si>
  <si>
    <t xml:space="preserve">จำนวนประชากรแยกตามสิทธิ (คน) </t>
  </si>
  <si>
    <t>จำนวนเตียง/ห้องพิเศษ</t>
  </si>
  <si>
    <t>ระดับโรงพยาบาล</t>
  </si>
  <si>
    <t xml:space="preserve">ข้อมูลบุคลากร </t>
  </si>
  <si>
    <t>สิทธิประกันสังคม</t>
  </si>
  <si>
    <t>สิทธิข้าราชการ</t>
  </si>
  <si>
    <t>สิทธิอื่นๆ</t>
  </si>
  <si>
    <t>จำนวนเตียง</t>
  </si>
  <si>
    <t>จำนวนเตียงใช้จริง</t>
  </si>
  <si>
    <t>ห้องพิเศษ</t>
  </si>
  <si>
    <t>ระดับทุรกันดาร</t>
  </si>
  <si>
    <t>Service Plan</t>
  </si>
  <si>
    <t>ระดับ HA</t>
  </si>
  <si>
    <t>ข้าราชการ</t>
  </si>
  <si>
    <t>ลูกจ้างประจำ</t>
  </si>
  <si>
    <t>พนักงานราชการ</t>
  </si>
  <si>
    <t>ลูกจ้างชั่วคราว</t>
  </si>
  <si>
    <t>แพทย์</t>
  </si>
  <si>
    <t>ทันตแพทย์</t>
  </si>
  <si>
    <t>เภสัชกร</t>
  </si>
  <si>
    <t>พยาบาล</t>
  </si>
  <si>
    <t>ข้าราชการอื่น</t>
  </si>
  <si>
    <t>(รวมตำแหน่งวิชาชีพ)</t>
  </si>
  <si>
    <t>แพทย์เฉพาะทาง</t>
  </si>
  <si>
    <t xml:space="preserve">     2. ห้ามปรับแก้ตาราง</t>
  </si>
  <si>
    <t>พกส.</t>
  </si>
  <si>
    <t>แพทย์ GP</t>
  </si>
  <si>
    <t>นครพนม</t>
  </si>
  <si>
    <t>ปลาปาก</t>
  </si>
  <si>
    <t>ท่าอุเทน</t>
  </si>
  <si>
    <t>บ้านแพง</t>
  </si>
  <si>
    <t>นาทม</t>
  </si>
  <si>
    <t>เรณูนคร</t>
  </si>
  <si>
    <t>นาแก</t>
  </si>
  <si>
    <t>ศรีสงคราม</t>
  </si>
  <si>
    <t>นาหว้า</t>
  </si>
  <si>
    <t>โพนสวรรค์</t>
  </si>
  <si>
    <t>ธาตุพนม</t>
  </si>
  <si>
    <t>วังยาง</t>
  </si>
  <si>
    <t xml:space="preserve"> </t>
  </si>
  <si>
    <t>S</t>
  </si>
  <si>
    <t>พื้นที่ปกติ 3</t>
  </si>
  <si>
    <t>F2</t>
  </si>
  <si>
    <t>พื้นที่ปกติ 2</t>
  </si>
  <si>
    <t>พื้นที่เฉพาะ ระดับ 1</t>
  </si>
  <si>
    <t>F1</t>
  </si>
  <si>
    <t>พื้นที่ปกติ 1</t>
  </si>
  <si>
    <t>M2</t>
  </si>
  <si>
    <t>F3</t>
  </si>
  <si>
    <t>re accreditation ครั้งที่ 3</t>
  </si>
  <si>
    <t>Re-Acc2</t>
  </si>
  <si>
    <t>Re-Acc1</t>
  </si>
  <si>
    <t>re accreditation ครั้งที่ 2</t>
  </si>
  <si>
    <t>3 (AS)</t>
  </si>
  <si>
    <t>ภายในวันที่ 31 กรกฎาคม 2566</t>
  </si>
  <si>
    <t>1. ข้อมูลทั่วไป  (1 ตุลาคม 2565 - 30 มิถุนายน 2566)</t>
  </si>
  <si>
    <t>2.  ข้อมูลบริการ   (1 ตุลาคม 2565 - 30 มิถุนายน 2566)</t>
  </si>
  <si>
    <t>ระดับรพ.วิกฤต ไตรมาส 3/66</t>
  </si>
  <si>
    <t>ข้อมูล ณ  30 มิถุนายน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</si>
</sst>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-* #,##0_-;\-* #,##0_-;_-* &quot;-&quot;??_-;_-@"/>
  </numFmts>
  <fonts count="22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8"/>
      <color indexed="8"/>
      <name val="TH SarabunPSK"/>
      <family val="2"/>
    </font>
    <font>
      <b/>
      <sz val="18"/>
      <color indexed="10"/>
      <name val="TH SarabunPSK"/>
      <family val="2"/>
    </font>
    <font>
      <b/>
      <sz val="15"/>
      <color indexed="8"/>
      <name val="TH SarabunPSK"/>
      <family val="2"/>
    </font>
    <font>
      <b/>
      <sz val="14"/>
      <color indexed="8"/>
      <name val="TH SarabunPSK"/>
      <family val="2"/>
    </font>
    <font>
      <b/>
      <sz val="16"/>
      <name val="TH SarabunPSK"/>
      <family val="2"/>
    </font>
    <font>
      <sz val="14"/>
      <color theme="0"/>
      <name val="TH SarabunPSK"/>
      <family val="2"/>
    </font>
    <font>
      <sz val="16"/>
      <color rgb="FFFF0000"/>
      <name val="TH SarabunPSK"/>
      <family val="2"/>
    </font>
    <font>
      <sz val="18"/>
      <color rgb="FFFF0000"/>
      <name val="TH SarabunPSK"/>
      <family val="2"/>
    </font>
    <font>
      <sz val="11"/>
      <color theme="1"/>
      <name val="Sarabun"/>
    </font>
    <font>
      <sz val="11"/>
      <color rgb="FF000000"/>
      <name val="Sarabun"/>
    </font>
    <font>
      <sz val="14"/>
      <color rgb="FFFF0000"/>
      <name val="TH SarabunPSK"/>
      <family val="2"/>
    </font>
    <font>
      <sz val="14"/>
      <name val="TH SarabunPSK"/>
      <family val="2"/>
    </font>
    <font>
      <sz val="18"/>
      <name val="TH SarabunPSK"/>
      <family val="2"/>
    </font>
    <font>
      <b/>
      <sz val="16"/>
      <color theme="1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88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/>
    <xf numFmtId="0" fontId="7" fillId="2" borderId="2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/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/>
    <xf numFmtId="0" fontId="7" fillId="6" borderId="1" xfId="0" applyFont="1" applyFill="1" applyBorder="1" applyAlignment="1">
      <alignment horizontal="center"/>
    </xf>
    <xf numFmtId="0" fontId="7" fillId="6" borderId="2" xfId="0" applyFont="1" applyFill="1" applyBorder="1"/>
    <xf numFmtId="43" fontId="6" fillId="0" borderId="0" xfId="2" applyFont="1" applyBorder="1"/>
    <xf numFmtId="187" fontId="6" fillId="0" borderId="0" xfId="2" applyNumberFormat="1" applyFont="1" applyFill="1" applyBorder="1"/>
    <xf numFmtId="187" fontId="6" fillId="0" borderId="0" xfId="2" applyNumberFormat="1" applyFont="1" applyBorder="1"/>
    <xf numFmtId="187" fontId="7" fillId="0" borderId="0" xfId="2" applyNumberFormat="1" applyFont="1" applyFill="1" applyBorder="1"/>
    <xf numFmtId="43" fontId="7" fillId="0" borderId="0" xfId="2" applyFont="1" applyBorder="1"/>
    <xf numFmtId="0" fontId="7" fillId="2" borderId="0" xfId="0" applyFont="1" applyFill="1"/>
    <xf numFmtId="0" fontId="7" fillId="7" borderId="0" xfId="0" applyFont="1" applyFill="1"/>
    <xf numFmtId="43" fontId="7" fillId="2" borderId="3" xfId="2" applyFont="1" applyFill="1" applyBorder="1"/>
    <xf numFmtId="43" fontId="6" fillId="2" borderId="3" xfId="2" applyFont="1" applyFill="1" applyBorder="1"/>
    <xf numFmtId="43" fontId="6" fillId="0" borderId="0" xfId="0" applyNumberFormat="1" applyFont="1"/>
    <xf numFmtId="43" fontId="7" fillId="0" borderId="0" xfId="0" applyNumberFormat="1" applyFont="1"/>
    <xf numFmtId="0" fontId="8" fillId="0" borderId="0" xfId="0" applyFont="1"/>
    <xf numFmtId="0" fontId="3" fillId="0" borderId="0" xfId="0" applyFont="1"/>
    <xf numFmtId="0" fontId="2" fillId="0" borderId="0" xfId="0" applyFont="1"/>
    <xf numFmtId="0" fontId="3" fillId="18" borderId="0" xfId="0" applyFont="1" applyFill="1"/>
    <xf numFmtId="0" fontId="6" fillId="18" borderId="0" xfId="0" applyFont="1" applyFill="1"/>
    <xf numFmtId="0" fontId="10" fillId="0" borderId="0" xfId="0" applyFont="1"/>
    <xf numFmtId="0" fontId="2" fillId="0" borderId="0" xfId="0" applyFont="1" applyAlignment="1">
      <alignment horizontal="center"/>
    </xf>
    <xf numFmtId="0" fontId="3" fillId="9" borderId="0" xfId="0" applyFont="1" applyFill="1"/>
    <xf numFmtId="0" fontId="3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3" fillId="10" borderId="1" xfId="0" applyFont="1" applyFill="1" applyBorder="1" applyAlignment="1">
      <alignment horizontal="center" vertical="top"/>
    </xf>
    <xf numFmtId="0" fontId="2" fillId="10" borderId="0" xfId="0" applyFont="1" applyFill="1"/>
    <xf numFmtId="0" fontId="3" fillId="10" borderId="5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7" borderId="0" xfId="0" applyFont="1" applyFill="1"/>
    <xf numFmtId="0" fontId="0" fillId="0" borderId="0" xfId="0" applyAlignment="1">
      <alignment horizontal="center" vertic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87" fontId="3" fillId="2" borderId="3" xfId="1" applyNumberFormat="1" applyFont="1" applyFill="1" applyBorder="1"/>
    <xf numFmtId="43" fontId="3" fillId="2" borderId="3" xfId="1" applyFont="1" applyFill="1" applyBorder="1"/>
    <xf numFmtId="43" fontId="2" fillId="2" borderId="3" xfId="1" applyFont="1" applyFill="1" applyBorder="1"/>
    <xf numFmtId="187" fontId="2" fillId="17" borderId="4" xfId="1" applyNumberFormat="1" applyFont="1" applyFill="1" applyBorder="1"/>
    <xf numFmtId="43" fontId="2" fillId="17" borderId="4" xfId="1" applyFont="1" applyFill="1" applyBorder="1"/>
    <xf numFmtId="3" fontId="2" fillId="17" borderId="4" xfId="1" applyNumberFormat="1" applyFont="1" applyFill="1" applyBorder="1"/>
    <xf numFmtId="4" fontId="2" fillId="17" borderId="4" xfId="1" applyNumberFormat="1" applyFont="1" applyFill="1" applyBorder="1"/>
    <xf numFmtId="187" fontId="2" fillId="0" borderId="4" xfId="1" applyNumberFormat="1" applyFont="1" applyFill="1" applyBorder="1"/>
    <xf numFmtId="3" fontId="2" fillId="0" borderId="4" xfId="1" applyNumberFormat="1" applyFont="1" applyFill="1" applyBorder="1"/>
    <xf numFmtId="4" fontId="2" fillId="0" borderId="4" xfId="1" applyNumberFormat="1" applyFont="1" applyFill="1" applyBorder="1"/>
    <xf numFmtId="43" fontId="2" fillId="0" borderId="4" xfId="1" applyFont="1" applyFill="1" applyBorder="1"/>
    <xf numFmtId="0" fontId="2" fillId="0" borderId="3" xfId="0" applyFont="1" applyBorder="1" applyAlignment="1">
      <alignment horizontal="left"/>
    </xf>
    <xf numFmtId="187" fontId="2" fillId="17" borderId="3" xfId="1" applyNumberFormat="1" applyFont="1" applyFill="1" applyBorder="1"/>
    <xf numFmtId="3" fontId="2" fillId="17" borderId="3" xfId="1" applyNumberFormat="1" applyFont="1" applyFill="1" applyBorder="1"/>
    <xf numFmtId="4" fontId="2" fillId="17" borderId="3" xfId="1" applyNumberFormat="1" applyFont="1" applyFill="1" applyBorder="1"/>
    <xf numFmtId="43" fontId="2" fillId="17" borderId="3" xfId="1" applyFont="1" applyFill="1" applyBorder="1"/>
    <xf numFmtId="187" fontId="2" fillId="0" borderId="3" xfId="1" applyNumberFormat="1" applyFont="1" applyFill="1" applyBorder="1"/>
    <xf numFmtId="3" fontId="2" fillId="0" borderId="3" xfId="1" applyNumberFormat="1" applyFont="1" applyFill="1" applyBorder="1"/>
    <xf numFmtId="4" fontId="2" fillId="0" borderId="3" xfId="1" applyNumberFormat="1" applyFont="1" applyFill="1" applyBorder="1"/>
    <xf numFmtId="43" fontId="2" fillId="0" borderId="3" xfId="1" applyFont="1" applyFill="1" applyBorder="1"/>
    <xf numFmtId="187" fontId="2" fillId="0" borderId="3" xfId="0" applyNumberFormat="1" applyFont="1" applyBorder="1"/>
    <xf numFmtId="3" fontId="2" fillId="0" borderId="3" xfId="0" applyNumberFormat="1" applyFont="1" applyBorder="1"/>
    <xf numFmtId="4" fontId="2" fillId="0" borderId="3" xfId="0" applyNumberFormat="1" applyFont="1" applyBorder="1"/>
    <xf numFmtId="43" fontId="2" fillId="0" borderId="3" xfId="0" applyNumberFormat="1" applyFont="1" applyBorder="1"/>
    <xf numFmtId="0" fontId="3" fillId="19" borderId="0" xfId="0" applyFont="1" applyFill="1"/>
    <xf numFmtId="0" fontId="7" fillId="19" borderId="0" xfId="0" applyFont="1" applyFill="1"/>
    <xf numFmtId="0" fontId="6" fillId="19" borderId="0" xfId="0" applyFont="1" applyFill="1"/>
    <xf numFmtId="0" fontId="3" fillId="10" borderId="1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10" borderId="2" xfId="0" applyFont="1" applyFill="1" applyBorder="1" applyAlignment="1">
      <alignment vertical="center" wrapText="1"/>
    </xf>
    <xf numFmtId="0" fontId="3" fillId="10" borderId="6" xfId="0" applyFont="1" applyFill="1" applyBorder="1" applyAlignment="1">
      <alignment horizontal="center" vertical="top" wrapText="1"/>
    </xf>
    <xf numFmtId="43" fontId="7" fillId="2" borderId="7" xfId="2" applyFont="1" applyFill="1" applyBorder="1"/>
    <xf numFmtId="43" fontId="6" fillId="2" borderId="7" xfId="2" applyFont="1" applyFill="1" applyBorder="1"/>
    <xf numFmtId="187" fontId="7" fillId="2" borderId="9" xfId="2" applyNumberFormat="1" applyFont="1" applyFill="1" applyBorder="1"/>
    <xf numFmtId="187" fontId="3" fillId="0" borderId="9" xfId="2" applyNumberFormat="1" applyFont="1" applyFill="1" applyBorder="1"/>
    <xf numFmtId="43" fontId="7" fillId="2" borderId="9" xfId="2" applyFont="1" applyFill="1" applyBorder="1"/>
    <xf numFmtId="43" fontId="6" fillId="2" borderId="9" xfId="2" applyFont="1" applyFill="1" applyBorder="1"/>
    <xf numFmtId="3" fontId="4" fillId="0" borderId="4" xfId="1" applyNumberFormat="1" applyFont="1" applyFill="1" applyBorder="1"/>
    <xf numFmtId="187" fontId="4" fillId="0" borderId="4" xfId="1" applyNumberFormat="1" applyFont="1" applyFill="1" applyBorder="1"/>
    <xf numFmtId="0" fontId="4" fillId="0" borderId="4" xfId="1" applyNumberFormat="1" applyFont="1" applyFill="1" applyBorder="1"/>
    <xf numFmtId="43" fontId="4" fillId="0" borderId="4" xfId="1" applyFont="1" applyFill="1" applyBorder="1"/>
    <xf numFmtId="3" fontId="13" fillId="0" borderId="0" xfId="0" applyNumberFormat="1" applyFont="1" applyAlignment="1">
      <alignment horizontal="center" vertical="top"/>
    </xf>
    <xf numFmtId="0" fontId="2" fillId="17" borderId="4" xfId="0" applyFont="1" applyFill="1" applyBorder="1" applyAlignment="1">
      <alignment horizontal="left"/>
    </xf>
    <xf numFmtId="0" fontId="2" fillId="17" borderId="3" xfId="0" applyFont="1" applyFill="1" applyBorder="1" applyAlignment="1">
      <alignment horizontal="left"/>
    </xf>
    <xf numFmtId="0" fontId="2" fillId="17" borderId="7" xfId="0" applyFont="1" applyFill="1" applyBorder="1" applyAlignment="1">
      <alignment horizontal="left"/>
    </xf>
    <xf numFmtId="3" fontId="4" fillId="0" borderId="10" xfId="1" applyNumberFormat="1" applyFont="1" applyFill="1" applyBorder="1" applyAlignment="1">
      <alignment horizontal="center"/>
    </xf>
    <xf numFmtId="187" fontId="4" fillId="0" borderId="3" xfId="1" applyNumberFormat="1" applyFont="1" applyFill="1" applyBorder="1" applyAlignment="1">
      <alignment horizontal="center"/>
    </xf>
    <xf numFmtId="0" fontId="4" fillId="20" borderId="4" xfId="0" applyFont="1" applyFill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  <xf numFmtId="0" fontId="20" fillId="0" borderId="4" xfId="0" applyFont="1" applyBorder="1" applyAlignment="1">
      <alignment horizontal="center" vertical="top"/>
    </xf>
    <xf numFmtId="3" fontId="4" fillId="0" borderId="3" xfId="1" applyNumberFormat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center" vertical="center"/>
    </xf>
    <xf numFmtId="3" fontId="4" fillId="0" borderId="4" xfId="1" applyNumberFormat="1" applyFont="1" applyFill="1" applyBorder="1" applyAlignment="1">
      <alignment horizontal="center"/>
    </xf>
    <xf numFmtId="3" fontId="4" fillId="0" borderId="8" xfId="1" applyNumberFormat="1" applyFont="1" applyFill="1" applyBorder="1" applyAlignment="1">
      <alignment horizontal="center"/>
    </xf>
    <xf numFmtId="187" fontId="12" fillId="0" borderId="9" xfId="2" applyNumberFormat="1" applyFont="1" applyFill="1" applyBorder="1" applyAlignment="1">
      <alignment horizontal="center"/>
    </xf>
    <xf numFmtId="0" fontId="12" fillId="20" borderId="9" xfId="0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188" fontId="16" fillId="0" borderId="0" xfId="0" applyNumberFormat="1" applyFont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88" fontId="16" fillId="0" borderId="0" xfId="0" applyNumberFormat="1" applyFont="1" applyAlignment="1">
      <alignment horizontal="center" vertical="center"/>
    </xf>
    <xf numFmtId="188" fontId="17" fillId="0" borderId="0" xfId="0" applyNumberFormat="1" applyFont="1" applyAlignment="1">
      <alignment horizontal="center"/>
    </xf>
    <xf numFmtId="188" fontId="17" fillId="0" borderId="0" xfId="0" applyNumberFormat="1" applyFont="1" applyAlignment="1">
      <alignment horizontal="center" vertical="center"/>
    </xf>
    <xf numFmtId="187" fontId="2" fillId="0" borderId="0" xfId="0" applyNumberFormat="1" applyFont="1"/>
    <xf numFmtId="187" fontId="3" fillId="0" borderId="3" xfId="1" applyNumberFormat="1" applyFont="1" applyFill="1" applyBorder="1"/>
    <xf numFmtId="3" fontId="21" fillId="0" borderId="3" xfId="1" applyNumberFormat="1" applyFont="1" applyFill="1" applyBorder="1" applyAlignment="1">
      <alignment horizontal="center"/>
    </xf>
    <xf numFmtId="3" fontId="21" fillId="0" borderId="4" xfId="1" applyNumberFormat="1" applyFont="1" applyFill="1" applyBorder="1" applyAlignment="1">
      <alignment horizontal="center"/>
    </xf>
    <xf numFmtId="3" fontId="21" fillId="0" borderId="10" xfId="1" applyNumberFormat="1" applyFont="1" applyFill="1" applyBorder="1" applyAlignment="1">
      <alignment horizontal="center"/>
    </xf>
    <xf numFmtId="3" fontId="21" fillId="0" borderId="3" xfId="1" applyNumberFormat="1" applyFont="1" applyFill="1" applyBorder="1" applyAlignment="1">
      <alignment horizontal="center" vertical="center"/>
    </xf>
    <xf numFmtId="3" fontId="21" fillId="0" borderId="8" xfId="1" applyNumberFormat="1" applyFont="1" applyFill="1" applyBorder="1" applyAlignment="1">
      <alignment horizontal="center"/>
    </xf>
    <xf numFmtId="187" fontId="21" fillId="0" borderId="9" xfId="2" applyNumberFormat="1" applyFont="1" applyFill="1" applyBorder="1" applyAlignment="1">
      <alignment horizontal="center"/>
    </xf>
    <xf numFmtId="187" fontId="7" fillId="0" borderId="0" xfId="0" applyNumberFormat="1" applyFont="1"/>
    <xf numFmtId="0" fontId="3" fillId="13" borderId="11" xfId="0" applyFont="1" applyFill="1" applyBorder="1" applyAlignment="1">
      <alignment horizontal="center"/>
    </xf>
    <xf numFmtId="0" fontId="3" fillId="13" borderId="13" xfId="0" applyFont="1" applyFill="1" applyBorder="1" applyAlignment="1">
      <alignment horizontal="center"/>
    </xf>
    <xf numFmtId="0" fontId="3" fillId="13" borderId="12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4" borderId="11" xfId="0" applyFont="1" applyFill="1" applyBorder="1" applyAlignment="1">
      <alignment horizontal="center"/>
    </xf>
    <xf numFmtId="0" fontId="3" fillId="14" borderId="13" xfId="0" applyFont="1" applyFill="1" applyBorder="1" applyAlignment="1">
      <alignment horizontal="center"/>
    </xf>
    <xf numFmtId="0" fontId="3" fillId="14" borderId="12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 vertical="center" wrapText="1" shrinkToFit="1"/>
    </xf>
    <xf numFmtId="0" fontId="11" fillId="10" borderId="6" xfId="0" applyFont="1" applyFill="1" applyBorder="1" applyAlignment="1">
      <alignment horizontal="center" vertical="center" wrapText="1" shrinkToFit="1"/>
    </xf>
    <xf numFmtId="0" fontId="3" fillId="8" borderId="1" xfId="0" applyFont="1" applyFill="1" applyBorder="1" applyAlignment="1">
      <alignment horizontal="center" vertical="center" wrapText="1" shrinkToFit="1"/>
    </xf>
    <xf numFmtId="0" fontId="3" fillId="8" borderId="6" xfId="0" applyFont="1" applyFill="1" applyBorder="1" applyAlignment="1">
      <alignment horizontal="center" vertical="center" wrapText="1" shrinkToFit="1"/>
    </xf>
    <xf numFmtId="0" fontId="3" fillId="21" borderId="13" xfId="0" applyFont="1" applyFill="1" applyBorder="1" applyAlignment="1">
      <alignment horizontal="center"/>
    </xf>
    <xf numFmtId="0" fontId="3" fillId="21" borderId="12" xfId="0" applyFont="1" applyFill="1" applyBorder="1" applyAlignment="1">
      <alignment horizontal="center"/>
    </xf>
    <xf numFmtId="0" fontId="3" fillId="12" borderId="14" xfId="0" applyFont="1" applyFill="1" applyBorder="1" applyAlignment="1">
      <alignment horizontal="center"/>
    </xf>
    <xf numFmtId="0" fontId="3" fillId="12" borderId="15" xfId="0" applyFont="1" applyFill="1" applyBorder="1" applyAlignment="1">
      <alignment horizontal="center"/>
    </xf>
    <xf numFmtId="0" fontId="3" fillId="12" borderId="16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horizontal="center"/>
    </xf>
    <xf numFmtId="0" fontId="3" fillId="10" borderId="18" xfId="0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7" fillId="11" borderId="11" xfId="0" applyFont="1" applyFill="1" applyBorder="1" applyAlignment="1">
      <alignment horizontal="center"/>
    </xf>
    <xf numFmtId="0" fontId="7" fillId="11" borderId="13" xfId="0" applyFont="1" applyFill="1" applyBorder="1" applyAlignment="1">
      <alignment horizontal="center"/>
    </xf>
    <xf numFmtId="0" fontId="7" fillId="11" borderId="12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 vertical="center"/>
    </xf>
    <xf numFmtId="0" fontId="7" fillId="15" borderId="6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16" borderId="11" xfId="0" applyFont="1" applyFill="1" applyBorder="1" applyAlignment="1">
      <alignment horizontal="center"/>
    </xf>
    <xf numFmtId="0" fontId="7" fillId="16" borderId="13" xfId="0" applyFont="1" applyFill="1" applyBorder="1" applyAlignment="1">
      <alignment horizontal="center"/>
    </xf>
    <xf numFmtId="0" fontId="7" fillId="16" borderId="12" xfId="0" applyFont="1" applyFill="1" applyBorder="1" applyAlignment="1">
      <alignment horizontal="center"/>
    </xf>
  </cellXfs>
  <cellStyles count="3">
    <cellStyle name="Comma 2" xfId="1" xr:uid="{00000000-0005-0000-0000-000000000000}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7"/>
  <sheetViews>
    <sheetView topLeftCell="G1" zoomScale="80" zoomScaleNormal="80" workbookViewId="0">
      <selection activeCell="B9" sqref="B9:B20"/>
    </sheetView>
  </sheetViews>
  <sheetFormatPr defaultColWidth="9" defaultRowHeight="24.6"/>
  <cols>
    <col min="1" max="1" width="12.3984375" style="28" customWidth="1"/>
    <col min="2" max="2" width="10.69921875" style="32" customWidth="1"/>
    <col min="3" max="3" width="9.69921875" style="32" customWidth="1"/>
    <col min="4" max="4" width="9.3984375" style="28" customWidth="1"/>
    <col min="5" max="5" width="10.3984375" style="28" customWidth="1"/>
    <col min="6" max="6" width="9.8984375" style="28" customWidth="1"/>
    <col min="7" max="7" width="8.59765625" style="28" customWidth="1"/>
    <col min="8" max="8" width="7.69921875" style="28" customWidth="1"/>
    <col min="9" max="9" width="8" style="28" customWidth="1"/>
    <col min="10" max="10" width="8.8984375" style="28" customWidth="1"/>
    <col min="11" max="11" width="16" style="28" customWidth="1"/>
    <col min="12" max="12" width="10.19921875" style="28" customWidth="1"/>
    <col min="13" max="13" width="20.19921875" style="28" customWidth="1"/>
    <col min="14" max="14" width="11.69921875" style="28" customWidth="1"/>
    <col min="15" max="15" width="10.19921875" style="28" customWidth="1"/>
    <col min="16" max="16" width="14.3984375" style="28" customWidth="1"/>
    <col min="17" max="17" width="9.8984375" style="28" customWidth="1"/>
    <col min="18" max="18" width="9.3984375" style="28" customWidth="1"/>
    <col min="19" max="19" width="9.69921875" style="28" customWidth="1"/>
    <col min="20" max="20" width="12.19921875" style="28" customWidth="1"/>
    <col min="21" max="21" width="11.3984375" style="28" customWidth="1"/>
    <col min="22" max="22" width="10.3984375" style="28" customWidth="1"/>
    <col min="23" max="23" width="12.69921875" style="28" customWidth="1"/>
    <col min="24" max="24" width="13" style="28" customWidth="1"/>
    <col min="25" max="16384" width="9" style="28"/>
  </cols>
  <sheetData>
    <row r="1" spans="1:49">
      <c r="I1" s="28" t="s">
        <v>23</v>
      </c>
    </row>
    <row r="2" spans="1:49" ht="27">
      <c r="A2" s="26" t="s">
        <v>24</v>
      </c>
    </row>
    <row r="3" spans="1:49" ht="27">
      <c r="A3" s="26" t="s">
        <v>80</v>
      </c>
    </row>
    <row r="4" spans="1:49" ht="25.2" thickBot="1">
      <c r="A4" s="33" t="s">
        <v>81</v>
      </c>
      <c r="B4" s="34"/>
      <c r="C4" s="35"/>
    </row>
    <row r="5" spans="1:49" s="36" customFormat="1" ht="25.2" thickBot="1">
      <c r="A5" s="135" t="s">
        <v>1</v>
      </c>
      <c r="B5" s="144" t="s">
        <v>84</v>
      </c>
      <c r="C5" s="146" t="s">
        <v>25</v>
      </c>
      <c r="D5" s="148" t="s">
        <v>26</v>
      </c>
      <c r="E5" s="148"/>
      <c r="F5" s="148"/>
      <c r="G5" s="149"/>
      <c r="H5" s="150" t="s">
        <v>27</v>
      </c>
      <c r="I5" s="151"/>
      <c r="J5" s="152"/>
      <c r="K5" s="132" t="s">
        <v>28</v>
      </c>
      <c r="L5" s="133"/>
      <c r="M5" s="133"/>
      <c r="N5" s="134"/>
      <c r="O5" s="141" t="s">
        <v>29</v>
      </c>
      <c r="P5" s="142"/>
      <c r="Q5" s="142"/>
      <c r="R5" s="142"/>
      <c r="S5" s="142"/>
      <c r="T5" s="142"/>
      <c r="U5" s="142"/>
      <c r="V5" s="142"/>
      <c r="W5" s="142"/>
      <c r="X5" s="143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</row>
    <row r="6" spans="1:49" s="38" customFormat="1" ht="25.2" thickBot="1">
      <c r="A6" s="136"/>
      <c r="B6" s="145"/>
      <c r="C6" s="147"/>
      <c r="D6" s="135" t="s">
        <v>0</v>
      </c>
      <c r="E6" s="138" t="s">
        <v>30</v>
      </c>
      <c r="F6" s="138" t="s">
        <v>31</v>
      </c>
      <c r="G6" s="135" t="s">
        <v>32</v>
      </c>
      <c r="H6" s="138" t="s">
        <v>33</v>
      </c>
      <c r="I6" s="138" t="s">
        <v>34</v>
      </c>
      <c r="J6" s="138" t="s">
        <v>35</v>
      </c>
      <c r="K6" s="138" t="s">
        <v>36</v>
      </c>
      <c r="L6" s="138" t="s">
        <v>37</v>
      </c>
      <c r="M6" s="135" t="s">
        <v>38</v>
      </c>
      <c r="N6" s="138" t="s">
        <v>83</v>
      </c>
      <c r="O6" s="158" t="s">
        <v>39</v>
      </c>
      <c r="P6" s="158"/>
      <c r="Q6" s="158"/>
      <c r="R6" s="158"/>
      <c r="S6" s="158"/>
      <c r="T6" s="159"/>
      <c r="U6" s="138" t="s">
        <v>40</v>
      </c>
      <c r="V6" s="138" t="s">
        <v>41</v>
      </c>
      <c r="W6" s="79" t="s">
        <v>51</v>
      </c>
      <c r="X6" s="37" t="s">
        <v>42</v>
      </c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</row>
    <row r="7" spans="1:49" s="38" customFormat="1" ht="43.95" customHeight="1" thickBot="1">
      <c r="A7" s="136"/>
      <c r="B7" s="145"/>
      <c r="C7" s="147"/>
      <c r="D7" s="136"/>
      <c r="E7" s="139"/>
      <c r="F7" s="139"/>
      <c r="G7" s="136"/>
      <c r="H7" s="139"/>
      <c r="I7" s="139"/>
      <c r="J7" s="139"/>
      <c r="K7" s="139"/>
      <c r="L7" s="139"/>
      <c r="M7" s="136"/>
      <c r="N7" s="139"/>
      <c r="O7" s="156" t="s">
        <v>43</v>
      </c>
      <c r="P7" s="157"/>
      <c r="Q7" s="135" t="s">
        <v>44</v>
      </c>
      <c r="R7" s="135" t="s">
        <v>45</v>
      </c>
      <c r="S7" s="135" t="s">
        <v>46</v>
      </c>
      <c r="T7" s="135" t="s">
        <v>47</v>
      </c>
      <c r="U7" s="139"/>
      <c r="V7" s="139"/>
      <c r="W7" s="80" t="s">
        <v>48</v>
      </c>
      <c r="X7" s="85" t="s">
        <v>48</v>
      </c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</row>
    <row r="8" spans="1:49" s="38" customFormat="1" ht="25.2" thickBot="1">
      <c r="A8" s="137"/>
      <c r="B8" s="145"/>
      <c r="C8" s="147"/>
      <c r="D8" s="137"/>
      <c r="E8" s="140"/>
      <c r="F8" s="140"/>
      <c r="G8" s="137"/>
      <c r="H8" s="140"/>
      <c r="I8" s="140"/>
      <c r="J8" s="140"/>
      <c r="K8" s="140"/>
      <c r="L8" s="140"/>
      <c r="M8" s="137"/>
      <c r="N8" s="140"/>
      <c r="O8" s="39" t="s">
        <v>52</v>
      </c>
      <c r="P8" s="39" t="s">
        <v>49</v>
      </c>
      <c r="Q8" s="137"/>
      <c r="R8" s="137"/>
      <c r="S8" s="137"/>
      <c r="T8" s="137"/>
      <c r="U8" s="140"/>
      <c r="V8" s="140"/>
      <c r="W8" s="84"/>
      <c r="X8" s="40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</row>
    <row r="9" spans="1:49" s="38" customFormat="1" ht="21" customHeight="1">
      <c r="A9" s="97" t="s">
        <v>53</v>
      </c>
      <c r="B9" s="153"/>
      <c r="C9" s="100">
        <f>SUM(D9:G9)</f>
        <v>189434</v>
      </c>
      <c r="D9" s="127">
        <v>106378</v>
      </c>
      <c r="E9" s="101">
        <v>27394</v>
      </c>
      <c r="F9" s="101">
        <v>40555</v>
      </c>
      <c r="G9" s="101">
        <v>15107</v>
      </c>
      <c r="H9" s="101">
        <v>345</v>
      </c>
      <c r="I9" s="101">
        <v>369</v>
      </c>
      <c r="J9" s="101">
        <v>42</v>
      </c>
      <c r="K9" s="102"/>
      <c r="L9" s="103" t="s">
        <v>66</v>
      </c>
      <c r="M9" s="104" t="s">
        <v>75</v>
      </c>
      <c r="N9" s="105">
        <v>0</v>
      </c>
      <c r="O9" s="51">
        <v>16</v>
      </c>
      <c r="P9" s="51">
        <v>57</v>
      </c>
      <c r="Q9" s="50">
        <v>23</v>
      </c>
      <c r="R9" s="50">
        <v>30</v>
      </c>
      <c r="S9" s="50">
        <v>455</v>
      </c>
      <c r="T9" s="50">
        <v>43</v>
      </c>
      <c r="U9" s="50">
        <v>13</v>
      </c>
      <c r="V9" s="50">
        <v>56</v>
      </c>
      <c r="W9" s="50">
        <v>354</v>
      </c>
      <c r="X9" s="50">
        <v>231</v>
      </c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</row>
    <row r="10" spans="1:49" ht="21" customHeight="1">
      <c r="A10" s="97" t="s">
        <v>54</v>
      </c>
      <c r="B10" s="154"/>
      <c r="C10" s="106">
        <f>SUM(D10:G10)</f>
        <v>54559</v>
      </c>
      <c r="D10" s="125">
        <v>39229</v>
      </c>
      <c r="E10" s="101">
        <v>9350</v>
      </c>
      <c r="F10" s="101">
        <v>2984</v>
      </c>
      <c r="G10" s="101">
        <v>2996</v>
      </c>
      <c r="H10" s="101">
        <v>30</v>
      </c>
      <c r="I10" s="101">
        <v>30</v>
      </c>
      <c r="J10" s="101">
        <v>7</v>
      </c>
      <c r="K10" s="103" t="s">
        <v>69</v>
      </c>
      <c r="L10" s="103" t="s">
        <v>68</v>
      </c>
      <c r="M10" s="104" t="s">
        <v>75</v>
      </c>
      <c r="N10" s="105">
        <v>0</v>
      </c>
      <c r="O10" s="51">
        <v>4</v>
      </c>
      <c r="P10" s="51">
        <v>0</v>
      </c>
      <c r="Q10" s="50">
        <v>3</v>
      </c>
      <c r="R10" s="50">
        <v>5</v>
      </c>
      <c r="S10" s="50">
        <v>42</v>
      </c>
      <c r="T10" s="50">
        <v>19</v>
      </c>
      <c r="U10" s="50">
        <v>4</v>
      </c>
      <c r="V10" s="50">
        <v>1</v>
      </c>
      <c r="W10" s="50">
        <v>66</v>
      </c>
      <c r="X10" s="50">
        <v>10</v>
      </c>
      <c r="AW10" s="38"/>
    </row>
    <row r="11" spans="1:49" ht="21" customHeight="1">
      <c r="A11" s="98" t="s">
        <v>55</v>
      </c>
      <c r="B11" s="154"/>
      <c r="C11" s="106">
        <f t="shared" ref="C11:C20" si="0">SUM(D11:G11)</f>
        <v>52938</v>
      </c>
      <c r="D11" s="125">
        <v>44414</v>
      </c>
      <c r="E11" s="101">
        <v>4963</v>
      </c>
      <c r="F11" s="101">
        <v>1855</v>
      </c>
      <c r="G11" s="101">
        <v>1706</v>
      </c>
      <c r="H11" s="101">
        <v>30</v>
      </c>
      <c r="I11" s="101">
        <v>45</v>
      </c>
      <c r="J11" s="101">
        <v>10</v>
      </c>
      <c r="K11" s="103" t="s">
        <v>69</v>
      </c>
      <c r="L11" s="103" t="s">
        <v>68</v>
      </c>
      <c r="M11" s="104" t="s">
        <v>76</v>
      </c>
      <c r="N11" s="105">
        <v>0</v>
      </c>
      <c r="O11" s="51">
        <v>5</v>
      </c>
      <c r="P11" s="51">
        <v>0</v>
      </c>
      <c r="Q11" s="50">
        <v>3</v>
      </c>
      <c r="R11" s="50">
        <v>4</v>
      </c>
      <c r="S11" s="50">
        <v>35</v>
      </c>
      <c r="T11" s="50">
        <v>22</v>
      </c>
      <c r="U11" s="50">
        <v>8</v>
      </c>
      <c r="V11" s="50">
        <v>4</v>
      </c>
      <c r="W11" s="50">
        <v>40</v>
      </c>
      <c r="X11" s="50">
        <v>7</v>
      </c>
    </row>
    <row r="12" spans="1:49" customFormat="1" ht="21" customHeight="1">
      <c r="A12" s="98" t="s">
        <v>56</v>
      </c>
      <c r="B12" s="154"/>
      <c r="C12" s="107">
        <f t="shared" si="0"/>
        <v>33820</v>
      </c>
      <c r="D12" s="128">
        <v>26994</v>
      </c>
      <c r="E12" s="101">
        <v>3856</v>
      </c>
      <c r="F12" s="101">
        <v>1207</v>
      </c>
      <c r="G12" s="101">
        <v>1763</v>
      </c>
      <c r="H12" s="101">
        <v>60</v>
      </c>
      <c r="I12" s="101">
        <v>43</v>
      </c>
      <c r="J12" s="101">
        <v>14</v>
      </c>
      <c r="K12" s="103" t="s">
        <v>67</v>
      </c>
      <c r="L12" s="103" t="s">
        <v>68</v>
      </c>
      <c r="M12" s="104" t="s">
        <v>76</v>
      </c>
      <c r="N12" s="105">
        <v>0</v>
      </c>
      <c r="O12" s="51">
        <v>4</v>
      </c>
      <c r="P12" s="51">
        <v>0</v>
      </c>
      <c r="Q12" s="50">
        <v>3</v>
      </c>
      <c r="R12" s="50">
        <v>4</v>
      </c>
      <c r="S12" s="50">
        <v>41</v>
      </c>
      <c r="T12" s="50">
        <v>19</v>
      </c>
      <c r="U12" s="50">
        <v>5</v>
      </c>
      <c r="V12" s="50">
        <v>4</v>
      </c>
      <c r="W12" s="50">
        <v>35</v>
      </c>
      <c r="X12" s="50">
        <v>40</v>
      </c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38"/>
    </row>
    <row r="13" spans="1:49" s="38" customFormat="1" ht="21" customHeight="1">
      <c r="A13" s="98" t="s">
        <v>57</v>
      </c>
      <c r="B13" s="154"/>
      <c r="C13" s="108">
        <f t="shared" si="0"/>
        <v>23532</v>
      </c>
      <c r="D13" s="126">
        <v>17669</v>
      </c>
      <c r="E13" s="101">
        <v>3017</v>
      </c>
      <c r="F13" s="101">
        <v>838</v>
      </c>
      <c r="G13" s="101">
        <v>2008</v>
      </c>
      <c r="H13" s="101">
        <v>30</v>
      </c>
      <c r="I13" s="101">
        <v>30</v>
      </c>
      <c r="J13" s="101">
        <v>5</v>
      </c>
      <c r="K13" s="103" t="s">
        <v>70</v>
      </c>
      <c r="L13" s="103" t="s">
        <v>68</v>
      </c>
      <c r="M13" s="104" t="s">
        <v>77</v>
      </c>
      <c r="N13" s="105">
        <v>0</v>
      </c>
      <c r="O13" s="51">
        <v>3</v>
      </c>
      <c r="P13" s="51">
        <v>0</v>
      </c>
      <c r="Q13" s="50">
        <v>3</v>
      </c>
      <c r="R13" s="50">
        <v>2</v>
      </c>
      <c r="S13" s="50">
        <v>24</v>
      </c>
      <c r="T13" s="50">
        <v>17</v>
      </c>
      <c r="U13" s="50">
        <v>3</v>
      </c>
      <c r="V13" s="50">
        <v>3</v>
      </c>
      <c r="W13" s="50">
        <v>26</v>
      </c>
      <c r="X13" s="50">
        <v>15</v>
      </c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</row>
    <row r="14" spans="1:49" s="38" customFormat="1" ht="21" customHeight="1">
      <c r="A14" s="98" t="s">
        <v>58</v>
      </c>
      <c r="B14" s="154"/>
      <c r="C14" s="106">
        <f t="shared" si="0"/>
        <v>45751</v>
      </c>
      <c r="D14" s="125">
        <v>32646</v>
      </c>
      <c r="E14" s="101">
        <v>7510</v>
      </c>
      <c r="F14" s="101">
        <v>4938</v>
      </c>
      <c r="G14" s="101">
        <v>657</v>
      </c>
      <c r="H14" s="101">
        <v>30</v>
      </c>
      <c r="I14" s="101">
        <v>56</v>
      </c>
      <c r="J14" s="101">
        <v>7</v>
      </c>
      <c r="K14" s="103" t="s">
        <v>67</v>
      </c>
      <c r="L14" s="103" t="s">
        <v>68</v>
      </c>
      <c r="M14" s="104" t="s">
        <v>78</v>
      </c>
      <c r="N14" s="105">
        <v>0</v>
      </c>
      <c r="O14" s="51">
        <v>6</v>
      </c>
      <c r="P14" s="51">
        <v>0</v>
      </c>
      <c r="Q14" s="50">
        <v>4</v>
      </c>
      <c r="R14" s="50">
        <v>8</v>
      </c>
      <c r="S14" s="50">
        <v>49</v>
      </c>
      <c r="T14" s="50">
        <v>47</v>
      </c>
      <c r="U14" s="50">
        <v>5</v>
      </c>
      <c r="V14" s="50">
        <v>4</v>
      </c>
      <c r="W14" s="50">
        <v>58</v>
      </c>
      <c r="X14" s="50">
        <v>19</v>
      </c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</row>
    <row r="15" spans="1:49" s="38" customFormat="1" ht="21" customHeight="1">
      <c r="A15" s="98" t="s">
        <v>59</v>
      </c>
      <c r="B15" s="154"/>
      <c r="C15" s="107">
        <f t="shared" si="0"/>
        <v>73167</v>
      </c>
      <c r="D15" s="128">
        <v>54029</v>
      </c>
      <c r="E15" s="101">
        <v>3285</v>
      </c>
      <c r="F15" s="101">
        <v>7480</v>
      </c>
      <c r="G15" s="101">
        <v>8373</v>
      </c>
      <c r="H15" s="101">
        <v>60</v>
      </c>
      <c r="I15" s="101">
        <v>60</v>
      </c>
      <c r="J15" s="101">
        <v>14</v>
      </c>
      <c r="K15" s="103" t="s">
        <v>67</v>
      </c>
      <c r="L15" s="103" t="s">
        <v>68</v>
      </c>
      <c r="M15" s="104">
        <v>3</v>
      </c>
      <c r="N15" s="105">
        <v>0</v>
      </c>
      <c r="O15" s="51">
        <v>7</v>
      </c>
      <c r="P15" s="51">
        <v>0</v>
      </c>
      <c r="Q15" s="50">
        <v>3</v>
      </c>
      <c r="R15" s="50">
        <v>5</v>
      </c>
      <c r="S15" s="50">
        <v>57</v>
      </c>
      <c r="T15" s="50">
        <v>32</v>
      </c>
      <c r="U15" s="50">
        <v>9</v>
      </c>
      <c r="V15" s="50">
        <v>4</v>
      </c>
      <c r="W15" s="50">
        <v>29</v>
      </c>
      <c r="X15" s="50">
        <v>45</v>
      </c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</row>
    <row r="16" spans="1:49" s="38" customFormat="1" ht="21" customHeight="1">
      <c r="A16" s="98" t="s">
        <v>60</v>
      </c>
      <c r="B16" s="154"/>
      <c r="C16" s="106">
        <f t="shared" si="0"/>
        <v>69679</v>
      </c>
      <c r="D16" s="125">
        <v>53438</v>
      </c>
      <c r="E16" s="101">
        <v>10474</v>
      </c>
      <c r="F16" s="101">
        <v>3293</v>
      </c>
      <c r="G16" s="101">
        <v>2474</v>
      </c>
      <c r="H16" s="101">
        <v>60</v>
      </c>
      <c r="I16" s="101">
        <v>90</v>
      </c>
      <c r="J16" s="101">
        <v>23</v>
      </c>
      <c r="K16" s="103" t="s">
        <v>69</v>
      </c>
      <c r="L16" s="103" t="s">
        <v>71</v>
      </c>
      <c r="M16" s="104" t="s">
        <v>76</v>
      </c>
      <c r="N16" s="105">
        <v>0</v>
      </c>
      <c r="O16" s="51">
        <v>6</v>
      </c>
      <c r="P16" s="51">
        <v>4</v>
      </c>
      <c r="Q16" s="50">
        <v>5</v>
      </c>
      <c r="R16" s="50">
        <v>8</v>
      </c>
      <c r="S16" s="50">
        <v>84</v>
      </c>
      <c r="T16" s="50">
        <v>26</v>
      </c>
      <c r="U16" s="50">
        <v>10</v>
      </c>
      <c r="V16" s="50">
        <v>4</v>
      </c>
      <c r="W16" s="50">
        <v>71</v>
      </c>
      <c r="X16" s="50">
        <v>58</v>
      </c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</row>
    <row r="17" spans="1:24" ht="21" customHeight="1">
      <c r="A17" s="98" t="s">
        <v>61</v>
      </c>
      <c r="B17" s="154"/>
      <c r="C17" s="108">
        <f t="shared" si="0"/>
        <v>51760</v>
      </c>
      <c r="D17" s="126">
        <v>37692</v>
      </c>
      <c r="E17" s="101">
        <v>5851</v>
      </c>
      <c r="F17" s="101">
        <v>3546</v>
      </c>
      <c r="G17" s="101">
        <v>4671</v>
      </c>
      <c r="H17" s="101">
        <v>30</v>
      </c>
      <c r="I17" s="101">
        <v>30</v>
      </c>
      <c r="J17" s="101">
        <v>6</v>
      </c>
      <c r="K17" s="103" t="s">
        <v>67</v>
      </c>
      <c r="L17" s="103" t="s">
        <v>68</v>
      </c>
      <c r="M17" s="104" t="s">
        <v>79</v>
      </c>
      <c r="N17" s="105">
        <v>0</v>
      </c>
      <c r="O17" s="51">
        <v>4</v>
      </c>
      <c r="P17" s="51">
        <v>0</v>
      </c>
      <c r="Q17" s="50">
        <v>3</v>
      </c>
      <c r="R17" s="50">
        <v>5</v>
      </c>
      <c r="S17" s="50">
        <v>40</v>
      </c>
      <c r="T17" s="50">
        <v>17</v>
      </c>
      <c r="U17" s="50">
        <v>7</v>
      </c>
      <c r="V17" s="50">
        <v>4</v>
      </c>
      <c r="W17" s="50">
        <v>55</v>
      </c>
      <c r="X17" s="50">
        <v>10</v>
      </c>
    </row>
    <row r="18" spans="1:24" ht="21" customHeight="1">
      <c r="A18" s="98" t="s">
        <v>62</v>
      </c>
      <c r="B18" s="154"/>
      <c r="C18" s="108">
        <f t="shared" si="0"/>
        <v>57703</v>
      </c>
      <c r="D18" s="126">
        <v>43356</v>
      </c>
      <c r="E18" s="101">
        <v>9038</v>
      </c>
      <c r="F18" s="101">
        <v>1842</v>
      </c>
      <c r="G18" s="101">
        <v>3467</v>
      </c>
      <c r="H18" s="101">
        <v>30</v>
      </c>
      <c r="I18" s="101">
        <v>36</v>
      </c>
      <c r="J18" s="101">
        <v>6</v>
      </c>
      <c r="K18" s="103" t="s">
        <v>67</v>
      </c>
      <c r="L18" s="103" t="s">
        <v>68</v>
      </c>
      <c r="M18" s="104" t="s">
        <v>77</v>
      </c>
      <c r="N18" s="105">
        <v>0</v>
      </c>
      <c r="O18" s="51">
        <v>6</v>
      </c>
      <c r="P18" s="51">
        <v>0</v>
      </c>
      <c r="Q18" s="50">
        <v>4</v>
      </c>
      <c r="R18" s="50">
        <v>4</v>
      </c>
      <c r="S18" s="50">
        <v>37</v>
      </c>
      <c r="T18" s="50">
        <v>22</v>
      </c>
      <c r="U18" s="50">
        <v>9</v>
      </c>
      <c r="V18" s="50">
        <v>1</v>
      </c>
      <c r="W18" s="50">
        <v>39</v>
      </c>
      <c r="X18" s="50">
        <v>49</v>
      </c>
    </row>
    <row r="19" spans="1:24" ht="21" customHeight="1">
      <c r="A19" s="98" t="s">
        <v>63</v>
      </c>
      <c r="B19" s="154"/>
      <c r="C19" s="106">
        <f t="shared" si="0"/>
        <v>86124</v>
      </c>
      <c r="D19" s="125">
        <v>60381</v>
      </c>
      <c r="E19" s="101">
        <v>22300</v>
      </c>
      <c r="F19" s="101">
        <v>1176</v>
      </c>
      <c r="G19" s="101">
        <v>2267</v>
      </c>
      <c r="H19" s="101">
        <v>120</v>
      </c>
      <c r="I19" s="101">
        <v>152</v>
      </c>
      <c r="J19" s="101">
        <v>22</v>
      </c>
      <c r="K19" s="103" t="s">
        <v>72</v>
      </c>
      <c r="L19" s="103" t="s">
        <v>73</v>
      </c>
      <c r="M19" s="104">
        <v>3</v>
      </c>
      <c r="N19" s="105">
        <v>1</v>
      </c>
      <c r="O19" s="51">
        <v>9</v>
      </c>
      <c r="P19" s="51">
        <v>10</v>
      </c>
      <c r="Q19" s="50">
        <v>6</v>
      </c>
      <c r="R19" s="50">
        <v>12</v>
      </c>
      <c r="S19" s="50">
        <v>107</v>
      </c>
      <c r="T19" s="50">
        <v>156</v>
      </c>
      <c r="U19" s="50">
        <v>3</v>
      </c>
      <c r="V19" s="50">
        <v>5</v>
      </c>
      <c r="W19" s="50">
        <v>6</v>
      </c>
      <c r="X19" s="50">
        <v>17</v>
      </c>
    </row>
    <row r="20" spans="1:24" ht="21" customHeight="1">
      <c r="A20" s="99" t="s">
        <v>64</v>
      </c>
      <c r="B20" s="155"/>
      <c r="C20" s="109">
        <f t="shared" si="0"/>
        <v>15142</v>
      </c>
      <c r="D20" s="129">
        <v>11638</v>
      </c>
      <c r="E20" s="101">
        <v>2603</v>
      </c>
      <c r="F20" s="101">
        <v>572</v>
      </c>
      <c r="G20" s="101">
        <v>329</v>
      </c>
      <c r="H20" s="101">
        <v>10</v>
      </c>
      <c r="I20" s="101">
        <v>35</v>
      </c>
      <c r="J20" s="101">
        <v>7</v>
      </c>
      <c r="K20" s="103" t="s">
        <v>69</v>
      </c>
      <c r="L20" s="103" t="s">
        <v>74</v>
      </c>
      <c r="M20" s="104">
        <v>2</v>
      </c>
      <c r="N20" s="105">
        <v>0</v>
      </c>
      <c r="O20" s="51">
        <v>3</v>
      </c>
      <c r="P20" s="51">
        <v>0</v>
      </c>
      <c r="Q20" s="50">
        <v>3</v>
      </c>
      <c r="R20" s="50">
        <v>3</v>
      </c>
      <c r="S20" s="50">
        <v>27</v>
      </c>
      <c r="T20" s="50">
        <v>17</v>
      </c>
      <c r="U20" s="50">
        <v>0</v>
      </c>
      <c r="V20" s="50">
        <v>6</v>
      </c>
      <c r="W20" s="50">
        <v>18</v>
      </c>
      <c r="X20" s="50">
        <v>20</v>
      </c>
    </row>
    <row r="21" spans="1:24" s="27" customFormat="1" ht="21" customHeight="1">
      <c r="A21" s="83" t="s">
        <v>10</v>
      </c>
      <c r="B21" s="82"/>
      <c r="C21" s="110">
        <f t="shared" ref="C21:J21" si="1">SUM(C9:C20)</f>
        <v>753609</v>
      </c>
      <c r="D21" s="130">
        <f t="shared" si="1"/>
        <v>527864</v>
      </c>
      <c r="E21" s="110">
        <f t="shared" si="1"/>
        <v>109641</v>
      </c>
      <c r="F21" s="110">
        <f t="shared" si="1"/>
        <v>70286</v>
      </c>
      <c r="G21" s="110">
        <f t="shared" si="1"/>
        <v>45818</v>
      </c>
      <c r="H21" s="110">
        <f t="shared" si="1"/>
        <v>835</v>
      </c>
      <c r="I21" s="110">
        <f t="shared" si="1"/>
        <v>976</v>
      </c>
      <c r="J21" s="110">
        <f t="shared" si="1"/>
        <v>163</v>
      </c>
      <c r="K21" s="111"/>
      <c r="L21" s="111"/>
      <c r="M21" s="111"/>
      <c r="N21" s="111"/>
      <c r="O21" s="112">
        <f t="shared" ref="O21:X21" si="2">SUM(O9:O20)</f>
        <v>73</v>
      </c>
      <c r="P21" s="112">
        <f t="shared" si="2"/>
        <v>71</v>
      </c>
      <c r="Q21" s="112">
        <f t="shared" si="2"/>
        <v>63</v>
      </c>
      <c r="R21" s="112">
        <f t="shared" si="2"/>
        <v>90</v>
      </c>
      <c r="S21" s="112">
        <f t="shared" si="2"/>
        <v>998</v>
      </c>
      <c r="T21" s="112">
        <f t="shared" si="2"/>
        <v>437</v>
      </c>
      <c r="U21" s="112">
        <f t="shared" si="2"/>
        <v>76</v>
      </c>
      <c r="V21" s="112">
        <f t="shared" si="2"/>
        <v>96</v>
      </c>
      <c r="W21" s="112">
        <f t="shared" si="2"/>
        <v>797</v>
      </c>
      <c r="X21" s="112">
        <f t="shared" si="2"/>
        <v>521</v>
      </c>
    </row>
    <row r="22" spans="1:24">
      <c r="A22" s="43"/>
      <c r="B22" s="44"/>
      <c r="C22" s="96"/>
      <c r="D22" s="96"/>
      <c r="E22" s="96"/>
      <c r="F22" s="96"/>
      <c r="G22" s="96"/>
      <c r="H22" s="96"/>
      <c r="I22" s="96"/>
      <c r="J22" s="96"/>
      <c r="K22" s="96"/>
      <c r="P22" s="44"/>
      <c r="Q22" s="44"/>
      <c r="R22" s="44"/>
      <c r="S22" s="44"/>
      <c r="T22" s="44"/>
      <c r="U22" s="44"/>
      <c r="V22" s="44"/>
      <c r="W22" s="44"/>
      <c r="X22" s="44"/>
    </row>
    <row r="23" spans="1:24">
      <c r="A23" s="45" t="s">
        <v>18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</row>
    <row r="24" spans="1:24">
      <c r="A24" s="47" t="s">
        <v>19</v>
      </c>
      <c r="B24" s="48"/>
      <c r="C24" s="49"/>
      <c r="K24" s="96"/>
    </row>
    <row r="25" spans="1:24" ht="27">
      <c r="A25" s="27" t="s">
        <v>50</v>
      </c>
      <c r="C25" s="46"/>
      <c r="D25" s="113"/>
      <c r="E25" s="114"/>
      <c r="F25" s="114"/>
      <c r="G25" s="114"/>
      <c r="H25" s="114"/>
      <c r="I25" s="114"/>
      <c r="J25" s="114"/>
      <c r="K25" s="96"/>
      <c r="L25" s="115"/>
      <c r="M25" s="116"/>
      <c r="N25" s="117"/>
      <c r="O25" s="118"/>
      <c r="P25" s="118"/>
      <c r="Q25" s="119"/>
      <c r="R25" s="119"/>
      <c r="S25" s="119"/>
      <c r="T25" s="119"/>
      <c r="U25" s="119"/>
      <c r="V25" s="119"/>
      <c r="W25" s="119"/>
      <c r="X25" s="119"/>
    </row>
    <row r="26" spans="1:24" ht="27">
      <c r="C26" s="46"/>
      <c r="D26" s="113"/>
      <c r="E26" s="114"/>
      <c r="F26" s="114"/>
      <c r="G26" s="114"/>
      <c r="H26" s="114"/>
      <c r="I26" s="114"/>
      <c r="J26" s="114"/>
      <c r="K26" s="96"/>
      <c r="L26" s="115"/>
      <c r="M26" s="116"/>
      <c r="N26" s="117"/>
      <c r="O26" s="118"/>
      <c r="P26" s="118"/>
      <c r="Q26" s="119"/>
      <c r="R26" s="119"/>
      <c r="S26" s="119"/>
      <c r="T26" s="119"/>
      <c r="U26" s="119"/>
      <c r="V26" s="119"/>
      <c r="W26" s="119"/>
      <c r="X26" s="119"/>
    </row>
    <row r="27" spans="1:24" ht="27">
      <c r="D27" s="113"/>
      <c r="E27" s="114"/>
      <c r="F27" s="114"/>
      <c r="G27" s="114"/>
      <c r="H27" s="114"/>
      <c r="I27" s="114"/>
      <c r="J27" s="114"/>
      <c r="K27" s="96"/>
      <c r="L27" s="115"/>
      <c r="M27" s="116"/>
      <c r="N27" s="117"/>
      <c r="O27" s="118"/>
      <c r="P27" s="118"/>
      <c r="Q27" s="119"/>
      <c r="R27" s="119"/>
      <c r="S27" s="119"/>
      <c r="T27" s="119"/>
      <c r="U27" s="119"/>
      <c r="V27" s="119"/>
      <c r="W27" s="119"/>
      <c r="X27" s="119"/>
    </row>
    <row r="28" spans="1:24" ht="27">
      <c r="D28" s="120"/>
      <c r="E28" s="114"/>
      <c r="F28" s="114"/>
      <c r="G28" s="114"/>
      <c r="H28" s="114"/>
      <c r="I28" s="114"/>
      <c r="J28" s="114"/>
      <c r="K28" s="96"/>
      <c r="L28" s="115"/>
      <c r="M28" s="116"/>
      <c r="N28" s="117"/>
      <c r="O28" s="118"/>
      <c r="P28" s="118"/>
      <c r="Q28" s="119"/>
      <c r="R28" s="119"/>
      <c r="S28" s="119"/>
      <c r="T28" s="119"/>
      <c r="U28" s="119"/>
      <c r="V28" s="119"/>
      <c r="W28" s="119"/>
      <c r="X28" s="119"/>
    </row>
    <row r="29" spans="1:24" ht="27">
      <c r="D29" s="120"/>
      <c r="E29" s="114"/>
      <c r="F29" s="114"/>
      <c r="G29" s="114"/>
      <c r="H29" s="114"/>
      <c r="I29" s="114"/>
      <c r="J29" s="114"/>
      <c r="K29" s="115"/>
      <c r="L29" s="115"/>
      <c r="M29" s="116"/>
      <c r="N29" s="117"/>
      <c r="O29" s="118"/>
      <c r="P29" s="118"/>
      <c r="Q29" s="119"/>
      <c r="R29" s="119"/>
      <c r="S29" s="119"/>
      <c r="T29" s="119"/>
      <c r="U29" s="119"/>
      <c r="V29" s="119"/>
      <c r="W29" s="119"/>
      <c r="X29" s="119"/>
    </row>
    <row r="30" spans="1:24" ht="27">
      <c r="D30" s="121"/>
      <c r="E30" s="114"/>
      <c r="F30" s="114"/>
      <c r="G30" s="114"/>
      <c r="H30" s="114"/>
      <c r="I30" s="114"/>
      <c r="J30" s="114"/>
      <c r="K30" s="115"/>
      <c r="L30" s="115"/>
      <c r="M30" s="116"/>
      <c r="N30" s="117"/>
      <c r="O30" s="118"/>
      <c r="P30" s="118"/>
      <c r="Q30" s="119"/>
      <c r="R30" s="119"/>
      <c r="S30" s="119"/>
      <c r="T30" s="119"/>
      <c r="U30" s="119"/>
      <c r="V30" s="119"/>
      <c r="W30" s="119"/>
      <c r="X30" s="119"/>
    </row>
    <row r="31" spans="1:24" ht="27">
      <c r="D31" s="122"/>
      <c r="E31" s="114"/>
      <c r="F31" s="114"/>
      <c r="G31" s="114"/>
      <c r="H31" s="114"/>
      <c r="I31" s="114"/>
      <c r="J31" s="114"/>
      <c r="K31" s="115"/>
      <c r="L31" s="115"/>
      <c r="M31" s="116"/>
      <c r="N31" s="117"/>
      <c r="O31" s="118"/>
      <c r="P31" s="118"/>
      <c r="Q31" s="119"/>
      <c r="R31" s="119"/>
      <c r="S31" s="119"/>
      <c r="T31" s="119"/>
      <c r="U31" s="119"/>
      <c r="V31" s="119"/>
      <c r="W31" s="119"/>
      <c r="X31" s="119"/>
    </row>
    <row r="32" spans="1:24" ht="27">
      <c r="D32" s="113"/>
      <c r="E32" s="114"/>
      <c r="F32" s="114"/>
      <c r="G32" s="114"/>
      <c r="H32" s="114"/>
      <c r="I32" s="114"/>
      <c r="J32" s="114"/>
      <c r="K32" s="115"/>
      <c r="L32" s="115"/>
      <c r="M32" s="116"/>
      <c r="N32" s="117"/>
      <c r="O32" s="118"/>
      <c r="P32" s="118"/>
      <c r="Q32" s="119"/>
      <c r="R32" s="119"/>
      <c r="S32" s="119"/>
      <c r="T32" s="119"/>
      <c r="U32" s="119"/>
      <c r="V32" s="119"/>
      <c r="W32" s="119"/>
      <c r="X32" s="119"/>
    </row>
    <row r="33" spans="4:24" ht="27">
      <c r="D33" s="113"/>
      <c r="E33" s="114"/>
      <c r="F33" s="114"/>
      <c r="G33" s="114"/>
      <c r="H33" s="114"/>
      <c r="I33" s="114"/>
      <c r="J33" s="114"/>
      <c r="K33" s="115"/>
      <c r="L33" s="115"/>
      <c r="M33" s="116"/>
      <c r="N33" s="117"/>
      <c r="O33" s="118"/>
      <c r="P33" s="118"/>
      <c r="Q33" s="119"/>
      <c r="R33" s="119"/>
      <c r="S33" s="119"/>
      <c r="T33" s="119"/>
      <c r="U33" s="119"/>
      <c r="V33" s="119"/>
      <c r="W33" s="119"/>
      <c r="X33" s="119"/>
    </row>
    <row r="34" spans="4:24" ht="27">
      <c r="D34" s="113"/>
      <c r="E34" s="114"/>
      <c r="F34" s="114"/>
      <c r="G34" s="114"/>
      <c r="H34" s="114"/>
      <c r="I34" s="114"/>
      <c r="J34" s="114"/>
      <c r="K34" s="115"/>
      <c r="L34" s="115"/>
      <c r="M34" s="116"/>
      <c r="N34" s="117"/>
      <c r="O34" s="118"/>
      <c r="P34" s="118"/>
      <c r="Q34" s="119"/>
      <c r="R34" s="119"/>
      <c r="S34" s="119"/>
      <c r="T34" s="119"/>
      <c r="U34" s="119"/>
      <c r="V34" s="119"/>
      <c r="W34" s="119"/>
      <c r="X34" s="119"/>
    </row>
    <row r="35" spans="4:24" ht="27">
      <c r="D35" s="121"/>
      <c r="E35" s="114"/>
      <c r="F35" s="114"/>
      <c r="G35" s="114"/>
      <c r="H35" s="114"/>
      <c r="I35" s="114"/>
      <c r="J35" s="114"/>
      <c r="K35" s="115"/>
      <c r="L35" s="115"/>
      <c r="M35" s="116"/>
      <c r="N35" s="117"/>
      <c r="O35" s="118"/>
      <c r="P35" s="118"/>
      <c r="Q35" s="119"/>
      <c r="R35" s="119"/>
      <c r="S35" s="119"/>
      <c r="T35" s="119"/>
      <c r="U35" s="119"/>
      <c r="V35" s="119"/>
      <c r="W35" s="119"/>
      <c r="X35" s="119"/>
    </row>
    <row r="36" spans="4:24" ht="27">
      <c r="D36" s="113"/>
      <c r="E36" s="114"/>
      <c r="F36" s="114"/>
      <c r="G36" s="114"/>
      <c r="H36" s="114"/>
      <c r="I36" s="114"/>
      <c r="J36" s="114"/>
      <c r="K36" s="115"/>
      <c r="L36" s="115"/>
      <c r="M36" s="116"/>
      <c r="N36" s="117"/>
      <c r="O36" s="118"/>
      <c r="P36" s="118"/>
      <c r="Q36" s="119"/>
      <c r="R36" s="119"/>
      <c r="S36" s="119"/>
      <c r="T36" s="119"/>
      <c r="U36" s="119"/>
      <c r="V36" s="119"/>
      <c r="W36" s="119"/>
      <c r="X36" s="119"/>
    </row>
    <row r="37" spans="4:24">
      <c r="H37" s="123"/>
      <c r="I37" s="123"/>
      <c r="J37" s="123"/>
    </row>
  </sheetData>
  <mergeCells count="27">
    <mergeCell ref="B9:B20"/>
    <mergeCell ref="G6:G8"/>
    <mergeCell ref="H6:H8"/>
    <mergeCell ref="I6:I8"/>
    <mergeCell ref="V6:V8"/>
    <mergeCell ref="O7:P7"/>
    <mergeCell ref="Q7:Q8"/>
    <mergeCell ref="R7:R8"/>
    <mergeCell ref="S7:S8"/>
    <mergeCell ref="T7:T8"/>
    <mergeCell ref="K6:K8"/>
    <mergeCell ref="L6:L8"/>
    <mergeCell ref="O6:T6"/>
    <mergeCell ref="U6:U8"/>
    <mergeCell ref="K5:N5"/>
    <mergeCell ref="M6:M8"/>
    <mergeCell ref="N6:N8"/>
    <mergeCell ref="O5:X5"/>
    <mergeCell ref="A5:A8"/>
    <mergeCell ref="B5:B8"/>
    <mergeCell ref="C5:C8"/>
    <mergeCell ref="D5:G5"/>
    <mergeCell ref="H5:J5"/>
    <mergeCell ref="J6:J8"/>
    <mergeCell ref="D6:D8"/>
    <mergeCell ref="E6:E8"/>
    <mergeCell ref="F6:F8"/>
  </mergeCells>
  <pageMargins left="0.23622047244094491" right="0.23622047244094491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E29"/>
  <sheetViews>
    <sheetView tabSelected="1" topLeftCell="A10" zoomScale="80" zoomScaleNormal="80" workbookViewId="0">
      <selection activeCell="K24" sqref="K24"/>
    </sheetView>
  </sheetViews>
  <sheetFormatPr defaultColWidth="9" defaultRowHeight="24.6"/>
  <cols>
    <col min="1" max="1" width="13.09765625" style="1" customWidth="1"/>
    <col min="2" max="2" width="11.69921875" style="1" customWidth="1"/>
    <col min="3" max="3" width="12.19921875" style="4" customWidth="1"/>
    <col min="4" max="4" width="13.19921875" style="1" customWidth="1"/>
    <col min="5" max="5" width="11.3984375" style="1" bestFit="1" customWidth="1"/>
    <col min="6" max="6" width="15.3984375" style="1" customWidth="1"/>
    <col min="7" max="7" width="12.59765625" style="1" customWidth="1"/>
    <col min="8" max="8" width="11.19921875" style="4" bestFit="1" customWidth="1"/>
    <col min="9" max="9" width="11.09765625" style="1" bestFit="1" customWidth="1"/>
    <col min="10" max="10" width="11.3984375" style="1" customWidth="1"/>
    <col min="11" max="12" width="11.69921875" style="1" customWidth="1"/>
    <col min="13" max="13" width="11.19921875" style="4" bestFit="1" customWidth="1"/>
    <col min="14" max="14" width="11.09765625" style="1" bestFit="1" customWidth="1"/>
    <col min="15" max="15" width="12.59765625" style="1" bestFit="1" customWidth="1"/>
    <col min="16" max="16" width="10.09765625" style="1" bestFit="1" customWidth="1"/>
    <col min="17" max="17" width="12.3984375" style="1" bestFit="1" customWidth="1"/>
    <col min="18" max="18" width="15.8984375" style="4" customWidth="1"/>
    <col min="19" max="19" width="15.8984375" style="1" customWidth="1"/>
    <col min="20" max="20" width="12.59765625" style="1" bestFit="1" customWidth="1"/>
    <col min="21" max="21" width="14.3984375" style="1" customWidth="1"/>
    <col min="22" max="31" width="13.19921875" style="1" customWidth="1"/>
    <col min="32" max="16384" width="9" style="1"/>
  </cols>
  <sheetData>
    <row r="1" spans="1:31">
      <c r="K1" s="28"/>
      <c r="U1" s="28"/>
      <c r="AA1" s="28"/>
    </row>
    <row r="2" spans="1:31" ht="27">
      <c r="A2" s="26" t="s">
        <v>22</v>
      </c>
      <c r="B2" s="26"/>
      <c r="M2" s="26"/>
      <c r="V2" s="31"/>
      <c r="W2" s="26"/>
    </row>
    <row r="3" spans="1:31" ht="27">
      <c r="A3" s="26" t="s">
        <v>80</v>
      </c>
      <c r="B3" s="26"/>
      <c r="M3" s="26"/>
      <c r="V3" s="26"/>
      <c r="W3" s="26"/>
    </row>
    <row r="4" spans="1:31" ht="25.2" thickBot="1">
      <c r="A4" s="76" t="s">
        <v>82</v>
      </c>
      <c r="B4" s="76"/>
      <c r="C4" s="77"/>
      <c r="D4" s="78"/>
      <c r="E4" s="78"/>
      <c r="F4" s="78"/>
      <c r="M4" s="27"/>
      <c r="V4" s="29"/>
      <c r="W4" s="30"/>
      <c r="X4" s="30"/>
      <c r="Y4" s="30"/>
    </row>
    <row r="5" spans="1:31" ht="25.2" thickBot="1">
      <c r="A5" s="171" t="s">
        <v>1</v>
      </c>
      <c r="B5" s="171" t="s">
        <v>15</v>
      </c>
      <c r="C5" s="177" t="s">
        <v>16</v>
      </c>
      <c r="D5" s="178"/>
      <c r="E5" s="178"/>
      <c r="F5" s="178"/>
      <c r="G5" s="179"/>
      <c r="H5" s="174" t="s">
        <v>2</v>
      </c>
      <c r="I5" s="175"/>
      <c r="J5" s="175"/>
      <c r="K5" s="175"/>
      <c r="L5" s="176"/>
      <c r="M5" s="174" t="s">
        <v>2</v>
      </c>
      <c r="N5" s="175"/>
      <c r="O5" s="175"/>
      <c r="P5" s="175"/>
      <c r="Q5" s="175"/>
      <c r="R5" s="175"/>
      <c r="S5" s="175"/>
      <c r="T5" s="175"/>
      <c r="U5" s="176"/>
      <c r="V5" s="174" t="s">
        <v>2</v>
      </c>
      <c r="W5" s="175"/>
      <c r="X5" s="175"/>
      <c r="Y5" s="175"/>
      <c r="Z5" s="175"/>
      <c r="AA5" s="176"/>
      <c r="AD5" s="4"/>
      <c r="AE5" s="4"/>
    </row>
    <row r="6" spans="1:31" ht="25.2" thickBot="1">
      <c r="A6" s="172"/>
      <c r="B6" s="172"/>
      <c r="C6" s="180"/>
      <c r="D6" s="181"/>
      <c r="E6" s="181"/>
      <c r="F6" s="181"/>
      <c r="G6" s="182"/>
      <c r="H6" s="185" t="s">
        <v>8</v>
      </c>
      <c r="I6" s="186"/>
      <c r="J6" s="186"/>
      <c r="K6" s="186"/>
      <c r="L6" s="187"/>
      <c r="M6" s="165" t="s">
        <v>9</v>
      </c>
      <c r="N6" s="166"/>
      <c r="O6" s="166"/>
      <c r="P6" s="166"/>
      <c r="Q6" s="167"/>
      <c r="R6" s="168" t="s">
        <v>17</v>
      </c>
      <c r="S6" s="169"/>
      <c r="T6" s="169"/>
      <c r="U6" s="169"/>
      <c r="V6" s="170"/>
      <c r="W6" s="162" t="s">
        <v>14</v>
      </c>
      <c r="X6" s="163"/>
      <c r="Y6" s="163"/>
      <c r="Z6" s="163"/>
      <c r="AA6" s="164"/>
      <c r="AD6" s="2"/>
      <c r="AE6" s="2"/>
    </row>
    <row r="7" spans="1:31">
      <c r="A7" s="172"/>
      <c r="B7" s="172"/>
      <c r="C7" s="183" t="s">
        <v>3</v>
      </c>
      <c r="D7" s="171" t="s">
        <v>4</v>
      </c>
      <c r="E7" s="171" t="s">
        <v>7</v>
      </c>
      <c r="F7" s="171" t="s">
        <v>5</v>
      </c>
      <c r="G7" s="171" t="s">
        <v>6</v>
      </c>
      <c r="H7" s="6" t="s">
        <v>10</v>
      </c>
      <c r="I7" s="5" t="s">
        <v>0</v>
      </c>
      <c r="J7" s="13" t="s">
        <v>11</v>
      </c>
      <c r="K7" s="9" t="s">
        <v>12</v>
      </c>
      <c r="L7" s="11" t="s">
        <v>13</v>
      </c>
      <c r="M7" s="6" t="s">
        <v>10</v>
      </c>
      <c r="N7" s="5" t="s">
        <v>0</v>
      </c>
      <c r="O7" s="13" t="s">
        <v>11</v>
      </c>
      <c r="P7" s="9" t="s">
        <v>12</v>
      </c>
      <c r="Q7" s="11" t="s">
        <v>13</v>
      </c>
      <c r="R7" s="6" t="s">
        <v>10</v>
      </c>
      <c r="S7" s="5" t="s">
        <v>0</v>
      </c>
      <c r="T7" s="13" t="s">
        <v>11</v>
      </c>
      <c r="U7" s="9" t="s">
        <v>12</v>
      </c>
      <c r="V7" s="11" t="s">
        <v>13</v>
      </c>
      <c r="W7" s="6" t="s">
        <v>10</v>
      </c>
      <c r="X7" s="5" t="s">
        <v>0</v>
      </c>
      <c r="Y7" s="13" t="s">
        <v>11</v>
      </c>
      <c r="Z7" s="9" t="s">
        <v>12</v>
      </c>
      <c r="AA7" s="11" t="s">
        <v>13</v>
      </c>
      <c r="AD7" s="2"/>
      <c r="AE7" s="2"/>
    </row>
    <row r="8" spans="1:31" ht="15" customHeight="1" thickBot="1">
      <c r="A8" s="173"/>
      <c r="B8" s="173"/>
      <c r="C8" s="184"/>
      <c r="D8" s="173"/>
      <c r="E8" s="173"/>
      <c r="F8" s="173"/>
      <c r="G8" s="173"/>
      <c r="H8" s="7"/>
      <c r="I8" s="8"/>
      <c r="J8" s="14"/>
      <c r="K8" s="10"/>
      <c r="L8" s="12"/>
      <c r="M8" s="7"/>
      <c r="N8" s="8"/>
      <c r="O8" s="14"/>
      <c r="P8" s="10"/>
      <c r="Q8" s="12"/>
      <c r="R8" s="7"/>
      <c r="S8" s="8"/>
      <c r="T8" s="14"/>
      <c r="U8" s="10"/>
      <c r="V8" s="12"/>
      <c r="W8" s="7"/>
      <c r="X8" s="8"/>
      <c r="Y8" s="14"/>
      <c r="Z8" s="10"/>
      <c r="AA8" s="12"/>
      <c r="AD8" s="2"/>
      <c r="AE8" s="2"/>
    </row>
    <row r="9" spans="1:31" s="28" customFormat="1">
      <c r="A9" s="42" t="s">
        <v>53</v>
      </c>
      <c r="B9" s="41">
        <v>2566</v>
      </c>
      <c r="C9" s="52">
        <f>SUM(D9:G9)</f>
        <v>294476</v>
      </c>
      <c r="D9" s="124">
        <v>173833</v>
      </c>
      <c r="E9" s="124">
        <v>50797</v>
      </c>
      <c r="F9" s="124">
        <v>53875</v>
      </c>
      <c r="G9" s="124">
        <v>15971</v>
      </c>
      <c r="H9" s="52">
        <f t="shared" ref="H9:H14" si="0">I9+J9+K9+L9</f>
        <v>17082</v>
      </c>
      <c r="I9" s="60">
        <v>12781</v>
      </c>
      <c r="J9" s="59">
        <v>773</v>
      </c>
      <c r="K9" s="59">
        <v>1475</v>
      </c>
      <c r="L9" s="59">
        <v>2053</v>
      </c>
      <c r="M9" s="52">
        <f t="shared" ref="M9:M15" si="1">N9+O9+P9+Q9</f>
        <v>77813</v>
      </c>
      <c r="N9" s="59">
        <v>60139</v>
      </c>
      <c r="O9" s="59">
        <v>3463</v>
      </c>
      <c r="P9" s="59">
        <v>7409</v>
      </c>
      <c r="Q9" s="59">
        <v>6802</v>
      </c>
      <c r="R9" s="53">
        <f t="shared" ref="R9:R20" si="2">S9+T9+U9+V9</f>
        <v>24775.246600000002</v>
      </c>
      <c r="S9" s="61">
        <v>19383.0065</v>
      </c>
      <c r="T9" s="62">
        <v>1119.6221999999998</v>
      </c>
      <c r="U9" s="62">
        <v>2210.5792000000001</v>
      </c>
      <c r="V9" s="62">
        <v>2062.0387000000001</v>
      </c>
      <c r="W9" s="53">
        <f t="shared" ref="W9:W15" si="3">R9/H9</f>
        <v>1.4503715372907156</v>
      </c>
      <c r="X9" s="53">
        <f t="shared" ref="X9:X15" si="4">S9/I9</f>
        <v>1.5165485095062983</v>
      </c>
      <c r="Y9" s="54">
        <f t="shared" ref="Y9:Y15" si="5">T9/J9</f>
        <v>1.4484116429495471</v>
      </c>
      <c r="Z9" s="54">
        <f t="shared" ref="Z9:Z15" si="6">U9/K9</f>
        <v>1.4986977627118645</v>
      </c>
      <c r="AA9" s="54">
        <f t="shared" ref="AA9:AA15" si="7">V9/L9</f>
        <v>1.0044026790063323</v>
      </c>
      <c r="AB9" s="1"/>
      <c r="AC9" s="1"/>
    </row>
    <row r="10" spans="1:31">
      <c r="A10" s="42" t="s">
        <v>54</v>
      </c>
      <c r="B10" s="41">
        <v>2566</v>
      </c>
      <c r="C10" s="52">
        <f>SUM(D10:G10)</f>
        <v>75050</v>
      </c>
      <c r="D10" s="124">
        <v>61292</v>
      </c>
      <c r="E10" s="124">
        <v>4893</v>
      </c>
      <c r="F10" s="124">
        <v>7361</v>
      </c>
      <c r="G10" s="124">
        <v>1504</v>
      </c>
      <c r="H10" s="52">
        <f t="shared" si="0"/>
        <v>1703</v>
      </c>
      <c r="I10" s="57">
        <v>1483</v>
      </c>
      <c r="J10" s="55">
        <v>34</v>
      </c>
      <c r="K10" s="55">
        <v>111</v>
      </c>
      <c r="L10" s="55">
        <v>75</v>
      </c>
      <c r="M10" s="52">
        <f t="shared" si="1"/>
        <v>4631</v>
      </c>
      <c r="N10" s="55">
        <v>3986</v>
      </c>
      <c r="O10" s="55">
        <v>77</v>
      </c>
      <c r="P10" s="55">
        <v>272</v>
      </c>
      <c r="Q10" s="55">
        <v>296</v>
      </c>
      <c r="R10" s="53">
        <f t="shared" si="2"/>
        <v>1012.7677</v>
      </c>
      <c r="S10" s="58">
        <v>854.90429999999992</v>
      </c>
      <c r="T10" s="56">
        <v>15.8431</v>
      </c>
      <c r="U10" s="56">
        <v>78.71929999999999</v>
      </c>
      <c r="V10" s="56">
        <v>63.301000000000002</v>
      </c>
      <c r="W10" s="53">
        <f t="shared" si="3"/>
        <v>0.59469624192601289</v>
      </c>
      <c r="X10" s="53">
        <f t="shared" si="4"/>
        <v>0.57646952124072826</v>
      </c>
      <c r="Y10" s="54">
        <f t="shared" si="5"/>
        <v>0.46597352941176468</v>
      </c>
      <c r="Z10" s="54">
        <f t="shared" si="6"/>
        <v>0.70918288288288278</v>
      </c>
      <c r="AA10" s="54">
        <f t="shared" si="7"/>
        <v>0.84401333333333339</v>
      </c>
      <c r="AD10" s="28"/>
      <c r="AE10" s="28"/>
    </row>
    <row r="11" spans="1:31" s="28" customFormat="1">
      <c r="A11" s="63" t="s">
        <v>55</v>
      </c>
      <c r="B11" s="41">
        <v>2566</v>
      </c>
      <c r="C11" s="52">
        <f t="shared" ref="C11:C20" si="8">SUM(D11:G11)</f>
        <v>73191</v>
      </c>
      <c r="D11" s="124">
        <v>52911</v>
      </c>
      <c r="E11" s="124">
        <v>9004</v>
      </c>
      <c r="F11" s="124">
        <v>9323</v>
      </c>
      <c r="G11" s="124">
        <v>1953</v>
      </c>
      <c r="H11" s="52">
        <f t="shared" si="0"/>
        <v>2572</v>
      </c>
      <c r="I11" s="69">
        <v>2144</v>
      </c>
      <c r="J11" s="68">
        <v>88</v>
      </c>
      <c r="K11" s="68">
        <v>169</v>
      </c>
      <c r="L11" s="68">
        <v>171</v>
      </c>
      <c r="M11" s="52">
        <f t="shared" si="1"/>
        <v>7818</v>
      </c>
      <c r="N11" s="68">
        <v>6668</v>
      </c>
      <c r="O11" s="68">
        <v>231</v>
      </c>
      <c r="P11" s="68">
        <v>461</v>
      </c>
      <c r="Q11" s="68">
        <v>458</v>
      </c>
      <c r="R11" s="53">
        <f t="shared" si="2"/>
        <v>1129.8234</v>
      </c>
      <c r="S11" s="70">
        <v>961.3198000000001</v>
      </c>
      <c r="T11" s="71">
        <v>38.329900000000002</v>
      </c>
      <c r="U11" s="71">
        <v>70.658800000000014</v>
      </c>
      <c r="V11" s="71">
        <v>59.514899999999997</v>
      </c>
      <c r="W11" s="53">
        <f t="shared" si="3"/>
        <v>0.43927814930015552</v>
      </c>
      <c r="X11" s="53">
        <f t="shared" si="4"/>
        <v>0.44837677238805973</v>
      </c>
      <c r="Y11" s="54">
        <f t="shared" si="5"/>
        <v>0.4355670454545455</v>
      </c>
      <c r="Z11" s="54">
        <f t="shared" si="6"/>
        <v>0.41809940828402375</v>
      </c>
      <c r="AA11" s="54">
        <f t="shared" si="7"/>
        <v>0.34804035087719298</v>
      </c>
      <c r="AB11" s="1"/>
      <c r="AC11" s="1"/>
    </row>
    <row r="12" spans="1:31" s="28" customFormat="1">
      <c r="A12" s="63" t="s">
        <v>56</v>
      </c>
      <c r="B12" s="41">
        <v>2566</v>
      </c>
      <c r="C12" s="52">
        <f t="shared" si="8"/>
        <v>68925</v>
      </c>
      <c r="D12" s="124">
        <v>44445</v>
      </c>
      <c r="E12" s="124">
        <v>15109</v>
      </c>
      <c r="F12" s="124">
        <v>6339</v>
      </c>
      <c r="G12" s="124">
        <v>3032</v>
      </c>
      <c r="H12" s="52">
        <f t="shared" si="0"/>
        <v>2377</v>
      </c>
      <c r="I12" s="73">
        <v>1827</v>
      </c>
      <c r="J12" s="72">
        <v>18</v>
      </c>
      <c r="K12" s="72">
        <v>131</v>
      </c>
      <c r="L12" s="72">
        <v>401</v>
      </c>
      <c r="M12" s="52">
        <f t="shared" si="1"/>
        <v>6168</v>
      </c>
      <c r="N12" s="72">
        <v>4917</v>
      </c>
      <c r="O12" s="72">
        <v>36</v>
      </c>
      <c r="P12" s="72">
        <v>402</v>
      </c>
      <c r="Q12" s="72">
        <v>813</v>
      </c>
      <c r="R12" s="53">
        <f t="shared" si="2"/>
        <v>1346.5120000000002</v>
      </c>
      <c r="S12" s="74">
        <v>1095.5347999999999</v>
      </c>
      <c r="T12" s="75">
        <v>7.7196999999999996</v>
      </c>
      <c r="U12" s="75">
        <v>89.024100000000004</v>
      </c>
      <c r="V12" s="75">
        <v>154.23340000000002</v>
      </c>
      <c r="W12" s="53">
        <f t="shared" si="3"/>
        <v>0.56647538914598239</v>
      </c>
      <c r="X12" s="53">
        <f t="shared" si="4"/>
        <v>0.59963590585659543</v>
      </c>
      <c r="Y12" s="54">
        <f t="shared" si="5"/>
        <v>0.42887222222222221</v>
      </c>
      <c r="Z12" s="54">
        <f t="shared" si="6"/>
        <v>0.67957328244274817</v>
      </c>
      <c r="AA12" s="54">
        <f t="shared" si="7"/>
        <v>0.38462194513715714</v>
      </c>
      <c r="AB12" s="1"/>
      <c r="AC12" s="1"/>
    </row>
    <row r="13" spans="1:31" s="28" customFormat="1">
      <c r="A13" s="63" t="s">
        <v>57</v>
      </c>
      <c r="B13" s="41">
        <v>2566</v>
      </c>
      <c r="C13" s="52">
        <f t="shared" si="8"/>
        <v>43291</v>
      </c>
      <c r="D13" s="124">
        <v>36415</v>
      </c>
      <c r="E13" s="124">
        <v>2549</v>
      </c>
      <c r="F13" s="124">
        <v>4112</v>
      </c>
      <c r="G13" s="124">
        <v>215</v>
      </c>
      <c r="H13" s="52">
        <f t="shared" si="0"/>
        <v>1320</v>
      </c>
      <c r="I13" s="65">
        <v>1161</v>
      </c>
      <c r="J13" s="64">
        <v>37</v>
      </c>
      <c r="K13" s="64">
        <v>68</v>
      </c>
      <c r="L13" s="64">
        <v>54</v>
      </c>
      <c r="M13" s="52">
        <f t="shared" si="1"/>
        <v>3206</v>
      </c>
      <c r="N13" s="64">
        <v>2895</v>
      </c>
      <c r="O13" s="64">
        <v>76</v>
      </c>
      <c r="P13" s="64">
        <v>146</v>
      </c>
      <c r="Q13" s="64">
        <v>89</v>
      </c>
      <c r="R13" s="53">
        <f t="shared" si="2"/>
        <v>604.01150000000007</v>
      </c>
      <c r="S13" s="66">
        <v>548.17280000000005</v>
      </c>
      <c r="T13" s="67">
        <v>14.430099999999999</v>
      </c>
      <c r="U13" s="67">
        <v>21.611000000000001</v>
      </c>
      <c r="V13" s="67">
        <v>19.797599999999999</v>
      </c>
      <c r="W13" s="53">
        <f t="shared" si="3"/>
        <v>0.45758446969696975</v>
      </c>
      <c r="X13" s="53">
        <f t="shared" si="4"/>
        <v>0.47215572782084414</v>
      </c>
      <c r="Y13" s="54">
        <f t="shared" si="5"/>
        <v>0.39000270270270271</v>
      </c>
      <c r="Z13" s="54">
        <f t="shared" si="6"/>
        <v>0.31780882352941175</v>
      </c>
      <c r="AA13" s="54">
        <f t="shared" si="7"/>
        <v>0.36662222222222218</v>
      </c>
      <c r="AB13" s="1"/>
      <c r="AC13" s="1"/>
    </row>
    <row r="14" spans="1:31" s="28" customFormat="1">
      <c r="A14" s="63" t="s">
        <v>58</v>
      </c>
      <c r="B14" s="41">
        <v>2566</v>
      </c>
      <c r="C14" s="52">
        <f t="shared" si="8"/>
        <v>98314</v>
      </c>
      <c r="D14" s="124">
        <v>71228</v>
      </c>
      <c r="E14" s="124">
        <v>2880</v>
      </c>
      <c r="F14" s="124">
        <v>17652</v>
      </c>
      <c r="G14" s="124">
        <v>6554</v>
      </c>
      <c r="H14" s="52">
        <f t="shared" si="0"/>
        <v>2281</v>
      </c>
      <c r="I14" s="65">
        <v>1847</v>
      </c>
      <c r="J14" s="64">
        <v>36</v>
      </c>
      <c r="K14" s="64">
        <v>260</v>
      </c>
      <c r="L14" s="64">
        <v>138</v>
      </c>
      <c r="M14" s="52">
        <f t="shared" si="1"/>
        <v>5468</v>
      </c>
      <c r="N14" s="64">
        <v>4336</v>
      </c>
      <c r="O14" s="64">
        <v>93</v>
      </c>
      <c r="P14" s="64">
        <v>731</v>
      </c>
      <c r="Q14" s="64">
        <v>308</v>
      </c>
      <c r="R14" s="53">
        <f t="shared" si="2"/>
        <v>1319.9311000000002</v>
      </c>
      <c r="S14" s="66">
        <v>1077.2452000000001</v>
      </c>
      <c r="T14" s="67">
        <v>24.487299999999998</v>
      </c>
      <c r="U14" s="67">
        <v>151.5016</v>
      </c>
      <c r="V14" s="67">
        <v>66.697000000000003</v>
      </c>
      <c r="W14" s="53">
        <f t="shared" si="3"/>
        <v>0.57866334940815445</v>
      </c>
      <c r="X14" s="53">
        <f t="shared" si="4"/>
        <v>0.5832404981050352</v>
      </c>
      <c r="Y14" s="54">
        <f t="shared" si="5"/>
        <v>0.68020277777777771</v>
      </c>
      <c r="Z14" s="54">
        <f t="shared" si="6"/>
        <v>0.5826984615384615</v>
      </c>
      <c r="AA14" s="54">
        <f t="shared" si="7"/>
        <v>0.4833115942028986</v>
      </c>
      <c r="AB14" s="1"/>
      <c r="AC14" s="1"/>
    </row>
    <row r="15" spans="1:31">
      <c r="A15" s="63" t="s">
        <v>59</v>
      </c>
      <c r="B15" s="41">
        <v>2566</v>
      </c>
      <c r="C15" s="52">
        <f t="shared" si="8"/>
        <v>94343</v>
      </c>
      <c r="D15" s="124">
        <v>81187</v>
      </c>
      <c r="E15" s="124">
        <v>2876</v>
      </c>
      <c r="F15" s="124">
        <v>9907</v>
      </c>
      <c r="G15" s="124">
        <v>373</v>
      </c>
      <c r="H15" s="52">
        <f t="shared" ref="H15:H20" si="9">I15+J15+K15+L15</f>
        <v>3134</v>
      </c>
      <c r="I15" s="57">
        <v>2666</v>
      </c>
      <c r="J15" s="55">
        <v>131</v>
      </c>
      <c r="K15" s="55">
        <v>200</v>
      </c>
      <c r="L15" s="55">
        <v>137</v>
      </c>
      <c r="M15" s="52">
        <f t="shared" si="1"/>
        <v>8327</v>
      </c>
      <c r="N15" s="55">
        <v>7151</v>
      </c>
      <c r="O15" s="55">
        <v>327</v>
      </c>
      <c r="P15" s="55">
        <v>622</v>
      </c>
      <c r="Q15" s="55">
        <v>227</v>
      </c>
      <c r="R15" s="53">
        <f t="shared" si="2"/>
        <v>1897.2328</v>
      </c>
      <c r="S15" s="58">
        <v>1624.8974000000001</v>
      </c>
      <c r="T15" s="56">
        <v>75.006799999999998</v>
      </c>
      <c r="U15" s="56">
        <v>140.5171</v>
      </c>
      <c r="V15" s="56">
        <v>56.811500000000002</v>
      </c>
      <c r="W15" s="53">
        <f t="shared" si="3"/>
        <v>0.60537102744097004</v>
      </c>
      <c r="X15" s="53">
        <f t="shared" si="4"/>
        <v>0.6094888972243061</v>
      </c>
      <c r="Y15" s="54">
        <f t="shared" si="5"/>
        <v>0.57257099236641218</v>
      </c>
      <c r="Z15" s="54">
        <f t="shared" si="6"/>
        <v>0.70258549999999997</v>
      </c>
      <c r="AA15" s="54">
        <f t="shared" si="7"/>
        <v>0.41468248175182482</v>
      </c>
    </row>
    <row r="16" spans="1:31" s="28" customFormat="1">
      <c r="A16" s="63" t="s">
        <v>60</v>
      </c>
      <c r="B16" s="41">
        <v>2566</v>
      </c>
      <c r="C16" s="52">
        <f t="shared" si="8"/>
        <v>122733</v>
      </c>
      <c r="D16" s="124">
        <v>99912</v>
      </c>
      <c r="E16" s="124">
        <v>5559</v>
      </c>
      <c r="F16" s="124">
        <v>15515</v>
      </c>
      <c r="G16" s="124">
        <v>1747</v>
      </c>
      <c r="H16" s="52">
        <f t="shared" si="9"/>
        <v>4806</v>
      </c>
      <c r="I16" s="57">
        <v>4054</v>
      </c>
      <c r="J16" s="55">
        <v>262</v>
      </c>
      <c r="K16" s="55">
        <v>372</v>
      </c>
      <c r="L16" s="55">
        <v>118</v>
      </c>
      <c r="M16" s="52">
        <f>N16+O16+P16+Q16</f>
        <v>15631</v>
      </c>
      <c r="N16" s="55">
        <v>9922</v>
      </c>
      <c r="O16" s="55">
        <v>734</v>
      </c>
      <c r="P16" s="55">
        <v>4710</v>
      </c>
      <c r="Q16" s="55">
        <v>265</v>
      </c>
      <c r="R16" s="53">
        <f t="shared" si="2"/>
        <v>3371.3353000000002</v>
      </c>
      <c r="S16" s="58">
        <v>2818.6749999999997</v>
      </c>
      <c r="T16" s="56">
        <v>207.73</v>
      </c>
      <c r="U16" s="56">
        <v>276.33870000000002</v>
      </c>
      <c r="V16" s="56">
        <v>68.5916</v>
      </c>
      <c r="W16" s="53">
        <f t="shared" ref="W16:AA20" si="10">R16/H16</f>
        <v>0.70148466500208073</v>
      </c>
      <c r="X16" s="53">
        <f t="shared" si="10"/>
        <v>0.69528243709916127</v>
      </c>
      <c r="Y16" s="54">
        <f t="shared" si="10"/>
        <v>0.79286259541984727</v>
      </c>
      <c r="Z16" s="54">
        <f t="shared" si="10"/>
        <v>0.74284596774193556</v>
      </c>
      <c r="AA16" s="54">
        <f t="shared" si="10"/>
        <v>0.58128474576271183</v>
      </c>
    </row>
    <row r="17" spans="1:27">
      <c r="A17" s="63" t="s">
        <v>61</v>
      </c>
      <c r="B17" s="41">
        <v>2566</v>
      </c>
      <c r="C17" s="52">
        <f t="shared" si="8"/>
        <v>91036</v>
      </c>
      <c r="D17" s="124">
        <v>74098</v>
      </c>
      <c r="E17" s="124">
        <v>5965</v>
      </c>
      <c r="F17" s="124">
        <v>10905</v>
      </c>
      <c r="G17" s="124">
        <v>68</v>
      </c>
      <c r="H17" s="52">
        <f t="shared" si="9"/>
        <v>2285</v>
      </c>
      <c r="I17" s="60">
        <v>2020</v>
      </c>
      <c r="J17" s="59">
        <v>52</v>
      </c>
      <c r="K17" s="59">
        <v>134</v>
      </c>
      <c r="L17" s="59">
        <v>79</v>
      </c>
      <c r="M17" s="52">
        <f>N17+O17+P17+Q17</f>
        <v>6498</v>
      </c>
      <c r="N17" s="59">
        <v>5930</v>
      </c>
      <c r="O17" s="59">
        <v>118</v>
      </c>
      <c r="P17" s="59">
        <v>328</v>
      </c>
      <c r="Q17" s="59">
        <v>122</v>
      </c>
      <c r="R17" s="53">
        <f t="shared" si="2"/>
        <v>1101.9505999999999</v>
      </c>
      <c r="S17" s="61">
        <v>984.07209999999998</v>
      </c>
      <c r="T17" s="62">
        <v>22.391299999999998</v>
      </c>
      <c r="U17" s="62">
        <v>67.271199999999993</v>
      </c>
      <c r="V17" s="62">
        <v>28.216000000000001</v>
      </c>
      <c r="W17" s="22">
        <f t="shared" si="10"/>
        <v>0.48225409190371987</v>
      </c>
      <c r="X17" s="22">
        <f t="shared" si="10"/>
        <v>0.48716440594059407</v>
      </c>
      <c r="Y17" s="23">
        <f t="shared" si="10"/>
        <v>0.43060192307692302</v>
      </c>
      <c r="Z17" s="23">
        <f t="shared" si="10"/>
        <v>0.50202388059701486</v>
      </c>
      <c r="AA17" s="23">
        <f t="shared" si="10"/>
        <v>0.35716455696202531</v>
      </c>
    </row>
    <row r="18" spans="1:27">
      <c r="A18" s="63" t="s">
        <v>62</v>
      </c>
      <c r="B18" s="41">
        <v>2566</v>
      </c>
      <c r="C18" s="52">
        <f t="shared" si="8"/>
        <v>91447</v>
      </c>
      <c r="D18" s="124">
        <v>67245</v>
      </c>
      <c r="E18" s="124">
        <v>17389</v>
      </c>
      <c r="F18" s="124">
        <v>6415</v>
      </c>
      <c r="G18" s="124">
        <v>398</v>
      </c>
      <c r="H18" s="52">
        <f t="shared" si="9"/>
        <v>2721</v>
      </c>
      <c r="I18" s="60">
        <v>2398</v>
      </c>
      <c r="J18" s="59">
        <v>102</v>
      </c>
      <c r="K18" s="59">
        <v>105</v>
      </c>
      <c r="L18" s="59">
        <v>116</v>
      </c>
      <c r="M18" s="52">
        <f>N18+O18+P18+Q18</f>
        <v>8612</v>
      </c>
      <c r="N18" s="59">
        <v>7702</v>
      </c>
      <c r="O18" s="59">
        <v>289</v>
      </c>
      <c r="P18" s="59">
        <v>360</v>
      </c>
      <c r="Q18" s="59">
        <v>261</v>
      </c>
      <c r="R18" s="53">
        <f t="shared" si="2"/>
        <v>1405.4220000000003</v>
      </c>
      <c r="S18" s="61">
        <v>1257.5802000000001</v>
      </c>
      <c r="T18" s="62">
        <v>52.7742</v>
      </c>
      <c r="U18" s="62">
        <v>50.1907</v>
      </c>
      <c r="V18" s="62">
        <v>44.876899999999999</v>
      </c>
      <c r="W18" s="22">
        <f t="shared" si="10"/>
        <v>0.51650937155457566</v>
      </c>
      <c r="X18" s="22">
        <f t="shared" si="10"/>
        <v>0.52442877397831533</v>
      </c>
      <c r="Y18" s="23">
        <f t="shared" si="10"/>
        <v>0.51739411764705878</v>
      </c>
      <c r="Z18" s="23">
        <f t="shared" si="10"/>
        <v>0.47800666666666669</v>
      </c>
      <c r="AA18" s="23">
        <f t="shared" si="10"/>
        <v>0.38686982758620692</v>
      </c>
    </row>
    <row r="19" spans="1:27">
      <c r="A19" s="63" t="s">
        <v>63</v>
      </c>
      <c r="B19" s="41">
        <v>2566</v>
      </c>
      <c r="C19" s="52">
        <f t="shared" si="8"/>
        <v>127257</v>
      </c>
      <c r="D19" s="124">
        <v>92299</v>
      </c>
      <c r="E19" s="124">
        <v>8574</v>
      </c>
      <c r="F19" s="124">
        <v>24637</v>
      </c>
      <c r="G19" s="124">
        <v>1747</v>
      </c>
      <c r="H19" s="52">
        <f t="shared" si="9"/>
        <v>9000</v>
      </c>
      <c r="I19" s="60">
        <v>6978</v>
      </c>
      <c r="J19" s="59">
        <v>648</v>
      </c>
      <c r="K19" s="59">
        <v>1016</v>
      </c>
      <c r="L19" s="59">
        <v>358</v>
      </c>
      <c r="M19" s="52">
        <f>N19+O19+P19+Q19</f>
        <v>31910</v>
      </c>
      <c r="N19" s="59">
        <v>24815</v>
      </c>
      <c r="O19" s="59">
        <v>1992</v>
      </c>
      <c r="P19" s="59">
        <v>4160</v>
      </c>
      <c r="Q19" s="59">
        <v>943</v>
      </c>
      <c r="R19" s="53">
        <f t="shared" si="2"/>
        <v>7551.6343999999999</v>
      </c>
      <c r="S19" s="61">
        <v>5762.7613000000001</v>
      </c>
      <c r="T19" s="62">
        <v>491.32079999999996</v>
      </c>
      <c r="U19" s="62">
        <v>1055.9214999999999</v>
      </c>
      <c r="V19" s="62">
        <v>241.63080000000002</v>
      </c>
      <c r="W19" s="22">
        <f t="shared" si="10"/>
        <v>0.83907048888888891</v>
      </c>
      <c r="X19" s="22">
        <f t="shared" si="10"/>
        <v>0.82584713384924047</v>
      </c>
      <c r="Y19" s="23">
        <f t="shared" si="10"/>
        <v>0.75821111111111106</v>
      </c>
      <c r="Z19" s="23">
        <f t="shared" si="10"/>
        <v>1.0392928149606298</v>
      </c>
      <c r="AA19" s="23">
        <f t="shared" si="10"/>
        <v>0.67494636871508384</v>
      </c>
    </row>
    <row r="20" spans="1:27">
      <c r="A20" s="81" t="s">
        <v>64</v>
      </c>
      <c r="B20" s="41">
        <v>2566</v>
      </c>
      <c r="C20" s="52">
        <f t="shared" si="8"/>
        <v>32414</v>
      </c>
      <c r="D20" s="124">
        <v>11926</v>
      </c>
      <c r="E20" s="124">
        <v>2178</v>
      </c>
      <c r="F20" s="124">
        <v>17485</v>
      </c>
      <c r="G20" s="124">
        <v>825</v>
      </c>
      <c r="H20" s="52">
        <f t="shared" si="9"/>
        <v>1073</v>
      </c>
      <c r="I20" s="92">
        <v>184</v>
      </c>
      <c r="J20" s="93">
        <v>39</v>
      </c>
      <c r="K20" s="93">
        <v>72</v>
      </c>
      <c r="L20" s="93">
        <v>778</v>
      </c>
      <c r="M20" s="52">
        <f>N20+O20+P20+Q20</f>
        <v>2527</v>
      </c>
      <c r="N20" s="93">
        <v>467</v>
      </c>
      <c r="O20" s="93">
        <v>67</v>
      </c>
      <c r="P20" s="93">
        <v>186</v>
      </c>
      <c r="Q20" s="93">
        <v>1807</v>
      </c>
      <c r="R20" s="53">
        <f t="shared" si="2"/>
        <v>519.10259999999994</v>
      </c>
      <c r="S20" s="94">
        <v>59.124200000000002</v>
      </c>
      <c r="T20" s="95">
        <v>13.1564</v>
      </c>
      <c r="U20" s="95">
        <v>34.700900000000004</v>
      </c>
      <c r="V20" s="95">
        <v>412.12109999999996</v>
      </c>
      <c r="W20" s="86">
        <f t="shared" si="10"/>
        <v>0.48378620689655166</v>
      </c>
      <c r="X20" s="86">
        <f t="shared" si="10"/>
        <v>0.3213271739130435</v>
      </c>
      <c r="Y20" s="87">
        <f t="shared" si="10"/>
        <v>0.33734358974358974</v>
      </c>
      <c r="Z20" s="87">
        <f t="shared" si="10"/>
        <v>0.48195694444444448</v>
      </c>
      <c r="AA20" s="87">
        <f t="shared" si="10"/>
        <v>0.52971863753213366</v>
      </c>
    </row>
    <row r="21" spans="1:27">
      <c r="A21" s="160" t="s">
        <v>10</v>
      </c>
      <c r="B21" s="161"/>
      <c r="C21" s="88">
        <f>SUM(C9:C20)</f>
        <v>1212477</v>
      </c>
      <c r="D21" s="89">
        <f>SUM(D9:D20)</f>
        <v>866791</v>
      </c>
      <c r="E21" s="89">
        <f t="shared" ref="E21:G21" si="11">SUM(E9:E20)</f>
        <v>127773</v>
      </c>
      <c r="F21" s="89">
        <f t="shared" si="11"/>
        <v>183526</v>
      </c>
      <c r="G21" s="89">
        <f t="shared" si="11"/>
        <v>34387</v>
      </c>
      <c r="H21" s="89">
        <f t="shared" ref="H21:V21" si="12">SUM(H9:H20)</f>
        <v>50354</v>
      </c>
      <c r="I21" s="89">
        <f t="shared" si="12"/>
        <v>39543</v>
      </c>
      <c r="J21" s="89">
        <f t="shared" si="12"/>
        <v>2220</v>
      </c>
      <c r="K21" s="89">
        <f t="shared" si="12"/>
        <v>4113</v>
      </c>
      <c r="L21" s="89">
        <f t="shared" si="12"/>
        <v>4478</v>
      </c>
      <c r="M21" s="89">
        <f t="shared" si="12"/>
        <v>178609</v>
      </c>
      <c r="N21" s="89">
        <f t="shared" si="12"/>
        <v>138928</v>
      </c>
      <c r="O21" s="89">
        <f t="shared" si="12"/>
        <v>7503</v>
      </c>
      <c r="P21" s="89">
        <f t="shared" si="12"/>
        <v>19787</v>
      </c>
      <c r="Q21" s="89">
        <f t="shared" si="12"/>
        <v>12391</v>
      </c>
      <c r="R21" s="89">
        <f t="shared" si="12"/>
        <v>46034.97</v>
      </c>
      <c r="S21" s="89">
        <f t="shared" si="12"/>
        <v>36427.293600000005</v>
      </c>
      <c r="T21" s="89">
        <f t="shared" si="12"/>
        <v>2082.8117999999999</v>
      </c>
      <c r="U21" s="89">
        <f t="shared" si="12"/>
        <v>4247.0341000000008</v>
      </c>
      <c r="V21" s="89">
        <f t="shared" si="12"/>
        <v>3277.8305</v>
      </c>
      <c r="W21" s="90"/>
      <c r="X21" s="90"/>
      <c r="Y21" s="91"/>
      <c r="Z21" s="91"/>
      <c r="AA21" s="91"/>
    </row>
    <row r="22" spans="1:27">
      <c r="A22" s="4"/>
      <c r="B22" s="3"/>
      <c r="C22" s="21" t="s">
        <v>18</v>
      </c>
      <c r="D22" s="16"/>
      <c r="E22" s="16"/>
      <c r="F22" s="16"/>
      <c r="G22" s="16"/>
      <c r="H22" s="18"/>
      <c r="I22" s="16"/>
      <c r="J22" s="16"/>
      <c r="K22" s="16"/>
      <c r="L22" s="16"/>
      <c r="M22" s="21" t="s">
        <v>18</v>
      </c>
      <c r="N22" s="17"/>
      <c r="O22" s="17"/>
      <c r="P22" s="17"/>
      <c r="Q22" s="17"/>
      <c r="R22" s="19"/>
      <c r="S22" s="15"/>
      <c r="T22" s="15"/>
      <c r="U22" s="15"/>
      <c r="V22" s="21" t="s">
        <v>18</v>
      </c>
    </row>
    <row r="23" spans="1:27">
      <c r="A23" s="4"/>
      <c r="B23" s="3"/>
      <c r="C23" s="20" t="s">
        <v>19</v>
      </c>
      <c r="D23" s="24"/>
      <c r="E23" s="24"/>
      <c r="F23" s="24"/>
      <c r="G23" s="24"/>
      <c r="H23" s="25"/>
      <c r="I23" s="24"/>
      <c r="J23" s="24"/>
      <c r="K23" s="24"/>
      <c r="L23" s="24"/>
      <c r="M23" s="20" t="s">
        <v>19</v>
      </c>
      <c r="S23" s="24"/>
      <c r="T23" s="24"/>
      <c r="U23" s="24"/>
      <c r="V23" s="20" t="s">
        <v>19</v>
      </c>
    </row>
    <row r="24" spans="1:27">
      <c r="A24" s="4"/>
      <c r="B24" s="3"/>
      <c r="C24" s="4" t="s">
        <v>20</v>
      </c>
      <c r="M24" s="4" t="s">
        <v>20</v>
      </c>
      <c r="V24" s="4" t="s">
        <v>20</v>
      </c>
    </row>
    <row r="25" spans="1:27" s="4" customFormat="1">
      <c r="A25" s="27"/>
      <c r="C25" s="27" t="s">
        <v>21</v>
      </c>
      <c r="M25" s="27" t="s">
        <v>21</v>
      </c>
      <c r="V25" s="27" t="s">
        <v>21</v>
      </c>
    </row>
    <row r="26" spans="1:27">
      <c r="A26" s="3"/>
      <c r="H26" s="27" t="s">
        <v>65</v>
      </c>
    </row>
    <row r="27" spans="1:27">
      <c r="D27" s="4"/>
      <c r="E27" s="4"/>
      <c r="F27" s="4"/>
      <c r="G27" s="4"/>
      <c r="I27" s="4"/>
      <c r="J27" s="4"/>
      <c r="K27" s="4"/>
      <c r="L27" s="4"/>
    </row>
    <row r="28" spans="1:27">
      <c r="C28" s="131"/>
      <c r="D28" s="131"/>
      <c r="E28" s="131"/>
      <c r="F28" s="131"/>
      <c r="G28" s="131"/>
    </row>
    <row r="29" spans="1:27">
      <c r="C29" s="131"/>
      <c r="D29" s="131"/>
      <c r="E29" s="131"/>
      <c r="F29" s="131"/>
      <c r="G29" s="131"/>
    </row>
  </sheetData>
  <mergeCells count="16">
    <mergeCell ref="A21:B21"/>
    <mergeCell ref="W6:AA6"/>
    <mergeCell ref="M6:Q6"/>
    <mergeCell ref="R6:V6"/>
    <mergeCell ref="A5:A8"/>
    <mergeCell ref="B5:B8"/>
    <mergeCell ref="H5:L5"/>
    <mergeCell ref="M5:U5"/>
    <mergeCell ref="V5:AA5"/>
    <mergeCell ref="C5:G6"/>
    <mergeCell ref="C7:C8"/>
    <mergeCell ref="D7:D8"/>
    <mergeCell ref="E7:E8"/>
    <mergeCell ref="H6:L6"/>
    <mergeCell ref="F7:F8"/>
    <mergeCell ref="G7:G8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35" orientation="landscape" r:id="rId1"/>
  <headerFooter>
    <oddFooter>&amp;A&amp;Rหน้าที่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1.ข้อมูลทั่วไป</vt:lpstr>
      <vt:lpstr>2.ข้อมูลการให้บริการ</vt:lpstr>
      <vt:lpstr>'2.ข้อมูลการให้บริการ'!Print_Titles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Ultimate</dc:creator>
  <cp:lastModifiedBy>Lenovo</cp:lastModifiedBy>
  <cp:lastPrinted>2023-08-15T04:09:41Z</cp:lastPrinted>
  <dcterms:created xsi:type="dcterms:W3CDTF">2012-12-20T13:33:16Z</dcterms:created>
  <dcterms:modified xsi:type="dcterms:W3CDTF">2023-08-15T04:09:59Z</dcterms:modified>
</cp:coreProperties>
</file>