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10365" yWindow="-300" windowWidth="9480" windowHeight="8070" activeTab="2"/>
  </bookViews>
  <sheets>
    <sheet name="รายละเอียดประกอบ" sheetId="8" r:id="rId1"/>
    <sheet name="เกณฑ์การประเมิน" sheetId="9" r:id="rId2"/>
    <sheet name="Q4_65" sheetId="15" r:id="rId3"/>
  </sheets>
  <definedNames>
    <definedName name="_xlnm.Print_Titles" localSheetId="0">รายละเอียดประกอบ!$1:$7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86" i="15" l="1"/>
  <c r="D89" i="15"/>
  <c r="D82" i="15"/>
  <c r="D76" i="15"/>
  <c r="D69" i="15"/>
  <c r="D20" i="15"/>
  <c r="D36" i="15"/>
  <c r="D43" i="15"/>
  <c r="D49" i="15"/>
  <c r="D55" i="15"/>
  <c r="D61" i="15"/>
  <c r="D90" i="15" l="1"/>
  <c r="D62" i="15"/>
  <c r="H89" i="15" l="1"/>
  <c r="H86" i="15"/>
  <c r="H82" i="15"/>
  <c r="H76" i="15"/>
  <c r="H69" i="15"/>
  <c r="H61" i="15"/>
  <c r="H55" i="15"/>
  <c r="H49" i="15"/>
  <c r="H43" i="15"/>
  <c r="H36" i="15"/>
  <c r="H20" i="15"/>
  <c r="H62" i="15" l="1"/>
  <c r="J89" i="15"/>
  <c r="J86" i="15"/>
  <c r="J82" i="15"/>
  <c r="J76" i="15"/>
  <c r="J69" i="15"/>
  <c r="J61" i="15"/>
  <c r="J55" i="15"/>
  <c r="J49" i="15"/>
  <c r="J43" i="15"/>
  <c r="J36" i="15"/>
  <c r="J20" i="15"/>
  <c r="J90" i="15" l="1"/>
  <c r="J62" i="15"/>
  <c r="I61" i="15"/>
  <c r="K61" i="15"/>
  <c r="F61" i="15"/>
  <c r="E61" i="15"/>
  <c r="G61" i="15"/>
  <c r="C61" i="15"/>
  <c r="B61" i="15"/>
  <c r="I55" i="15"/>
  <c r="K55" i="15"/>
  <c r="F55" i="15"/>
  <c r="E55" i="15"/>
  <c r="G55" i="15"/>
  <c r="C55" i="15"/>
  <c r="B55" i="15"/>
  <c r="I49" i="15"/>
  <c r="K49" i="15"/>
  <c r="F49" i="15"/>
  <c r="E49" i="15"/>
  <c r="G49" i="15"/>
  <c r="C49" i="15"/>
  <c r="B49" i="15"/>
  <c r="I43" i="15"/>
  <c r="K43" i="15"/>
  <c r="F43" i="15"/>
  <c r="E43" i="15"/>
  <c r="G43" i="15"/>
  <c r="C43" i="15"/>
  <c r="I36" i="15"/>
  <c r="K36" i="15"/>
  <c r="F36" i="15"/>
  <c r="E36" i="15"/>
  <c r="G36" i="15"/>
  <c r="C36" i="15"/>
  <c r="B36" i="15"/>
  <c r="I20" i="15"/>
  <c r="K20" i="15"/>
  <c r="F20" i="15"/>
  <c r="E20" i="15"/>
  <c r="G20" i="15"/>
  <c r="C20" i="15"/>
  <c r="B20" i="15"/>
  <c r="G62" i="15" l="1"/>
  <c r="F62" i="15"/>
  <c r="C62" i="15"/>
  <c r="K62" i="15"/>
  <c r="E62" i="15"/>
  <c r="I62" i="15"/>
  <c r="C91" i="15"/>
  <c r="I89" i="15"/>
  <c r="K89" i="15"/>
  <c r="F89" i="15"/>
  <c r="E89" i="15"/>
  <c r="G89" i="15"/>
  <c r="B89" i="15"/>
  <c r="I86" i="15"/>
  <c r="K86" i="15"/>
  <c r="F86" i="15"/>
  <c r="E86" i="15"/>
  <c r="G86" i="15"/>
  <c r="B86" i="15"/>
  <c r="I82" i="15"/>
  <c r="K82" i="15"/>
  <c r="F82" i="15"/>
  <c r="E82" i="15"/>
  <c r="G82" i="15"/>
  <c r="B82" i="15"/>
  <c r="I76" i="15"/>
  <c r="K76" i="15"/>
  <c r="F76" i="15"/>
  <c r="E76" i="15"/>
  <c r="G76" i="15"/>
  <c r="B76" i="15"/>
  <c r="I69" i="15"/>
  <c r="K69" i="15"/>
  <c r="H90" i="15"/>
  <c r="H91" i="15" s="1"/>
  <c r="F69" i="15"/>
  <c r="E69" i="15"/>
  <c r="D91" i="15"/>
  <c r="G69" i="15"/>
  <c r="B69" i="15"/>
  <c r="B90" i="15" s="1"/>
  <c r="B43" i="15"/>
  <c r="B62" i="15" s="1"/>
  <c r="B91" i="15" s="1"/>
  <c r="J91" i="15"/>
  <c r="I90" i="15" l="1"/>
  <c r="I91" i="15" s="1"/>
  <c r="F90" i="15"/>
  <c r="F91" i="15" s="1"/>
  <c r="G90" i="15"/>
  <c r="E90" i="15"/>
  <c r="E91" i="15" s="1"/>
  <c r="K90" i="15"/>
  <c r="K91" i="15" s="1"/>
  <c r="G91" i="15"/>
  <c r="D82" i="8" l="1"/>
  <c r="D83" i="8" s="1"/>
</calcChain>
</file>

<file path=xl/sharedStrings.xml><?xml version="1.0" encoding="utf-8"?>
<sst xmlns="http://schemas.openxmlformats.org/spreadsheetml/2006/main" count="246" uniqueCount="207">
  <si>
    <t>เกณฑ์การประเมิน</t>
  </si>
  <si>
    <t>รวม</t>
  </si>
  <si>
    <t>คะแนน</t>
  </si>
  <si>
    <t>โปรดระบุ จำนวนบุคลากร</t>
  </si>
  <si>
    <t>แนวทางในการประเมินระบบจัดเก็บรายได้คุณภาพ( 4 S 4 C )</t>
  </si>
  <si>
    <t>1.1 มีคำสั่งแต่งตั้งคณะกรรมการจัดเก็บรายได้ค่า รักษาพยาบาล</t>
  </si>
  <si>
    <t xml:space="preserve">    1)ตรวจสอบเวชระเบียนทุกสิทธิการรักษา</t>
  </si>
  <si>
    <t xml:space="preserve">    2)เรียกเก็บค่ารักษาพยาบาลทุกสิทธิการรักษา</t>
  </si>
  <si>
    <t xml:space="preserve">    3)ติดตามลูกหนี้ทุกสิทธิการรักษา</t>
  </si>
  <si>
    <t>1.2 มีคำสั่ง/มอบหมายหน้าที่ผู้รับผิดชอบศูนย์จัดเก็บรายได้</t>
  </si>
  <si>
    <t>1.3 มี Flow chart ของกระบวนงานเรียกเก็บรายได้ทุกสิทธิ</t>
  </si>
  <si>
    <t xml:space="preserve">    1)ขั้นตอนการประมวลผลผู้รับบริการของผู้ป่วยในและผู้ป่วยนอก ในแต่ละสิทธิ</t>
  </si>
  <si>
    <t xml:space="preserve">    2)การบันทึกลูกหนี้จากใบเสร็จค่าใช้จ่ายของผู้รับบริการของผู้ป่วยในและผู้ป่วยนอก ในแต่ละสิทธิ</t>
  </si>
  <si>
    <t xml:space="preserve">    3)มีการส่งข้อมูลที่ได้รับการบันทึกเพื่อเบิกจ่าย (Claim)</t>
  </si>
  <si>
    <t xml:space="preserve">    4)ตรวจสอบผลการเบิกจ่าย (Claim) </t>
  </si>
  <si>
    <t xml:space="preserve">    5)มีการบันทึกลูกหนี้ที่เป็นปัจจุบัน</t>
  </si>
  <si>
    <t>1.4 คณะกรรมการจัดเก็บรายได้ทำการประชุมวิเคราะห์รายได้ค่ารักษาพยาบาลทุกสิทธิ เพื่อเสนอผลการดำเนินงานให้ผู้บริหารทราบ</t>
  </si>
  <si>
    <t xml:space="preserve">2.1 มีการปฏิบัติงานตาม Flow chart </t>
  </si>
  <si>
    <t>2.2 การบันทึกข้อมูลผู้ป่วยนอกและผู้ป่วยในจำแนกตามรายสิทธิ</t>
  </si>
  <si>
    <t xml:space="preserve">    (โปรดระบุชื่อ Software ที่ใช้) </t>
  </si>
  <si>
    <t>*ผลงาน 7 plus efficiency ไตรมาสที่ผ่านมา (รอบ 1 Q4/64)</t>
  </si>
  <si>
    <t>2.3 มีการใช้ Software ในการจัดเก็บรายได้</t>
  </si>
  <si>
    <t xml:space="preserve">2.4 มีประสิทธิภาพในการเรียกเก็บทุกกองทุน </t>
  </si>
  <si>
    <t>3.1 มีรายชื่อตาม Flow chart ของกระบวนงานเรียกเก็บรายได้ผู้ป่วยนอกและผู้ป่วยใน ทุกสิทธิ</t>
  </si>
  <si>
    <t>3.3 บุคลากรที่ปฏิบัติหน้าที่ศูนย์จัดเก็บรายได้ได้รับค่าตอบแทนตามสิทธิ</t>
  </si>
  <si>
    <t>3.4 บุคลากรที่ปฏิบัติหน้าที่ศูนย์จัดเก็บรายได้ได้รับการอบรมหรือพัฒนาศักยภาพ</t>
  </si>
  <si>
    <t>4.2 ผู้ป่วยนอก มีการบันทึกข้อมูลการรักษาในผู้รับบริการ เฉพาะกองทุนครบถ้วน</t>
  </si>
  <si>
    <t>4.3 ผู้ป่วยใน มีการบันทึกข้อมูลการรักษาในผู้รับบริการ เฉพาะกองทุนครบถ้วน</t>
  </si>
  <si>
    <t xml:space="preserve">5.1 มีคำสั่ง/มอบหมายหน้าที่ผู้รับผิดชอบในการให้รหัสการรักษาพยาบาล
</t>
  </si>
  <si>
    <t>5.2 มีการตรวจสอบ (Audit) การบันทึกข้อมูลผู้ป่วยนอก และผู้ป่วยใน</t>
  </si>
  <si>
    <t>5.3 มีการบันทึกรหัส การรักษาพยาบาลผู้ป่วยใน ภายใน 30 วัน</t>
  </si>
  <si>
    <t>6.1 มีรายชื่อบุคลากรใน Flow chart ของการเบิกจ่าย (Claim) ในทุกกองทุนย่อย</t>
  </si>
  <si>
    <t xml:space="preserve">6.4 ไม่ได้รับการหัก 5 % เนื่องจากส่งเบิกจ่ายล่าช้า </t>
  </si>
  <si>
    <t xml:space="preserve">4.1 มีคำสั่งมอบหมายหน้าที่ผู้รับผิดชอบกองทุนย่อย ในการบันทึกข้อมูลการรักษาพยาบาล </t>
  </si>
  <si>
    <t>4.4 การส่งข้อมูลการรักษาเพื่อบันทึกบัญชีก่อนวันที่ 10 ของเดือนถัดไป</t>
  </si>
  <si>
    <t>5.4 บุคลากรที่ปฏิบัติหน้าที่บันทึกรหัส การรักษาพยาบาลได้รับการอบรมหรือพัฒนาศักยภาพ อย่างน้อย 1 คน 
ต่อ 1 ครั้งต่อ 1 ปี</t>
  </si>
  <si>
    <t xml:space="preserve">1. มีโครงสร้างศูนย์จัดเก็บรายได้ (Structure) </t>
  </si>
  <si>
    <t xml:space="preserve">2. ระบบงานจัดเก็บในการเรียกเก็บทุกกองทุน (System) </t>
  </si>
  <si>
    <t xml:space="preserve">3. มีระบบบุคลากรในศูนย์จัดเก็บรายได้ (Staff &amp; skill) มีจำนวน และ ทักษะความสามารถของบุคลากรเหมาะสมตามระดับของ รพช. รพท. รพศ. </t>
  </si>
  <si>
    <t xml:space="preserve">4. มีการบันทึกข้อมูลกิจกรรมการรักษา ครบถ้วน (Care) </t>
  </si>
  <si>
    <t xml:space="preserve">5. มีการบันทึกรหัส การรักษาพยาบาล ครบถ้วน และถูกต้อง (Code) </t>
  </si>
  <si>
    <t xml:space="preserve">6.ระบบเบิกจ่าย (Claim) ของแต่ละกองทุน </t>
  </si>
  <si>
    <t>แนวทางการตรวจราชการกระทรวงสาธารณสุข ประจำปีงบประมาณ พ.ศ. 2565
(Inspection Guideline)
ประเด็นที่ 6 : ระบบธรรมาภิบาล
หัวข้อ การบริหารจัดการด้านการเงินการคลังสุขภาพ</t>
  </si>
  <si>
    <t>1.1 มีคำสั่งแต่งตั้งคณะกรรมการจัดเก็บรายได้ค่า รักษาพยาบาล สิทธิเบิกจ่ายตรงข้าราชการ (CSMBS)</t>
  </si>
  <si>
    <t xml:space="preserve">    1)มีผลการตรวจสอบความถูกต้องของการให้สิทธิ
</t>
  </si>
  <si>
    <t xml:space="preserve">    2)มีผลการตรวจสอบคุณภาพข้อมูลก่อนการเรียกเก็บค่ารักษาพยาบาล</t>
  </si>
  <si>
    <t xml:space="preserve">    3)มีผลรวมของลูกหนี้สุทธิในทุกเดือน
</t>
  </si>
  <si>
    <t xml:space="preserve">3. มีการบันทึกข้อมูลกิจกรรมการรักษา ครบถ้วน (Care) </t>
  </si>
  <si>
    <t xml:space="preserve">4. มีการบันทึกรหัส การรักษาพยาบาล ครบถ้วน และถูกต้อง (Code) </t>
  </si>
  <si>
    <t xml:space="preserve">5.ระบบเบิกจ่าย (Claim) ของแต่ละกองทุน </t>
  </si>
  <si>
    <t xml:space="preserve">5.1 มีการทบทวนและแก้ไขข้อมูลที่ไม่ผ่านการอนุมัติการเบิกจ่าย ภายใน 5 วันทำการ
</t>
  </si>
  <si>
    <t xml:space="preserve">การสุ่มประเมินหน่วยบริการที่มีศูนย์จัดเก็บรายได้คุณภาพ ในสิทธิเบิกจ่ายตรงกรมบัญชีกลาง (On Site Survey)
</t>
  </si>
  <si>
    <t xml:space="preserve">   1) มีผลการตรวจสอบและการยืนยันการเสร็จสิ้นกระบวนการรักษาพยาบาล (ปิด Visit) ของผู้ป่วยนอก</t>
  </si>
  <si>
    <t xml:space="preserve">   2) มีการบันทึกลูกหนี้ผู้ป่วยนอกในใบเสร็จค่าใช้จ่ายของผู้รับบริการของผู้ป่วยใน ครบถ้วน</t>
  </si>
  <si>
    <t xml:space="preserve">   3) มีผลการบันทึกส่วนต่างของค่ารักษาพยาบาลผู้ป่วยนอก</t>
  </si>
  <si>
    <t xml:space="preserve">   4) มีผลการบันทึกส่วนต่างของค่ารักษาพยาบาลผู้ป่วยใน *ครบถ้วนและเป็นปัจจุบัน</t>
  </si>
  <si>
    <t>4.1 มีการตรวจสอบ (Audit) การบันทึกข้อมูลผู้ป่วยนอก และผู้ป่วยใน</t>
  </si>
  <si>
    <t>4.2 มีการบันทึกรหัส การรักษาพยาบาลผู้ป่วยใน ภายใน 30 วัน</t>
  </si>
  <si>
    <t xml:space="preserve">3.4 การส่งข้อมูลการรักษาเพื่อบันทึกบัญชีก่อนวันที่ 10 ของเดือนถัดไป
</t>
  </si>
  <si>
    <t>3.3 ผู้ป่วยใน มีการบันทึกข้อมูลการรักษาในผู้รับบริการ เฉพาะกองทุนครบถ้วน</t>
  </si>
  <si>
    <t>3.2 ผู้ป่วยนอก มีการบันทึกข้อมูลการรักษาในผู้รับบริการ เฉพาะกองทุนครบถ้วน</t>
  </si>
  <si>
    <t xml:space="preserve">3.1 มีคำสั่งมอบหมายหน้าที่ผู้รับผิดชอบกองทุนย่อย ในการบันทึกข้อมูลการรักษาพยาบาล 
</t>
  </si>
  <si>
    <t>ประเด็นประเมิน</t>
  </si>
  <si>
    <t>หัวข้อการประเมิน</t>
  </si>
  <si>
    <t>ผลการประเมิน</t>
  </si>
  <si>
    <t>รายละเอียดประกอบ</t>
  </si>
  <si>
    <t>1) ตรวจสอบเวชระเบียนทุกสิทธิการรักษา</t>
  </si>
  <si>
    <t>3) ติดตามลูกหนี้ทุกสิทธิการรักษา</t>
  </si>
  <si>
    <t>1) ขั้นตอนการประมวลผลผู้รับบริการ</t>
  </si>
  <si>
    <t>4) ตรวจสอบผลการเบิกจ่าย (Claim)</t>
  </si>
  <si>
    <t>5) มีการบันทึกลูกหนี้ที่เป็นปัจจุบัน</t>
  </si>
  <si>
    <t xml:space="preserve">4) ตรวจสอบผลการเบิกจ่าย Claim </t>
  </si>
  <si>
    <t xml:space="preserve">6. ระบบเบิกจ่าย (Claim) </t>
  </si>
  <si>
    <t>3) มีผลรวมของลูกหนี้สุทธิในทุกเดือน</t>
  </si>
  <si>
    <t>ระบบจัดเก็บรายได้คุณภาพ</t>
  </si>
  <si>
    <t>2) เรียกเก็บค่ารักษาพยาบาลทุกสิทธิการรักษา</t>
  </si>
  <si>
    <t>1.3 มี Flow chart ระบบจัดเก็บรายได้คุณภาพ</t>
  </si>
  <si>
    <t>3) มีการส่งข้อมูลที่ได้รับการบันทึกเพื่อเบิกจ่าย (Claim)</t>
  </si>
  <si>
    <t>17. ระบุชื่อ Software ที่ใช้</t>
  </si>
  <si>
    <r>
      <rPr>
        <sz val="15"/>
        <color rgb="FF000000"/>
        <rFont val="TH SarabunPSK"/>
        <family val="2"/>
      </rPr>
      <t>4.</t>
    </r>
    <r>
      <rPr>
        <b/>
        <sz val="15"/>
        <color rgb="FF000000"/>
        <rFont val="TH SarabunPSK"/>
        <family val="2"/>
      </rPr>
      <t xml:space="preserve"> </t>
    </r>
    <r>
      <rPr>
        <sz val="15"/>
        <color rgb="FF000000"/>
        <rFont val="TH SarabunPSK"/>
        <family val="2"/>
      </rPr>
      <t>คำสั่ง/มอบหมายหน้าที่ผู้รับผิดชอบ</t>
    </r>
  </si>
  <si>
    <r>
      <t xml:space="preserve">1) UC  </t>
    </r>
    <r>
      <rPr>
        <u/>
        <sz val="15"/>
        <color rgb="FF000000"/>
        <rFont val="TH SarabunPSK"/>
        <family val="2"/>
      </rPr>
      <t>&lt;</t>
    </r>
    <r>
      <rPr>
        <sz val="15"/>
        <color rgb="FF000000"/>
        <rFont val="TH SarabunPSK"/>
        <family val="2"/>
      </rPr>
      <t xml:space="preserve"> 60 วัน</t>
    </r>
  </si>
  <si>
    <r>
      <t xml:space="preserve">2) ขรก  </t>
    </r>
    <r>
      <rPr>
        <u/>
        <sz val="15"/>
        <color rgb="FF000000"/>
        <rFont val="TH SarabunPSK"/>
        <family val="2"/>
      </rPr>
      <t>&lt;</t>
    </r>
    <r>
      <rPr>
        <sz val="15"/>
        <color rgb="FF000000"/>
        <rFont val="TH SarabunPSK"/>
        <family val="2"/>
      </rPr>
      <t xml:space="preserve"> 60 วัน</t>
    </r>
  </si>
  <si>
    <t>5.3 มีการบันทึกรหัสการรักษาพยาบาลผู้ป่วยในภายใน 30 วัน</t>
  </si>
  <si>
    <t>6.3 การบริหารจัดการข้อมูลติด Deny ของกองทุนสปสช.</t>
  </si>
  <si>
    <t>6.4 ไม่ได้รับการหัก 5 % เนื่องจากส่งเบิกจ่ายล่าช้า</t>
  </si>
  <si>
    <t>6.2 การบริหารจัดการข้อมูลติด C ของกองทุนสปสช.</t>
  </si>
  <si>
    <t xml:space="preserve"> </t>
  </si>
  <si>
    <t>รายละเอียดประกอบการประเมินระบบจัดเก็บรายได้คุณภาพ</t>
  </si>
  <si>
    <t>(Inspection Guideline) ประเด็นที่ 6 : ระบบธรรมาภิบาล</t>
  </si>
  <si>
    <t>หัวข้อ การบริหารจัดการด้านการเงินการคลังสุขภาพ</t>
  </si>
  <si>
    <t>3.3 บุคลากรที่ปฏิบัติหน้าที่ศูนย์จัดเก็บรายได้ ได้รับค่าตอบแทนตามสิทธิ</t>
  </si>
  <si>
    <t>25. คำสั่ง/มอบหมายหน้าที่ผู้รับผิดชอบ การเรียกเก็บทุกกองทุนย่อยในโรงพยาบาล</t>
  </si>
  <si>
    <t>5.1 มีคำสั่ง/มอบหมายหน้าที่ผู้รับผิดชอบในการให้รหัสการรักษาพยาบาล</t>
  </si>
  <si>
    <t>2) มีผลการตรวจสอบคุณภาพข้อมูลก่อนการเรียกเก็บค่ารักษาพยาบาล</t>
  </si>
  <si>
    <t>3.4 การส่งข้อมูลการรักษาเพื่อบันทึกบัญชีก่อนวันที่ 10 ของเดือนถัดไป</t>
  </si>
  <si>
    <r>
      <t xml:space="preserve">4.1 </t>
    </r>
    <r>
      <rPr>
        <sz val="15"/>
        <color rgb="FF000000"/>
        <rFont val="TH SarabunPSK"/>
        <family val="2"/>
      </rPr>
      <t>มีการตรวจสอบ(Audit) การบันทึกข้อมูลผู้ป่วยนอก และผู้ป่วยใน</t>
    </r>
  </si>
  <si>
    <r>
      <t xml:space="preserve">4.2 </t>
    </r>
    <r>
      <rPr>
        <sz val="15"/>
        <color rgb="FF000000"/>
        <rFont val="TH SarabunPSK"/>
        <family val="2"/>
      </rPr>
      <t>มีการบันทึกรหัส การรักษาพยาบาลผู้ป่วยใน ภายใน 30 วัน</t>
    </r>
  </si>
  <si>
    <t>คะแนนเต็มทั้งหมด</t>
  </si>
  <si>
    <t>รวมคะแนนที่ได้</t>
  </si>
  <si>
    <t>คิดเป็นร้อยละ</t>
  </si>
  <si>
    <t>ผู้ตรวจสอบ</t>
  </si>
  <si>
    <t>เกณฑ์การประเมินศูนย์จัดเก็บ</t>
  </si>
  <si>
    <t>เกณฑ์การประเมินศูนย์จัดเก็บรายได้คุณภาพ ข้อละ 2 คะแนน โดยมีคะแนนเต็ม 100 คะแนน แบ่งเป็น 5 ระดับ ดังนี้</t>
  </si>
  <si>
    <t>10. รายงานการประชุมที่เกี่ยวข้องกับรายได้ค่ารักษาพยาบาลทุกสิทธิ อย่างน้อย ปีละ 2 ครั้ง</t>
  </si>
  <si>
    <r>
      <t xml:space="preserve">18.  ผลงาน 7 plus efficiency ไตรมาส ที่ผ่านมา (รอบ 1 Q4/64) กองทุน UC  </t>
    </r>
    <r>
      <rPr>
        <u/>
        <sz val="15"/>
        <color theme="1"/>
        <rFont val="TH SarabunPSK"/>
        <family val="2"/>
      </rPr>
      <t>&lt;</t>
    </r>
    <r>
      <rPr>
        <sz val="15"/>
        <color theme="1"/>
        <rFont val="TH SarabunPSK"/>
        <family val="2"/>
      </rPr>
      <t xml:space="preserve"> 60 วัน</t>
    </r>
  </si>
  <si>
    <r>
      <t xml:space="preserve">19.  ผลงาน 7 plus efficiency ไตรมาส ที่ผ่านมา (รอบ 1 Q4/64) กองทุน ขรก  </t>
    </r>
    <r>
      <rPr>
        <u/>
        <sz val="15"/>
        <color theme="1"/>
        <rFont val="TH SarabunPSK"/>
        <family val="2"/>
      </rPr>
      <t>&lt;</t>
    </r>
    <r>
      <rPr>
        <sz val="15"/>
        <color theme="1"/>
        <rFont val="TH SarabunPSK"/>
        <family val="2"/>
      </rPr>
      <t xml:space="preserve"> 60 วัน</t>
    </r>
  </si>
  <si>
    <r>
      <t xml:space="preserve">20.  ผลงาน 7 plus efficiency ไตรมาส ที่ผ่านมา (รอบ 1 Q4/64) กองทุนปกส.  </t>
    </r>
    <r>
      <rPr>
        <u/>
        <sz val="15"/>
        <color theme="1"/>
        <rFont val="TH SarabunPSK"/>
        <family val="2"/>
      </rPr>
      <t>&lt;</t>
    </r>
    <r>
      <rPr>
        <sz val="15"/>
        <color theme="1"/>
        <rFont val="TH SarabunPSK"/>
        <family val="2"/>
      </rPr>
      <t xml:space="preserve"> 120 วัน</t>
    </r>
  </si>
  <si>
    <t>24. มีหนังสืออนุมัติให้เข้าร่วมการอบรม/พัฒนา อย่างน้อย 1 คน 1 ครั้งต่อปี</t>
  </si>
  <si>
    <t>8. คำสั่ง/มอบหมายหน้าที่ผู้รับผิดชอบคณะทำงานการตรวจสุขภาพ ในกลุ่มข้าราชการภายในพื้นที่</t>
  </si>
  <si>
    <t xml:space="preserve">12. ผลการตรวจสอบ (Audit) เวชระเบียนผู้ป่วยนอก และผู้ป่วยใน </t>
  </si>
  <si>
    <t>35. รายงานการทบทวนและแก้ไขข้อมูลติด Deny ให้ครบถ้วน ถูกต้อง และเป็นปัจจุบัน</t>
  </si>
  <si>
    <t>34. รายงานการทบทวนและแก้ไขข้อมูลติด C ให้ครบถ้วน ถูกต้อง และเป็นป้จจุบัน</t>
  </si>
  <si>
    <t>33. รายชื่อผู้รับผิดชอบตาม Flow chart การเบิกจ่าย (Claim) ในทุกกองทุนย่อย</t>
  </si>
  <si>
    <t>32. หนังสืออนุมัติให้เข้าร่วมการอบรม/พัฒนา 1 คน 1 ครั้งต่อ 1 ปี</t>
  </si>
  <si>
    <t>รวม 4S4C</t>
  </si>
  <si>
    <t xml:space="preserve">รวม สิทธิเบิกจ่ายตรงกรมบัญชีกลาง (On Site Survey)
</t>
  </si>
  <si>
    <t>รวมคะแนนทั้งสิ้น</t>
  </si>
  <si>
    <t>11.ปฏิบัติงานตาม Flow chart ระบบจัดเก็บรายได้คุณภาพ ครบถ้วน และเป็นปัจจุบัน</t>
  </si>
  <si>
    <t>2. รายงานผลการตรวจสอบคุณภาพข้อมูลก่อนการเรียกเก็บค่ารักษาพยาบาล</t>
  </si>
  <si>
    <t>2.1 การบันทึกข้อมูลผู้ป่วยนอกและผู้ป่วยในจำแนกตามรายสิทธิ</t>
  </si>
  <si>
    <t>3) มีผลการบันทึกส่วนต่างของค่ารักษาพยาบาลผู้ป่วยนอก</t>
  </si>
  <si>
    <t>1) มีผลการตรวจสอบความถูกต้องของการให้สิทธิ</t>
  </si>
  <si>
    <t>1. คำสั่งตรวจสอบเวชระเบียนในแต่ละสิทธิการรักษา ครบถ้วนอย่างน้อย 7 สิทธิการรักษา</t>
  </si>
  <si>
    <t>2. คำสั่งเรียกเก็บค่ารักษาพยาบาล ครบถ้วนอย่างน้อย 7 สิทธิการรักษา</t>
  </si>
  <si>
    <t>3. คำสั่งติดตามลูกหนี้ทุกสิทธิการรักษา ครบถ้วนอย่างน้อย 7 สิทธิการรักษา</t>
  </si>
  <si>
    <t xml:space="preserve">5. Flow chart ขั้นตอนการประมวลผลผู้รับบริการทั้งผู้ป่วยในและผู้ป่วยนอก ของแต่ละสิทธิ </t>
  </si>
  <si>
    <t xml:space="preserve">6. Flow chart การบันทึกลูกหนี้ ของแต่ละสิทธิ </t>
  </si>
  <si>
    <t xml:space="preserve">7. Flow chart การส่งข้อมูลที่ได้รับการบันทึกเพื่อเบิกจ่าย (Claim)  ของแต่ละสิทธิ </t>
  </si>
  <si>
    <t xml:space="preserve">8. Flow chart ตรวจสอบผลการเบิกจ่าย  ของแต่ละสิทธิ </t>
  </si>
  <si>
    <t>9. Flow chart การบันทึกลูกหนี้ ที่ผ่านการปรับปรุงลูกหนี้ให้เป็นปัจจุบัน</t>
  </si>
  <si>
    <t>12. สังเกตสัมภาษณ์และ ทดลองให้ปฎิบัติจริงตาม Flowchart</t>
  </si>
  <si>
    <t>13. สังเกตสัมภาษณ์และ ทดลองให้ปฎิบัติจริงตาม Flowchart</t>
  </si>
  <si>
    <t>14. สังเกตสัมภาษณ์และ ทดลองให้ปฎิบัติจริงตาม Flowchart</t>
  </si>
  <si>
    <t xml:space="preserve">15. สังเกตสัมภาษณ์และ ทดลองให้ปฎิบัติจริงตาม Flowchart </t>
  </si>
  <si>
    <t>16. สังเกตสัมภาษณ์และ ทดลองให้ปฎิบัติจริงตาม Flowchart</t>
  </si>
  <si>
    <t>23. สัมภาษณ์และประเมินหลักฐานการเบิกจ่ายค่าตอบแทน ได้แก่ ค่าตอบแทน ฉ.11/12 และพตส.</t>
  </si>
  <si>
    <t>29. คำสั่ง/มอบหมายหน้าที่ผู้รับผิดชอบตรวจสอบเวชระเบียนผู้ป่วยนอก และผู้ป่วยใน ใน Flowchart</t>
  </si>
  <si>
    <t xml:space="preserve">30. แสดงผลการตรวจสอบ (Audit) เวชระเบียนผู้ป่วยนอก และผู้ป่วยใน </t>
  </si>
  <si>
    <t>31. สอบทานวันจำหน่ายผู้ป่วยในและวันเบิกจ่ายไม่เกิน 30 วัน อย่างน้อย 10 เวชระเบียน</t>
  </si>
  <si>
    <t xml:space="preserve">36. สอบทานความครบถ้วนการได้รับเงินตาม Statement ที่เบิกจ่ายผู้ป่วยใน </t>
  </si>
  <si>
    <t>1. รายงานผลการตรวจสอบความถูกต้องของการให้สิทธิ รวมทั้งการตรวจสอบสิทธิ</t>
  </si>
  <si>
    <t>4. ตรวจสอบ ประเมินและการยืนยันการเสร็จกระบวนการรักษา (ปิด Visit)</t>
  </si>
  <si>
    <t>3. ประเมินรายงานผลรวมของลูกหนี้สุทธิที่เป็นปัจจุบันของแต่ละเดือน</t>
  </si>
  <si>
    <t>5. ประเมินรูปแบบการบันทึกลูกหนี้ผู้ป่วยนอก ตามหมวดการรักษา</t>
  </si>
  <si>
    <t>9. เวชระเบียน และรายละเอียดค่าใช้จ่าย ในระบบผู้ป่วยนอก ไม่เกินขอบเขตของการเบิกจ่าย</t>
  </si>
  <si>
    <t>11. ผลการส่งข้อมูลรายละเอียดค่าใช้จ่ายให้หน่วยงานที่บันทึกบัญชี ภายในวันที่10 อย่างน้อย 3 เดือน</t>
  </si>
  <si>
    <t>13. เปรียบเทียบวันจำหน่ายและวันเคลมไม่เกิน 30 วัน</t>
  </si>
  <si>
    <t>14. รายงานการทบทวนและแก้ไขข้อมูลที่ไม่ผ่านการอนุมัติเบิกจ่ายราย Visit</t>
  </si>
  <si>
    <t>1.1 มีคำสั่งแต่งตั้งคณะกรรมการศูนย์จัดเก็บรายได้คุณภาพ ของหน่วยงาน องค์ประกอบ ของคณะทำงาน อย่างน้อย 3 องค์ประกอบ</t>
  </si>
  <si>
    <t>1. มีโครงสร้างศูนย์จัดเก็บรายได้ (Structure)</t>
  </si>
  <si>
    <t>1.4 คณะกรรมการจัดเก็บรายได้ทำการประชุมวิเคราะห์รายได้ ค่ารักษาพยาบาลทุกสิทธิ เพื่อเสนอผลการดำเนินงานให้ผู้บริหารทราบ</t>
  </si>
  <si>
    <t>1) ขั้นตอนการประมวลผลผู้รับบริการ ของผู้ป่วยในและผู้ป่วยนอก  ในแต่ละสิทธิ</t>
  </si>
  <si>
    <t>2) การบันทึกลูกหนี้จากใบเสร็จและค่าใช้จ่ายของผู้รับบริการของผู้ป่วยใน ผู้ป่วยนอก ในแต่ละสิทธิ</t>
  </si>
  <si>
    <t>3.1 มีรายชื่อตาม Flow chart ของกระบวนงานเรียกเก็บรายได้ผู้ป่วยนอกและผู้ป่วยในทุกสิทธิ</t>
  </si>
  <si>
    <t>21. มีรายชื่อผู้รับผิดชอบตามแผนผังการปฏิบัติงานระบบจัดเก็บรายได้คุณภาพ (Flow chart) อย่างน้อย 5 ขั้นตอน</t>
  </si>
  <si>
    <t xml:space="preserve">3.2 มีบุคลากรที่รับผิดชอบศูนย์จัดเก็บรายได้ รายได้ตาม Flow chart ไม่น้อยกว่า 5 คน ใน รพช.  10 คน ใน รพท. และ 15 คน ใน รพศ.  </t>
  </si>
  <si>
    <t>22. บุคลากรที่รับผิดชอบศูนย์จัดเก็บรายได้ ตาม Flow chart  (โปรดระบุจำนวนบุคลากร)</t>
  </si>
  <si>
    <t>3.4 บุคลากรที่ปฏิบัติหน้าที่ศูนย์จัดเก็บรายได้ ได้รับการอบรม หรือพัฒนาศักยภาพ</t>
  </si>
  <si>
    <t>4.1 มีคำสั่งมอบหมายหน้าที่ผู้รับผิดชอบกองทุนย่อย ในการบันทึกข้อมูล การรักษาพยาบาล</t>
  </si>
  <si>
    <t>4.3 ผู้ป่วยใน มีการบันทึกข้อมูลการรักษาผู้รับบริการเฉพาะกองทุนครบถ้วน</t>
  </si>
  <si>
    <t>4.2 ผู้ป่วยนอก มีการบันทึกข้อมูลการรักษาในผู้รับบริการเฉพาะกองทุนครบถ้วน</t>
  </si>
  <si>
    <t>26. สุ่มประเมินความครบถ้วนและถูกต้องเวชระเบียน และรายละเอียดค่าใช้จ่ายกองทุนย่อย ของผู้ป่วยนอก เช่น กองทุน Covid-19</t>
  </si>
  <si>
    <t>27. สุ่มประเมินความครบถ้วนและถูกต้องเวชระเบียน และรายละเอียดค่าใช้จ่ายกองทุนย่อย ของผู้ป่วยใน เช่น กองทุน Covid-19</t>
  </si>
  <si>
    <t>5.4 บุคลากรที่ปฏิบัติหน้าที่บันทึกรหัส การรักษาพยาบาล ได้รับการอบรมหรือพัฒนาศักยภาพ อย่างน้อย 1 คน ต่อ 1 ครั้งต่อ 1 ปี</t>
  </si>
  <si>
    <t>1.1 มีคำสั่งแต่งตั้งคณะกรรมการจัดเก็บรายได้ค่ารักษาพยาบาล สิทธิเบิกจ่ายตรงข้าราชการ (CSMBS) ผลการปฏิบัติงานตามคำสั่งแต่งตั้ง คณะกรรมการจัดเก็บรายได้คุณภาพ มีองค์ประกอบ ของคณะทำงาน</t>
  </si>
  <si>
    <t>1. มีโครงสร้างศูนย์จัดเก็บ รายได้ (Structure)</t>
  </si>
  <si>
    <t>1) มีผลการตรวจสอบและการยืนยันการเสร็จสิ้นกระบวนการรักษาพยาบาล (ปิด Visit) ของผู้ป่วยนอก</t>
  </si>
  <si>
    <t>2) มีการบันทึกลูกหนี้ผู้ป่วยนอก ในใบเสร็จค่าใช้จ่ายของผู้รับบริการของผู้ป่วยใน ครบถ้วน</t>
  </si>
  <si>
    <r>
      <t xml:space="preserve">4) มีผลการบันทึกส่วนต่างของค่ารักษาพยาบาลผู้ป่วยใน   </t>
    </r>
    <r>
      <rPr>
        <b/>
        <sz val="15"/>
        <color theme="1"/>
        <rFont val="TH SarabunPSK"/>
        <family val="2"/>
      </rPr>
      <t>*ครบถ้วนและเป็นปัจจุบัน</t>
    </r>
  </si>
  <si>
    <t>3.1 มีคำสั่งมอบหมายงานหรือคณะทำงานการตรวจสุขภาพ  ในกลุ่มข้าราชการภายในพื้นที่</t>
  </si>
  <si>
    <t>3.2 ผู้ป่วยนอก มีการบันทึกข้อมูลการรักษา ในผู้รับบริการ เฉพาะกองทุนครบถ้วน</t>
  </si>
  <si>
    <t>3. มีการบันทึกข้อมูล กิจกรรมการรักษา ครบถ้วน (Care)</t>
  </si>
  <si>
    <t>3.3 ผู้ป่วยใน มีการบันทึกข้อมูลการรักษา ในผู้รับบริการ เฉพาะกองทุนครบถ้วน</t>
  </si>
  <si>
    <t>10. ตรวจสอบ อัตราค่าห้องพิเศษของผู้ป่วยใน ครบถ้วน ถูกต้อง ตามประเภท ห้องพิเศษที่โรงพยาบาลกำหนด</t>
  </si>
  <si>
    <t>4. มีการบันทึกรหัส การรักษาพยาบาล ครบถ้วน และถูกต้อง (Code)</t>
  </si>
  <si>
    <t>5.1 มีการทบทวนและแก้ไขข้อมูลที่ไม่ผ่านการอนุมัติ การเบิกจ่าย ภายใน 5 วันทำการ</t>
  </si>
  <si>
    <t>5.ระบบเบิกจ่าย (Claim) ของแต่ละกองทุน</t>
  </si>
  <si>
    <t>4. มีการบันทึกข้อมูล กิจกรรมการรักษา ครบถ้วน (Care)</t>
  </si>
  <si>
    <t>3. มีระบบบุคลากรในศูนย์จัดเก็บรายได้(Staff &amp; skill)  มีจำนวน และ ทักษะความสามารถ ของบุคลากรเหมาะสมตาม ระดับของ รพช. รพท. รพศ.</t>
  </si>
  <si>
    <t>2) การบันทึกลูกหนี้จากใบเสร็จค่าใช้จ่ายของผู้รับบริการ ของผู้ป่วยใน  และผู้ป่วยนอก ในแต่ละสิทธิ</t>
  </si>
  <si>
    <t>2.ระบบงานศูนย์จัดเก็บในการเรียกเก็บทุกกองทุน (System)</t>
  </si>
  <si>
    <t xml:space="preserve">5. มีการบันทึกรหัส การรักษาพยาบาลครบถ้วนและถูกต้อง (Code) </t>
  </si>
  <si>
    <t>2. ระบบงานจัดเก็บในการ เรียกเก็บทุกกองทุน  (System)</t>
  </si>
  <si>
    <t>การสุ่มประเมินหน่วยบริการที่มีศูนย์จัดเก็บรายได้คุณภาพ ในสิทธิเบิกจ่ายตรงกรมบัญชีกลาง (On Site Survey)</t>
  </si>
  <si>
    <r>
      <t xml:space="preserve">3) ปกส.  </t>
    </r>
    <r>
      <rPr>
        <b/>
        <u/>
        <sz val="15"/>
        <color rgb="FFFF0000"/>
        <rFont val="TH SarabunPSK"/>
        <family val="2"/>
      </rPr>
      <t>&lt;</t>
    </r>
    <r>
      <rPr>
        <b/>
        <sz val="15"/>
        <color rgb="FFFF0000"/>
        <rFont val="TH SarabunPSK"/>
        <family val="2"/>
      </rPr>
      <t xml:space="preserve"> 120 วัน</t>
    </r>
  </si>
  <si>
    <t>เกณฑ์ประสิทธิภาพทางการเงิน (7 plus efficiency) มีประสิทธิภาพ ในการเรียกเก็บทุกกองทุน</t>
  </si>
  <si>
    <r>
      <t>28. ประเมินผลการ</t>
    </r>
    <r>
      <rPr>
        <u/>
        <sz val="15"/>
        <color theme="1"/>
        <rFont val="TH SarabunPSK"/>
        <family val="2"/>
      </rPr>
      <t>ส่งข้อมูลรายละเอียดค่าใช้จ่ายให้หน่วยงานที่บันทึกบัญชี</t>
    </r>
    <r>
      <rPr>
        <sz val="15"/>
        <color theme="1"/>
        <rFont val="TH SarabunPSK"/>
        <family val="2"/>
      </rPr>
      <t xml:space="preserve"> อย่างน้อย 3 เดือนย้อนหลัง</t>
    </r>
  </si>
  <si>
    <t>7. ผลการบันทึกส่วนต่างของค่ารักษาพยาบาลผู้ป่วยใน ในแต่ละ REP.</t>
  </si>
  <si>
    <t>6. ผลการบันทึกส่วนต่างของค่ารักษาพยาบาลผู้ป่วยนอก ในแต่ละ REP.</t>
  </si>
  <si>
    <t>rcm</t>
  </si>
  <si>
    <t>ลงชื่อ ............นิภาพร  ดอนชัย..............................</t>
  </si>
  <si>
    <t>(    นางสาวนิภาพร  ดอนชัย      )</t>
  </si>
  <si>
    <t>รพ.นค</t>
  </si>
  <si>
    <t>รพ.โพนพิสัย</t>
  </si>
  <si>
    <t>รพ.ศรีเชียงใหม่</t>
  </si>
  <si>
    <t>รพ.สังคม</t>
  </si>
  <si>
    <t>รพ.สระใคร</t>
  </si>
  <si>
    <t>รพ.เฝ้าไร่</t>
  </si>
  <si>
    <t>รพ.รัตนวาปี</t>
  </si>
  <si>
    <t>รพ.โพธิ์ตาก</t>
  </si>
  <si>
    <t xml:space="preserve"> จังหวัดหนองคาย สังกัดสำนักงานปลัดกระทรวงสาธารณสุข</t>
  </si>
  <si>
    <t>จังหวัดหนองคาย  สังกัดสำนักงานปลัดกระทรวงสาธารณสุข</t>
  </si>
  <si>
    <r>
      <t xml:space="preserve">1) UC </t>
    </r>
    <r>
      <rPr>
        <u/>
        <sz val="12"/>
        <color theme="1"/>
        <rFont val="Tahoma"/>
        <family val="2"/>
        <scheme val="minor"/>
      </rPr>
      <t>&lt;</t>
    </r>
    <r>
      <rPr>
        <sz val="12"/>
        <color theme="1"/>
        <rFont val="Tahoma"/>
        <family val="2"/>
        <scheme val="minor"/>
      </rPr>
      <t xml:space="preserve"> 60 วัน</t>
    </r>
  </si>
  <si>
    <r>
      <t xml:space="preserve">2) ขรก </t>
    </r>
    <r>
      <rPr>
        <u/>
        <sz val="12"/>
        <color theme="1"/>
        <rFont val="Tahoma"/>
        <family val="2"/>
        <scheme val="minor"/>
      </rPr>
      <t>&lt;</t>
    </r>
    <r>
      <rPr>
        <sz val="12"/>
        <color theme="1"/>
        <rFont val="Tahoma"/>
        <family val="2"/>
        <scheme val="minor"/>
      </rPr>
      <t xml:space="preserve"> 60 วัน</t>
    </r>
  </si>
  <si>
    <r>
      <t xml:space="preserve">  3) ปกส. </t>
    </r>
    <r>
      <rPr>
        <u/>
        <sz val="12"/>
        <color theme="1"/>
        <rFont val="Tahoma"/>
        <family val="2"/>
        <scheme val="minor"/>
      </rPr>
      <t>&lt;</t>
    </r>
    <r>
      <rPr>
        <sz val="12"/>
        <color theme="1"/>
        <rFont val="Tahoma"/>
        <family val="2"/>
        <scheme val="minor"/>
      </rPr>
      <t xml:space="preserve"> 120 วัน</t>
    </r>
  </si>
  <si>
    <t>รพร.ท่าบ่อ</t>
  </si>
  <si>
    <t>3.2 มีบุคลากรที่ผู้รับผิดชอบศูนย์จัดเก็บรายได้ ตามFlowchartไม่น้อยกว่า 5 คน ใน รพช. 10 คน ใน รพท. และ 15 คน ใน รพศ.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</si>
</sst>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32" x14ac:knownFonts="1">
    <font>
      <sz val="11"/>
      <color theme="1"/>
      <name val="Tahoma"/>
      <family val="2"/>
      <charset val="222"/>
      <scheme val="minor"/>
    </font>
    <font>
      <sz val="10"/>
      <color indexed="8"/>
      <name val="Tahoma"/>
      <family val="2"/>
    </font>
    <font>
      <b/>
      <sz val="16"/>
      <color theme="1"/>
      <name val="TH SarabunPSK"/>
      <family val="2"/>
    </font>
    <font>
      <b/>
      <sz val="16"/>
      <color rgb="FF000000"/>
      <name val="TH SarabunPSK"/>
      <family val="2"/>
    </font>
    <font>
      <b/>
      <sz val="15"/>
      <color rgb="FF000000"/>
      <name val="TH SarabunPSK"/>
      <family val="2"/>
    </font>
    <font>
      <sz val="15"/>
      <color rgb="FF000000"/>
      <name val="TH SarabunPSK"/>
      <family val="2"/>
    </font>
    <font>
      <b/>
      <sz val="15"/>
      <color theme="1"/>
      <name val="TH SarabunPSK"/>
      <family val="2"/>
    </font>
    <font>
      <sz val="15"/>
      <color rgb="FFFF0000"/>
      <name val="TH SarabunPSK"/>
      <family val="2"/>
    </font>
    <font>
      <sz val="15"/>
      <color theme="1"/>
      <name val="TH SarabunPSK"/>
      <family val="2"/>
    </font>
    <font>
      <b/>
      <sz val="15"/>
      <color rgb="FFFF0000"/>
      <name val="TH SarabunPSK"/>
      <family val="2"/>
    </font>
    <font>
      <u/>
      <sz val="15"/>
      <color rgb="FF000000"/>
      <name val="TH SarabunPSK"/>
      <family val="2"/>
    </font>
    <font>
      <u/>
      <sz val="15"/>
      <color theme="1"/>
      <name val="TH SarabunPSK"/>
      <family val="2"/>
    </font>
    <font>
      <sz val="20"/>
      <color theme="1"/>
      <name val="TH SarabunPSK"/>
      <family val="2"/>
    </font>
    <font>
      <b/>
      <sz val="26"/>
      <color theme="1"/>
      <name val="TH SarabunPSK"/>
      <family val="2"/>
    </font>
    <font>
      <b/>
      <sz val="12"/>
      <color theme="1"/>
      <name val="TH SarabunPSK"/>
      <family val="2"/>
    </font>
    <font>
      <b/>
      <sz val="18"/>
      <color rgb="FF000000"/>
      <name val="TH SarabunPSK"/>
      <family val="2"/>
    </font>
    <font>
      <b/>
      <sz val="18"/>
      <color theme="1"/>
      <name val="TH SarabunPSK"/>
      <family val="2"/>
    </font>
    <font>
      <b/>
      <sz val="20"/>
      <color rgb="FF000000"/>
      <name val="TH SarabunPSK"/>
      <family val="2"/>
    </font>
    <font>
      <b/>
      <u/>
      <sz val="15"/>
      <color rgb="FFFF0000"/>
      <name val="TH SarabunPSK"/>
      <family val="2"/>
    </font>
    <font>
      <b/>
      <sz val="20"/>
      <color theme="1"/>
      <name val="TH SarabunPSK"/>
      <family val="2"/>
    </font>
    <font>
      <b/>
      <sz val="22"/>
      <color theme="1"/>
      <name val="TH SarabunPSK"/>
      <family val="2"/>
    </font>
    <font>
      <b/>
      <u val="double"/>
      <sz val="20"/>
      <color rgb="FFFF0000"/>
      <name val="TH SarabunPSK"/>
      <family val="2"/>
    </font>
    <font>
      <sz val="11"/>
      <color theme="1"/>
      <name val="TH SarabunPSK"/>
      <family val="2"/>
    </font>
    <font>
      <sz val="11"/>
      <color theme="1"/>
      <name val="Tahoma"/>
      <family val="2"/>
      <charset val="222"/>
      <scheme val="minor"/>
    </font>
    <font>
      <sz val="12"/>
      <color theme="1"/>
      <name val="Tahoma"/>
      <family val="2"/>
      <scheme val="minor"/>
    </font>
    <font>
      <sz val="12"/>
      <name val="Tahoma"/>
      <family val="2"/>
      <scheme val="minor"/>
    </font>
    <font>
      <sz val="12"/>
      <color rgb="FFFF0000"/>
      <name val="Tahoma"/>
      <family val="2"/>
      <scheme val="minor"/>
    </font>
    <font>
      <u/>
      <sz val="12"/>
      <color theme="1"/>
      <name val="Tahoma"/>
      <family val="2"/>
      <scheme val="minor"/>
    </font>
    <font>
      <i/>
      <sz val="12"/>
      <color theme="1"/>
      <name val="Tahoma"/>
      <family val="2"/>
      <scheme val="minor"/>
    </font>
    <font>
      <u/>
      <sz val="12"/>
      <name val="Tahoma"/>
      <family val="2"/>
      <scheme val="minor"/>
    </font>
    <font>
      <u val="double"/>
      <sz val="12"/>
      <color theme="1"/>
      <name val="Tahoma"/>
      <family val="2"/>
      <scheme val="minor"/>
    </font>
    <font>
      <sz val="12"/>
      <name val="Tahoma"/>
      <family val="2"/>
    </font>
  </fonts>
  <fills count="1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</borders>
  <cellStyleXfs count="3">
    <xf numFmtId="0" fontId="0" fillId="0" borderId="0"/>
    <xf numFmtId="0" fontId="1" fillId="0" borderId="0"/>
    <xf numFmtId="43" fontId="23" fillId="0" borderId="0" applyFont="0" applyFill="0" applyBorder="0" applyAlignment="0" applyProtection="0"/>
  </cellStyleXfs>
  <cellXfs count="233">
    <xf numFmtId="0" fontId="0" fillId="0" borderId="0" xfId="0"/>
    <xf numFmtId="0" fontId="4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5" fillId="0" borderId="1" xfId="0" applyNumberFormat="1" applyFont="1" applyBorder="1" applyAlignment="1">
      <alignment vertical="center" wrapText="1"/>
    </xf>
    <xf numFmtId="0" fontId="7" fillId="0" borderId="1" xfId="0" applyFont="1" applyBorder="1" applyAlignment="1">
      <alignment horizontal="left" vertical="top" wrapText="1"/>
    </xf>
    <xf numFmtId="0" fontId="6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0" fontId="6" fillId="0" borderId="3" xfId="0" applyFont="1" applyFill="1" applyBorder="1" applyAlignment="1">
      <alignment vertical="center" wrapText="1"/>
    </xf>
    <xf numFmtId="0" fontId="8" fillId="0" borderId="0" xfId="0" applyFont="1"/>
    <xf numFmtId="0" fontId="6" fillId="0" borderId="0" xfId="0" applyFont="1" applyAlignment="1">
      <alignment horizontal="center"/>
    </xf>
    <xf numFmtId="0" fontId="8" fillId="0" borderId="0" xfId="0" applyFont="1" applyAlignment="1"/>
    <xf numFmtId="0" fontId="8" fillId="0" borderId="1" xfId="0" applyFont="1" applyBorder="1" applyAlignment="1">
      <alignment horizontal="left" vertical="top" wrapText="1"/>
    </xf>
    <xf numFmtId="0" fontId="8" fillId="0" borderId="3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6" fillId="0" borderId="4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8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 wrapText="1"/>
    </xf>
    <xf numFmtId="0" fontId="9" fillId="0" borderId="4" xfId="0" applyFont="1" applyBorder="1" applyAlignment="1">
      <alignment horizontal="left" vertical="top" wrapText="1"/>
    </xf>
    <xf numFmtId="0" fontId="8" fillId="0" borderId="9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10" borderId="5" xfId="0" applyFont="1" applyFill="1" applyBorder="1" applyAlignment="1">
      <alignment vertical="center" wrapText="1"/>
    </xf>
    <xf numFmtId="0" fontId="8" fillId="0" borderId="5" xfId="0" applyFont="1" applyBorder="1" applyAlignment="1">
      <alignment horizontal="left" vertical="center" wrapText="1" indent="2"/>
    </xf>
    <xf numFmtId="0" fontId="5" fillId="0" borderId="2" xfId="0" applyFont="1" applyBorder="1" applyAlignment="1">
      <alignment horizontal="left" vertical="center" wrapText="1" indent="2"/>
    </xf>
    <xf numFmtId="0" fontId="5" fillId="0" borderId="5" xfId="0" applyFont="1" applyBorder="1" applyAlignment="1">
      <alignment horizontal="left" vertical="center" wrapText="1" indent="2"/>
    </xf>
    <xf numFmtId="0" fontId="4" fillId="11" borderId="3" xfId="0" applyFont="1" applyFill="1" applyBorder="1" applyAlignment="1">
      <alignment vertical="center" wrapText="1"/>
    </xf>
    <xf numFmtId="0" fontId="6" fillId="7" borderId="2" xfId="0" applyFont="1" applyFill="1" applyBorder="1" applyAlignment="1">
      <alignment vertical="center" wrapText="1"/>
    </xf>
    <xf numFmtId="0" fontId="4" fillId="7" borderId="3" xfId="0" applyFont="1" applyFill="1" applyBorder="1" applyAlignment="1">
      <alignment vertical="center" wrapText="1"/>
    </xf>
    <xf numFmtId="0" fontId="4" fillId="7" borderId="5" xfId="0" applyFont="1" applyFill="1" applyBorder="1" applyAlignment="1">
      <alignment vertical="center" wrapText="1"/>
    </xf>
    <xf numFmtId="0" fontId="5" fillId="0" borderId="6" xfId="0" applyFont="1" applyBorder="1" applyAlignment="1">
      <alignment horizontal="left" vertical="center" wrapText="1" indent="2"/>
    </xf>
    <xf numFmtId="0" fontId="4" fillId="8" borderId="6" xfId="0" applyFont="1" applyFill="1" applyBorder="1" applyAlignment="1">
      <alignment vertical="center" wrapText="1"/>
    </xf>
    <xf numFmtId="0" fontId="4" fillId="8" borderId="5" xfId="0" applyFont="1" applyFill="1" applyBorder="1" applyAlignment="1">
      <alignment vertical="center" wrapText="1"/>
    </xf>
    <xf numFmtId="0" fontId="4" fillId="3" borderId="6" xfId="0" applyFont="1" applyFill="1" applyBorder="1" applyAlignment="1">
      <alignment vertical="center" wrapText="1"/>
    </xf>
    <xf numFmtId="0" fontId="4" fillId="3" borderId="5" xfId="0" applyFont="1" applyFill="1" applyBorder="1" applyAlignment="1">
      <alignment vertical="center" wrapText="1"/>
    </xf>
    <xf numFmtId="0" fontId="4" fillId="4" borderId="3" xfId="0" applyFont="1" applyFill="1" applyBorder="1" applyAlignment="1">
      <alignment vertical="center" wrapText="1"/>
    </xf>
    <xf numFmtId="0" fontId="4" fillId="4" borderId="3" xfId="0" applyFont="1" applyFill="1" applyBorder="1" applyAlignment="1">
      <alignment vertical="top" wrapText="1"/>
    </xf>
    <xf numFmtId="0" fontId="4" fillId="4" borderId="5" xfId="0" applyFont="1" applyFill="1" applyBorder="1" applyAlignment="1">
      <alignment vertical="center" wrapText="1"/>
    </xf>
    <xf numFmtId="0" fontId="4" fillId="11" borderId="6" xfId="0" applyFont="1" applyFill="1" applyBorder="1" applyAlignment="1">
      <alignment vertical="center" wrapText="1"/>
    </xf>
    <xf numFmtId="0" fontId="4" fillId="11" borderId="5" xfId="0" applyFont="1" applyFill="1" applyBorder="1" applyAlignment="1">
      <alignment vertical="center" wrapText="1"/>
    </xf>
    <xf numFmtId="0" fontId="8" fillId="0" borderId="9" xfId="0" applyFont="1" applyBorder="1" applyAlignment="1">
      <alignment horizontal="left" vertical="center" wrapText="1" indent="2"/>
    </xf>
    <xf numFmtId="0" fontId="6" fillId="11" borderId="3" xfId="0" applyFont="1" applyFill="1" applyBorder="1" applyAlignment="1">
      <alignment vertical="center" wrapText="1"/>
    </xf>
    <xf numFmtId="0" fontId="8" fillId="0" borderId="2" xfId="0" applyFont="1" applyBorder="1" applyAlignment="1">
      <alignment horizontal="left" vertical="center" wrapText="1" indent="2"/>
    </xf>
    <xf numFmtId="0" fontId="8" fillId="0" borderId="6" xfId="0" applyFont="1" applyBorder="1" applyAlignment="1">
      <alignment horizontal="left" vertical="center" wrapText="1" indent="2"/>
    </xf>
    <xf numFmtId="0" fontId="6" fillId="9" borderId="2" xfId="0" applyFont="1" applyFill="1" applyBorder="1" applyAlignment="1">
      <alignment vertical="center" wrapText="1"/>
    </xf>
    <xf numFmtId="0" fontId="4" fillId="11" borderId="2" xfId="0" applyFont="1" applyFill="1" applyBorder="1" applyAlignment="1">
      <alignment vertical="center" wrapText="1"/>
    </xf>
    <xf numFmtId="0" fontId="5" fillId="0" borderId="6" xfId="0" applyFont="1" applyBorder="1" applyAlignment="1">
      <alignment horizontal="left" vertical="center" indent="2"/>
    </xf>
    <xf numFmtId="0" fontId="4" fillId="4" borderId="6" xfId="0" applyFont="1" applyFill="1" applyBorder="1" applyAlignment="1">
      <alignment horizontal="justify" vertical="center"/>
    </xf>
    <xf numFmtId="0" fontId="6" fillId="5" borderId="2" xfId="0" applyFont="1" applyFill="1" applyBorder="1" applyAlignment="1">
      <alignment vertical="top" wrapText="1"/>
    </xf>
    <xf numFmtId="0" fontId="8" fillId="0" borderId="3" xfId="0" applyFont="1" applyBorder="1" applyAlignment="1">
      <alignment horizontal="left" vertical="center" indent="2"/>
    </xf>
    <xf numFmtId="0" fontId="6" fillId="11" borderId="3" xfId="0" applyFont="1" applyFill="1" applyBorder="1" applyAlignment="1">
      <alignment vertical="center"/>
    </xf>
    <xf numFmtId="0" fontId="8" fillId="0" borderId="2" xfId="0" applyFont="1" applyBorder="1" applyAlignment="1">
      <alignment horizontal="left" vertical="center" indent="2"/>
    </xf>
    <xf numFmtId="0" fontId="8" fillId="0" borderId="5" xfId="0" applyFont="1" applyBorder="1" applyAlignment="1">
      <alignment horizontal="left" vertical="top" wrapText="1" indent="2"/>
    </xf>
    <xf numFmtId="0" fontId="4" fillId="3" borderId="6" xfId="0" applyFont="1" applyFill="1" applyBorder="1" applyAlignment="1">
      <alignment vertical="top" wrapText="1"/>
    </xf>
    <xf numFmtId="0" fontId="2" fillId="0" borderId="0" xfId="0" applyFont="1" applyAlignment="1"/>
    <xf numFmtId="0" fontId="6" fillId="7" borderId="3" xfId="0" applyFont="1" applyFill="1" applyBorder="1" applyAlignment="1">
      <alignment vertical="center" wrapText="1"/>
    </xf>
    <xf numFmtId="0" fontId="6" fillId="5" borderId="3" xfId="0" applyFont="1" applyFill="1" applyBorder="1" applyAlignment="1">
      <alignment vertical="top" wrapText="1"/>
    </xf>
    <xf numFmtId="0" fontId="16" fillId="11" borderId="6" xfId="0" applyFont="1" applyFill="1" applyBorder="1" applyAlignment="1">
      <alignment horizontal="left" vertical="center" wrapText="1"/>
    </xf>
    <xf numFmtId="0" fontId="4" fillId="8" borderId="6" xfId="0" applyFont="1" applyFill="1" applyBorder="1" applyAlignment="1">
      <alignment vertical="top" wrapText="1"/>
    </xf>
    <xf numFmtId="0" fontId="9" fillId="13" borderId="5" xfId="0" applyFont="1" applyFill="1" applyBorder="1" applyAlignment="1">
      <alignment horizontal="left" vertical="center" wrapText="1" indent="2"/>
    </xf>
    <xf numFmtId="0" fontId="22" fillId="0" borderId="0" xfId="0" applyFont="1"/>
    <xf numFmtId="0" fontId="22" fillId="0" borderId="0" xfId="0" applyFont="1" applyBorder="1"/>
    <xf numFmtId="0" fontId="22" fillId="0" borderId="8" xfId="0" applyFont="1" applyBorder="1"/>
    <xf numFmtId="0" fontId="22" fillId="0" borderId="1" xfId="0" applyFont="1" applyBorder="1"/>
    <xf numFmtId="0" fontId="2" fillId="0" borderId="0" xfId="0" applyFont="1" applyAlignment="1">
      <alignment vertical="center"/>
    </xf>
    <xf numFmtId="0" fontId="9" fillId="11" borderId="1" xfId="0" applyFont="1" applyFill="1" applyBorder="1" applyAlignment="1">
      <alignment horizontal="right" vertical="center" wrapText="1"/>
    </xf>
    <xf numFmtId="0" fontId="2" fillId="0" borderId="0" xfId="0" applyFont="1" applyAlignment="1">
      <alignment vertical="top"/>
    </xf>
    <xf numFmtId="0" fontId="3" fillId="2" borderId="1" xfId="0" applyFont="1" applyFill="1" applyBorder="1" applyAlignment="1">
      <alignment horizontal="center" vertical="top" wrapText="1"/>
    </xf>
    <xf numFmtId="0" fontId="6" fillId="0" borderId="2" xfId="0" applyFont="1" applyFill="1" applyBorder="1" applyAlignment="1">
      <alignment horizontal="center" vertical="top" wrapText="1"/>
    </xf>
    <xf numFmtId="0" fontId="8" fillId="11" borderId="1" xfId="0" applyFont="1" applyFill="1" applyBorder="1" applyAlignment="1">
      <alignment horizontal="center" vertical="top" wrapText="1"/>
    </xf>
    <xf numFmtId="0" fontId="8" fillId="11" borderId="2" xfId="0" applyFont="1" applyFill="1" applyBorder="1" applyAlignment="1">
      <alignment horizontal="center" vertical="top" wrapText="1"/>
    </xf>
    <xf numFmtId="0" fontId="6" fillId="0" borderId="4" xfId="0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center" vertical="top" wrapText="1"/>
    </xf>
    <xf numFmtId="0" fontId="6" fillId="11" borderId="1" xfId="0" applyFont="1" applyFill="1" applyBorder="1" applyAlignment="1">
      <alignment horizontal="center" vertical="top" wrapText="1"/>
    </xf>
    <xf numFmtId="0" fontId="8" fillId="0" borderId="0" xfId="0" applyFont="1" applyAlignment="1">
      <alignment horizontal="center" vertical="top"/>
    </xf>
    <xf numFmtId="0" fontId="22" fillId="0" borderId="0" xfId="0" applyFont="1" applyAlignment="1">
      <alignment horizontal="center" vertical="top"/>
    </xf>
    <xf numFmtId="0" fontId="4" fillId="11" borderId="1" xfId="0" applyFont="1" applyFill="1" applyBorder="1" applyAlignment="1">
      <alignment vertical="center" wrapText="1"/>
    </xf>
    <xf numFmtId="0" fontId="8" fillId="11" borderId="4" xfId="0" applyFont="1" applyFill="1" applyBorder="1" applyAlignment="1">
      <alignment horizontal="center" vertical="top" wrapText="1"/>
    </xf>
    <xf numFmtId="0" fontId="8" fillId="0" borderId="1" xfId="0" applyFont="1" applyBorder="1" applyAlignment="1">
      <alignment horizontal="left" vertical="center" indent="2"/>
    </xf>
    <xf numFmtId="0" fontId="2" fillId="0" borderId="1" xfId="0" applyFont="1" applyBorder="1" applyAlignment="1">
      <alignment horizontal="center" vertical="top"/>
    </xf>
    <xf numFmtId="0" fontId="6" fillId="11" borderId="2" xfId="0" applyFont="1" applyFill="1" applyBorder="1" applyAlignment="1">
      <alignment horizontal="center" vertical="top" wrapText="1"/>
    </xf>
    <xf numFmtId="0" fontId="8" fillId="0" borderId="2" xfId="0" applyFont="1" applyBorder="1" applyAlignment="1">
      <alignment vertical="center"/>
    </xf>
    <xf numFmtId="0" fontId="24" fillId="0" borderId="0" xfId="0" applyFont="1" applyAlignment="1">
      <alignment vertical="center"/>
    </xf>
    <xf numFmtId="0" fontId="24" fillId="0" borderId="0" xfId="0" applyFont="1" applyFill="1" applyAlignment="1">
      <alignment vertical="center"/>
    </xf>
    <xf numFmtId="0" fontId="24" fillId="0" borderId="0" xfId="0" applyFont="1"/>
    <xf numFmtId="0" fontId="24" fillId="0" borderId="0" xfId="0" applyFont="1" applyBorder="1"/>
    <xf numFmtId="0" fontId="24" fillId="0" borderId="0" xfId="0" applyFont="1" applyAlignment="1">
      <alignment horizontal="center" vertical="center"/>
    </xf>
    <xf numFmtId="0" fontId="24" fillId="0" borderId="0" xfId="0" applyFont="1" applyAlignment="1">
      <alignment horizontal="left" vertical="center"/>
    </xf>
    <xf numFmtId="0" fontId="24" fillId="0" borderId="10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 wrapText="1"/>
    </xf>
    <xf numFmtId="0" fontId="24" fillId="0" borderId="10" xfId="0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 wrapText="1"/>
    </xf>
    <xf numFmtId="0" fontId="25" fillId="11" borderId="1" xfId="0" applyFont="1" applyFill="1" applyBorder="1" applyAlignment="1">
      <alignment horizontal="center" vertical="center"/>
    </xf>
    <xf numFmtId="0" fontId="30" fillId="14" borderId="0" xfId="0" applyFont="1" applyFill="1" applyAlignment="1">
      <alignment horizontal="left" vertical="top" wrapText="1"/>
    </xf>
    <xf numFmtId="0" fontId="24" fillId="14" borderId="0" xfId="0" applyFont="1" applyFill="1" applyAlignment="1">
      <alignment horizontal="center" vertical="center"/>
    </xf>
    <xf numFmtId="43" fontId="24" fillId="0" borderId="0" xfId="2" applyFont="1"/>
    <xf numFmtId="0" fontId="26" fillId="0" borderId="0" xfId="0" applyFont="1"/>
    <xf numFmtId="0" fontId="25" fillId="12" borderId="5" xfId="0" applyFont="1" applyFill="1" applyBorder="1" applyAlignment="1">
      <alignment horizontal="center" vertical="center"/>
    </xf>
    <xf numFmtId="0" fontId="25" fillId="12" borderId="1" xfId="0" applyFont="1" applyFill="1" applyBorder="1" applyAlignment="1">
      <alignment horizontal="center" vertical="center"/>
    </xf>
    <xf numFmtId="0" fontId="25" fillId="12" borderId="1" xfId="0" applyFont="1" applyFill="1" applyBorder="1" applyAlignment="1">
      <alignment horizontal="center" vertical="center" wrapText="1"/>
    </xf>
    <xf numFmtId="0" fontId="25" fillId="12" borderId="2" xfId="0" applyFont="1" applyFill="1" applyBorder="1" applyAlignment="1">
      <alignment horizontal="center" vertical="center" wrapText="1"/>
    </xf>
    <xf numFmtId="0" fontId="25" fillId="12" borderId="4" xfId="0" applyFont="1" applyFill="1" applyBorder="1" applyAlignment="1">
      <alignment horizontal="center" vertical="center" wrapText="1"/>
    </xf>
    <xf numFmtId="0" fontId="25" fillId="10" borderId="1" xfId="0" applyFont="1" applyFill="1" applyBorder="1" applyAlignment="1">
      <alignment horizontal="center" vertical="center" wrapText="1"/>
    </xf>
    <xf numFmtId="0" fontId="25" fillId="10" borderId="1" xfId="0" applyFont="1" applyFill="1" applyBorder="1" applyAlignment="1">
      <alignment horizontal="center" vertical="center"/>
    </xf>
    <xf numFmtId="0" fontId="25" fillId="11" borderId="1" xfId="0" applyFont="1" applyFill="1" applyBorder="1" applyAlignment="1">
      <alignment horizontal="center" vertical="top" wrapText="1"/>
    </xf>
    <xf numFmtId="0" fontId="26" fillId="12" borderId="5" xfId="0" applyFont="1" applyFill="1" applyBorder="1" applyAlignment="1">
      <alignment horizontal="center" vertical="center"/>
    </xf>
    <xf numFmtId="0" fontId="24" fillId="14" borderId="7" xfId="0" applyFont="1" applyFill="1" applyBorder="1" applyAlignment="1">
      <alignment horizontal="center" vertical="center"/>
    </xf>
    <xf numFmtId="0" fontId="25" fillId="14" borderId="7" xfId="0" applyFont="1" applyFill="1" applyBorder="1" applyAlignment="1">
      <alignment horizontal="center" vertical="center"/>
    </xf>
    <xf numFmtId="0" fontId="24" fillId="14" borderId="5" xfId="0" applyFont="1" applyFill="1" applyBorder="1" applyAlignment="1">
      <alignment horizontal="center" vertical="center"/>
    </xf>
    <xf numFmtId="0" fontId="30" fillId="0" borderId="14" xfId="0" applyFont="1" applyBorder="1" applyAlignment="1">
      <alignment horizontal="center"/>
    </xf>
    <xf numFmtId="0" fontId="24" fillId="0" borderId="14" xfId="0" applyFont="1" applyBorder="1" applyAlignment="1">
      <alignment horizontal="center" vertical="center"/>
    </xf>
    <xf numFmtId="0" fontId="24" fillId="0" borderId="14" xfId="0" applyFont="1" applyFill="1" applyBorder="1" applyAlignment="1">
      <alignment horizontal="center" vertical="center"/>
    </xf>
    <xf numFmtId="0" fontId="25" fillId="13" borderId="15" xfId="0" applyFont="1" applyFill="1" applyBorder="1" applyAlignment="1">
      <alignment vertical="center" wrapText="1"/>
    </xf>
    <xf numFmtId="0" fontId="25" fillId="0" borderId="16" xfId="0" applyFont="1" applyFill="1" applyBorder="1" applyAlignment="1">
      <alignment horizontal="center" vertical="center"/>
    </xf>
    <xf numFmtId="0" fontId="25" fillId="0" borderId="15" xfId="0" applyFont="1" applyFill="1" applyBorder="1" applyAlignment="1">
      <alignment horizontal="center" vertical="center"/>
    </xf>
    <xf numFmtId="0" fontId="24" fillId="0" borderId="15" xfId="0" applyFont="1" applyBorder="1" applyAlignment="1">
      <alignment horizontal="center" vertical="center"/>
    </xf>
    <xf numFmtId="0" fontId="24" fillId="0" borderId="15" xfId="0" applyFont="1" applyFill="1" applyBorder="1" applyAlignment="1">
      <alignment horizontal="center" vertical="center"/>
    </xf>
    <xf numFmtId="0" fontId="25" fillId="0" borderId="17" xfId="0" applyFont="1" applyFill="1" applyBorder="1" applyAlignment="1">
      <alignment vertical="center" wrapText="1"/>
    </xf>
    <xf numFmtId="0" fontId="25" fillId="0" borderId="18" xfId="0" applyFont="1" applyFill="1" applyBorder="1" applyAlignment="1">
      <alignment horizontal="center" vertical="center"/>
    </xf>
    <xf numFmtId="0" fontId="25" fillId="0" borderId="17" xfId="0" applyFont="1" applyFill="1" applyBorder="1" applyAlignment="1">
      <alignment horizontal="center" vertical="center"/>
    </xf>
    <xf numFmtId="0" fontId="24" fillId="0" borderId="17" xfId="0" applyFont="1" applyBorder="1" applyAlignment="1">
      <alignment horizontal="center" vertical="center"/>
    </xf>
    <xf numFmtId="0" fontId="24" fillId="0" borderId="17" xfId="0" applyFont="1" applyFill="1" applyBorder="1" applyAlignment="1">
      <alignment horizontal="center" vertical="center"/>
    </xf>
    <xf numFmtId="0" fontId="25" fillId="0" borderId="19" xfId="0" applyFont="1" applyFill="1" applyBorder="1" applyAlignment="1">
      <alignment horizontal="center" vertical="center"/>
    </xf>
    <xf numFmtId="0" fontId="24" fillId="0" borderId="18" xfId="0" applyFont="1" applyBorder="1" applyAlignment="1">
      <alignment horizontal="center" vertical="center"/>
    </xf>
    <xf numFmtId="0" fontId="31" fillId="0" borderId="17" xfId="0" applyFont="1" applyFill="1" applyBorder="1" applyAlignment="1">
      <alignment horizontal="center" vertical="center"/>
    </xf>
    <xf numFmtId="0" fontId="24" fillId="0" borderId="17" xfId="0" applyFont="1" applyFill="1" applyBorder="1" applyAlignment="1">
      <alignment horizontal="center" vertical="center" wrapText="1"/>
    </xf>
    <xf numFmtId="0" fontId="25" fillId="15" borderId="19" xfId="0" applyFont="1" applyFill="1" applyBorder="1" applyAlignment="1">
      <alignment horizontal="center" vertical="center"/>
    </xf>
    <xf numFmtId="0" fontId="24" fillId="15" borderId="17" xfId="0" applyFont="1" applyFill="1" applyBorder="1" applyAlignment="1">
      <alignment horizontal="center" vertical="center"/>
    </xf>
    <xf numFmtId="0" fontId="25" fillId="15" borderId="17" xfId="0" applyFont="1" applyFill="1" applyBorder="1" applyAlignment="1">
      <alignment horizontal="center" vertical="center"/>
    </xf>
    <xf numFmtId="0" fontId="26" fillId="15" borderId="19" xfId="0" applyFont="1" applyFill="1" applyBorder="1" applyAlignment="1">
      <alignment horizontal="center" vertical="center"/>
    </xf>
    <xf numFmtId="0" fontId="25" fillId="0" borderId="20" xfId="0" applyFont="1" applyFill="1" applyBorder="1" applyAlignment="1">
      <alignment vertical="center" wrapText="1"/>
    </xf>
    <xf numFmtId="0" fontId="25" fillId="0" borderId="21" xfId="0" applyFont="1" applyFill="1" applyBorder="1" applyAlignment="1">
      <alignment horizontal="center" vertical="center"/>
    </xf>
    <xf numFmtId="0" fontId="25" fillId="0" borderId="20" xfId="0" applyFont="1" applyFill="1" applyBorder="1" applyAlignment="1">
      <alignment horizontal="center" vertical="center"/>
    </xf>
    <xf numFmtId="0" fontId="31" fillId="0" borderId="20" xfId="0" applyFont="1" applyFill="1" applyBorder="1" applyAlignment="1">
      <alignment horizontal="center" vertical="center"/>
    </xf>
    <xf numFmtId="0" fontId="26" fillId="15" borderId="22" xfId="0" applyFont="1" applyFill="1" applyBorder="1" applyAlignment="1">
      <alignment horizontal="center" vertical="center"/>
    </xf>
    <xf numFmtId="0" fontId="25" fillId="15" borderId="20" xfId="0" applyFont="1" applyFill="1" applyBorder="1" applyAlignment="1">
      <alignment horizontal="center" vertical="center"/>
    </xf>
    <xf numFmtId="0" fontId="31" fillId="0" borderId="15" xfId="0" applyFont="1" applyFill="1" applyBorder="1" applyAlignment="1">
      <alignment horizontal="center" vertical="center"/>
    </xf>
    <xf numFmtId="0" fontId="25" fillId="0" borderId="23" xfId="0" applyFont="1" applyFill="1" applyBorder="1" applyAlignment="1">
      <alignment horizontal="center" vertical="center"/>
    </xf>
    <xf numFmtId="0" fontId="24" fillId="0" borderId="17" xfId="0" applyFont="1" applyFill="1" applyBorder="1" applyAlignment="1">
      <alignment vertical="center" wrapText="1"/>
    </xf>
    <xf numFmtId="0" fontId="24" fillId="0" borderId="17" xfId="0" applyFont="1" applyFill="1" applyBorder="1" applyAlignment="1">
      <alignment horizontal="left" vertical="center" wrapText="1" indent="3"/>
    </xf>
    <xf numFmtId="0" fontId="26" fillId="0" borderId="17" xfId="0" applyFont="1" applyFill="1" applyBorder="1" applyAlignment="1">
      <alignment horizontal="center" vertical="center"/>
    </xf>
    <xf numFmtId="0" fontId="26" fillId="15" borderId="17" xfId="0" applyFont="1" applyFill="1" applyBorder="1" applyAlignment="1">
      <alignment horizontal="center" vertical="center"/>
    </xf>
    <xf numFmtId="0" fontId="24" fillId="0" borderId="17" xfId="0" applyFont="1" applyFill="1" applyBorder="1" applyAlignment="1">
      <alignment horizontal="left" vertical="center" wrapText="1" indent="2"/>
    </xf>
    <xf numFmtId="0" fontId="28" fillId="0" borderId="20" xfId="0" applyFont="1" applyFill="1" applyBorder="1" applyAlignment="1">
      <alignment horizontal="left" vertical="center" wrapText="1" indent="2"/>
    </xf>
    <xf numFmtId="0" fontId="25" fillId="0" borderId="22" xfId="0" applyFont="1" applyFill="1" applyBorder="1" applyAlignment="1">
      <alignment horizontal="center" vertical="center"/>
    </xf>
    <xf numFmtId="0" fontId="24" fillId="0" borderId="20" xfId="0" applyFont="1" applyBorder="1" applyAlignment="1">
      <alignment horizontal="center" vertical="center"/>
    </xf>
    <xf numFmtId="0" fontId="24" fillId="15" borderId="17" xfId="0" applyFont="1" applyFill="1" applyBorder="1" applyAlignment="1">
      <alignment horizontal="center" vertical="center" wrapText="1"/>
    </xf>
    <xf numFmtId="0" fontId="25" fillId="15" borderId="18" xfId="0" applyFont="1" applyFill="1" applyBorder="1" applyAlignment="1">
      <alignment horizontal="center" vertical="center"/>
    </xf>
    <xf numFmtId="0" fontId="29" fillId="0" borderId="17" xfId="0" applyFont="1" applyFill="1" applyBorder="1" applyAlignment="1">
      <alignment horizontal="right" vertical="center" wrapText="1"/>
    </xf>
    <xf numFmtId="0" fontId="25" fillId="15" borderId="17" xfId="0" applyFont="1" applyFill="1" applyBorder="1" applyAlignment="1">
      <alignment horizontal="center" vertical="center" wrapText="1"/>
    </xf>
    <xf numFmtId="0" fontId="25" fillId="15" borderId="22" xfId="0" applyFont="1" applyFill="1" applyBorder="1" applyAlignment="1">
      <alignment horizontal="center" vertical="center"/>
    </xf>
    <xf numFmtId="0" fontId="25" fillId="15" borderId="20" xfId="0" applyFont="1" applyFill="1" applyBorder="1" applyAlignment="1">
      <alignment horizontal="center" vertical="center" wrapText="1"/>
    </xf>
    <xf numFmtId="0" fontId="25" fillId="15" borderId="21" xfId="0" applyFont="1" applyFill="1" applyBorder="1" applyAlignment="1">
      <alignment horizontal="center" vertical="center"/>
    </xf>
    <xf numFmtId="0" fontId="31" fillId="0" borderId="18" xfId="0" applyFont="1" applyFill="1" applyBorder="1" applyAlignment="1">
      <alignment horizontal="center" vertical="center"/>
    </xf>
    <xf numFmtId="0" fontId="26" fillId="0" borderId="18" xfId="0" applyFont="1" applyFill="1" applyBorder="1" applyAlignment="1">
      <alignment horizontal="center" vertical="center"/>
    </xf>
    <xf numFmtId="0" fontId="26" fillId="15" borderId="18" xfId="0" applyFont="1" applyFill="1" applyBorder="1" applyAlignment="1">
      <alignment horizontal="center" vertical="center"/>
    </xf>
    <xf numFmtId="0" fontId="31" fillId="0" borderId="21" xfId="0" applyFont="1" applyFill="1" applyBorder="1" applyAlignment="1">
      <alignment horizontal="center" vertical="center"/>
    </xf>
    <xf numFmtId="0" fontId="24" fillId="0" borderId="20" xfId="0" applyFont="1" applyFill="1" applyBorder="1" applyAlignment="1">
      <alignment horizontal="center" vertical="center" wrapText="1"/>
    </xf>
    <xf numFmtId="0" fontId="25" fillId="0" borderId="17" xfId="0" applyFont="1" applyFill="1" applyBorder="1" applyAlignment="1">
      <alignment vertical="top" wrapText="1"/>
    </xf>
    <xf numFmtId="0" fontId="24" fillId="0" borderId="17" xfId="0" applyFont="1" applyBorder="1"/>
    <xf numFmtId="0" fontId="25" fillId="0" borderId="15" xfId="0" applyFont="1" applyFill="1" applyBorder="1" applyAlignment="1">
      <alignment vertical="center" wrapText="1"/>
    </xf>
    <xf numFmtId="0" fontId="25" fillId="0" borderId="17" xfId="0" applyFont="1" applyFill="1" applyBorder="1" applyAlignment="1">
      <alignment horizontal="left" vertical="top" wrapText="1"/>
    </xf>
    <xf numFmtId="0" fontId="25" fillId="0" borderId="20" xfId="0" applyFont="1" applyFill="1" applyBorder="1" applyAlignment="1">
      <alignment horizontal="left" vertical="top" wrapText="1"/>
    </xf>
    <xf numFmtId="0" fontId="26" fillId="15" borderId="17" xfId="0" applyFont="1" applyFill="1" applyBorder="1" applyAlignment="1">
      <alignment horizontal="center" vertical="center" wrapText="1"/>
    </xf>
    <xf numFmtId="0" fontId="25" fillId="0" borderId="20" xfId="0" applyFont="1" applyFill="1" applyBorder="1" applyAlignment="1">
      <alignment vertical="top" wrapText="1"/>
    </xf>
    <xf numFmtId="0" fontId="26" fillId="15" borderId="20" xfId="0" applyFont="1" applyFill="1" applyBorder="1" applyAlignment="1">
      <alignment horizontal="center" vertical="center"/>
    </xf>
    <xf numFmtId="0" fontId="26" fillId="0" borderId="21" xfId="0" applyFont="1" applyFill="1" applyBorder="1" applyAlignment="1">
      <alignment horizontal="center" vertical="center"/>
    </xf>
    <xf numFmtId="0" fontId="26" fillId="0" borderId="20" xfId="0" applyFont="1" applyFill="1" applyBorder="1" applyAlignment="1">
      <alignment horizontal="center" vertical="center"/>
    </xf>
    <xf numFmtId="0" fontId="6" fillId="11" borderId="2" xfId="0" applyFont="1" applyFill="1" applyBorder="1" applyAlignment="1">
      <alignment horizontal="center" vertical="center" wrapText="1"/>
    </xf>
    <xf numFmtId="0" fontId="6" fillId="11" borderId="4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6" fillId="10" borderId="2" xfId="0" applyFont="1" applyFill="1" applyBorder="1" applyAlignment="1">
      <alignment horizontal="center" vertical="top" wrapText="1"/>
    </xf>
    <xf numFmtId="0" fontId="6" fillId="10" borderId="3" xfId="0" applyFont="1" applyFill="1" applyBorder="1" applyAlignment="1">
      <alignment horizontal="center" vertical="top" wrapText="1"/>
    </xf>
    <xf numFmtId="0" fontId="6" fillId="10" borderId="4" xfId="0" applyFont="1" applyFill="1" applyBorder="1" applyAlignment="1">
      <alignment horizontal="center" vertical="top" wrapText="1"/>
    </xf>
    <xf numFmtId="0" fontId="14" fillId="12" borderId="2" xfId="0" applyFont="1" applyFill="1" applyBorder="1" applyAlignment="1">
      <alignment horizontal="center" vertical="top" wrapText="1"/>
    </xf>
    <xf numFmtId="0" fontId="14" fillId="12" borderId="3" xfId="0" applyFont="1" applyFill="1" applyBorder="1" applyAlignment="1">
      <alignment horizontal="center" vertical="top" wrapText="1"/>
    </xf>
    <xf numFmtId="0" fontId="4" fillId="8" borderId="3" xfId="0" applyFont="1" applyFill="1" applyBorder="1" applyAlignment="1">
      <alignment horizontal="center" vertical="top" wrapText="1"/>
    </xf>
    <xf numFmtId="0" fontId="4" fillId="8" borderId="4" xfId="0" applyFont="1" applyFill="1" applyBorder="1" applyAlignment="1">
      <alignment horizontal="center" vertical="top" wrapText="1"/>
    </xf>
    <xf numFmtId="0" fontId="4" fillId="3" borderId="2" xfId="0" applyFont="1" applyFill="1" applyBorder="1" applyAlignment="1">
      <alignment horizontal="left" vertical="top" wrapText="1"/>
    </xf>
    <xf numFmtId="0" fontId="4" fillId="3" borderId="3" xfId="0" applyFont="1" applyFill="1" applyBorder="1" applyAlignment="1">
      <alignment horizontal="left" vertical="top" wrapText="1"/>
    </xf>
    <xf numFmtId="0" fontId="17" fillId="11" borderId="12" xfId="0" applyFont="1" applyFill="1" applyBorder="1" applyAlignment="1">
      <alignment horizontal="center" vertical="center" wrapText="1"/>
    </xf>
    <xf numFmtId="0" fontId="17" fillId="11" borderId="7" xfId="0" applyFont="1" applyFill="1" applyBorder="1" applyAlignment="1">
      <alignment horizontal="center" vertical="center" wrapText="1"/>
    </xf>
    <xf numFmtId="0" fontId="6" fillId="11" borderId="12" xfId="0" applyFont="1" applyFill="1" applyBorder="1" applyAlignment="1">
      <alignment horizontal="left" vertical="center" wrapText="1"/>
    </xf>
    <xf numFmtId="0" fontId="6" fillId="11" borderId="7" xfId="0" applyFont="1" applyFill="1" applyBorder="1" applyAlignment="1">
      <alignment horizontal="left" vertical="center" wrapText="1"/>
    </xf>
    <xf numFmtId="0" fontId="6" fillId="11" borderId="5" xfId="0" applyFont="1" applyFill="1" applyBorder="1" applyAlignment="1">
      <alignment horizontal="left" vertical="center" wrapText="1"/>
    </xf>
    <xf numFmtId="0" fontId="4" fillId="11" borderId="12" xfId="0" applyFont="1" applyFill="1" applyBorder="1" applyAlignment="1">
      <alignment horizontal="left" vertical="center" wrapText="1"/>
    </xf>
    <xf numFmtId="0" fontId="4" fillId="11" borderId="7" xfId="0" applyFont="1" applyFill="1" applyBorder="1" applyAlignment="1">
      <alignment horizontal="left" vertical="center" wrapText="1"/>
    </xf>
    <xf numFmtId="0" fontId="4" fillId="11" borderId="5" xfId="0" applyFont="1" applyFill="1" applyBorder="1" applyAlignment="1">
      <alignment horizontal="left" vertical="center" wrapText="1"/>
    </xf>
    <xf numFmtId="0" fontId="20" fillId="7" borderId="12" xfId="0" applyFont="1" applyFill="1" applyBorder="1" applyAlignment="1">
      <alignment horizontal="center"/>
    </xf>
    <xf numFmtId="0" fontId="20" fillId="7" borderId="7" xfId="0" applyFont="1" applyFill="1" applyBorder="1" applyAlignment="1">
      <alignment horizontal="center"/>
    </xf>
    <xf numFmtId="0" fontId="15" fillId="2" borderId="12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 wrapText="1"/>
    </xf>
    <xf numFmtId="0" fontId="17" fillId="11" borderId="5" xfId="0" applyFont="1" applyFill="1" applyBorder="1" applyAlignment="1">
      <alignment horizontal="center" vertical="center" wrapText="1"/>
    </xf>
    <xf numFmtId="0" fontId="17" fillId="8" borderId="12" xfId="0" applyFont="1" applyFill="1" applyBorder="1" applyAlignment="1">
      <alignment horizontal="center" vertical="top" wrapText="1"/>
    </xf>
    <xf numFmtId="0" fontId="17" fillId="8" borderId="7" xfId="0" applyFont="1" applyFill="1" applyBorder="1" applyAlignment="1">
      <alignment horizontal="center" vertical="top" wrapText="1"/>
    </xf>
    <xf numFmtId="0" fontId="17" fillId="8" borderId="5" xfId="0" applyFont="1" applyFill="1" applyBorder="1" applyAlignment="1">
      <alignment horizontal="center" vertical="top" wrapText="1"/>
    </xf>
    <xf numFmtId="0" fontId="17" fillId="6" borderId="12" xfId="0" applyFont="1" applyFill="1" applyBorder="1" applyAlignment="1">
      <alignment horizontal="center" vertical="top" wrapText="1"/>
    </xf>
    <xf numFmtId="0" fontId="17" fillId="6" borderId="7" xfId="0" applyFont="1" applyFill="1" applyBorder="1" applyAlignment="1">
      <alignment horizontal="center" vertical="top" wrapText="1"/>
    </xf>
    <xf numFmtId="0" fontId="20" fillId="3" borderId="12" xfId="0" applyFont="1" applyFill="1" applyBorder="1" applyAlignment="1">
      <alignment horizontal="center" vertical="center" wrapText="1"/>
    </xf>
    <xf numFmtId="0" fontId="20" fillId="3" borderId="7" xfId="0" applyFont="1" applyFill="1" applyBorder="1" applyAlignment="1">
      <alignment horizontal="center" vertical="center" wrapText="1"/>
    </xf>
    <xf numFmtId="0" fontId="20" fillId="3" borderId="5" xfId="0" applyFont="1" applyFill="1" applyBorder="1" applyAlignment="1">
      <alignment horizontal="center" vertical="center" wrapText="1"/>
    </xf>
    <xf numFmtId="0" fontId="21" fillId="13" borderId="12" xfId="0" applyFont="1" applyFill="1" applyBorder="1" applyAlignment="1">
      <alignment horizontal="center" vertical="center" wrapText="1"/>
    </xf>
    <xf numFmtId="0" fontId="21" fillId="13" borderId="7" xfId="0" applyFont="1" applyFill="1" applyBorder="1" applyAlignment="1">
      <alignment horizontal="center" vertical="center" wrapText="1"/>
    </xf>
    <xf numFmtId="0" fontId="21" fillId="13" borderId="5" xfId="0" applyFont="1" applyFill="1" applyBorder="1" applyAlignment="1">
      <alignment horizontal="center" vertical="center" wrapText="1"/>
    </xf>
    <xf numFmtId="0" fontId="19" fillId="3" borderId="11" xfId="0" applyFont="1" applyFill="1" applyBorder="1" applyAlignment="1">
      <alignment horizontal="center"/>
    </xf>
    <xf numFmtId="0" fontId="19" fillId="3" borderId="13" xfId="0" applyFont="1" applyFill="1" applyBorder="1" applyAlignment="1">
      <alignment horizontal="center"/>
    </xf>
    <xf numFmtId="0" fontId="19" fillId="3" borderId="6" xfId="0" applyFont="1" applyFill="1" applyBorder="1" applyAlignment="1">
      <alignment horizontal="center"/>
    </xf>
    <xf numFmtId="0" fontId="19" fillId="3" borderId="12" xfId="0" applyFont="1" applyFill="1" applyBorder="1" applyAlignment="1">
      <alignment horizontal="center"/>
    </xf>
    <xf numFmtId="0" fontId="19" fillId="3" borderId="7" xfId="0" applyFont="1" applyFill="1" applyBorder="1" applyAlignment="1">
      <alignment horizontal="center"/>
    </xf>
    <xf numFmtId="0" fontId="19" fillId="3" borderId="5" xfId="0" applyFont="1" applyFill="1" applyBorder="1" applyAlignment="1">
      <alignment horizontal="center"/>
    </xf>
    <xf numFmtId="0" fontId="13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24" fillId="0" borderId="0" xfId="0" applyFont="1" applyBorder="1" applyAlignment="1">
      <alignment horizontal="center" wrapText="1"/>
    </xf>
    <xf numFmtId="0" fontId="24" fillId="0" borderId="2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 wrapText="1"/>
    </xf>
    <xf numFmtId="0" fontId="24" fillId="0" borderId="2" xfId="0" applyFont="1" applyFill="1" applyBorder="1" applyAlignment="1">
      <alignment horizontal="center" vertical="center" wrapText="1"/>
    </xf>
    <xf numFmtId="0" fontId="24" fillId="0" borderId="4" xfId="0" applyFont="1" applyFill="1" applyBorder="1" applyAlignment="1">
      <alignment horizontal="center" vertical="center" wrapText="1"/>
    </xf>
  </cellXfs>
  <cellStyles count="3">
    <cellStyle name="Comma" xfId="2" builtinId="3"/>
    <cellStyle name="Normal" xfId="0" builtinId="0"/>
    <cellStyle name="Normal 2 3 2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15239</xdr:colOff>
      <xdr:row>2</xdr:row>
      <xdr:rowOff>164873</xdr:rowOff>
    </xdr:from>
    <xdr:to>
      <xdr:col>14</xdr:col>
      <xdr:colOff>350520</xdr:colOff>
      <xdr:row>30</xdr:row>
      <xdr:rowOff>167640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xmlns="" id="{152106B7-E6F5-4E77-82BF-37C3C3270C1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/>
        <a:srcRect l="9543" t="13014" r="8676" b="5693"/>
        <a:stretch/>
      </xdr:blipFill>
      <xdr:spPr>
        <a:xfrm>
          <a:off x="624839" y="1033553"/>
          <a:ext cx="8260081" cy="52300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F91"/>
  <sheetViews>
    <sheetView topLeftCell="B60" workbookViewId="0">
      <selection activeCell="B73" sqref="B73:E73"/>
    </sheetView>
  </sheetViews>
  <sheetFormatPr defaultColWidth="9.125" defaultRowHeight="15" x14ac:dyDescent="0.25"/>
  <cols>
    <col min="1" max="1" width="25.375" style="68" hidden="1" customWidth="1"/>
    <col min="2" max="2" width="81.375" style="68" customWidth="1"/>
    <col min="3" max="3" width="8.25" style="68" customWidth="1"/>
    <col min="4" max="4" width="8.25" style="83" customWidth="1"/>
    <col min="5" max="5" width="73.875" style="68" customWidth="1"/>
    <col min="6" max="16384" width="9.125" style="68"/>
  </cols>
  <sheetData>
    <row r="1" spans="1:5" ht="23.25" x14ac:dyDescent="0.25">
      <c r="A1" s="179" t="s">
        <v>87</v>
      </c>
      <c r="B1" s="179"/>
      <c r="C1" s="179"/>
      <c r="D1" s="179"/>
      <c r="E1" s="179"/>
    </row>
    <row r="2" spans="1:5" ht="21" x14ac:dyDescent="0.35">
      <c r="A2" s="180" t="s">
        <v>88</v>
      </c>
      <c r="B2" s="180"/>
      <c r="C2" s="180"/>
      <c r="D2" s="180"/>
      <c r="E2" s="180"/>
    </row>
    <row r="3" spans="1:5" ht="21" x14ac:dyDescent="0.35">
      <c r="A3" s="180" t="s">
        <v>89</v>
      </c>
      <c r="B3" s="180"/>
      <c r="C3" s="180"/>
      <c r="D3" s="180"/>
      <c r="E3" s="180"/>
    </row>
    <row r="4" spans="1:5" ht="21" x14ac:dyDescent="0.35">
      <c r="B4" s="62" t="s">
        <v>200</v>
      </c>
      <c r="C4" s="62"/>
      <c r="D4" s="74"/>
      <c r="E4" s="62"/>
    </row>
    <row r="5" spans="1:5" ht="7.5" customHeight="1" x14ac:dyDescent="0.25"/>
    <row r="6" spans="1:5" ht="21" x14ac:dyDescent="0.25">
      <c r="A6" s="181" t="s">
        <v>62</v>
      </c>
      <c r="B6" s="183" t="s">
        <v>63</v>
      </c>
      <c r="C6" s="183" t="s">
        <v>64</v>
      </c>
      <c r="D6" s="183"/>
      <c r="E6" s="183" t="s">
        <v>65</v>
      </c>
    </row>
    <row r="7" spans="1:5" ht="21" x14ac:dyDescent="0.25">
      <c r="A7" s="182"/>
      <c r="B7" s="183"/>
      <c r="C7" s="29">
        <v>0</v>
      </c>
      <c r="D7" s="75">
        <v>2</v>
      </c>
      <c r="E7" s="183"/>
    </row>
    <row r="8" spans="1:5" ht="23.25" x14ac:dyDescent="0.25">
      <c r="A8" s="28"/>
      <c r="B8" s="203" t="s">
        <v>149</v>
      </c>
      <c r="C8" s="204"/>
      <c r="D8" s="204"/>
      <c r="E8" s="205"/>
    </row>
    <row r="9" spans="1:5" ht="27.75" customHeight="1" x14ac:dyDescent="0.25">
      <c r="A9" s="53"/>
      <c r="B9" s="198" t="s">
        <v>148</v>
      </c>
      <c r="C9" s="199"/>
      <c r="D9" s="199"/>
      <c r="E9" s="200"/>
    </row>
    <row r="10" spans="1:5" ht="19.5" x14ac:dyDescent="0.25">
      <c r="A10" s="15"/>
      <c r="B10" s="31" t="s">
        <v>66</v>
      </c>
      <c r="C10" s="9">
        <v>2</v>
      </c>
      <c r="D10" s="77">
        <v>2</v>
      </c>
      <c r="E10" s="3" t="s">
        <v>122</v>
      </c>
    </row>
    <row r="11" spans="1:5" ht="19.5" x14ac:dyDescent="0.25">
      <c r="A11" s="15"/>
      <c r="B11" s="31" t="s">
        <v>75</v>
      </c>
      <c r="C11" s="9">
        <v>2</v>
      </c>
      <c r="D11" s="77">
        <v>2</v>
      </c>
      <c r="E11" s="3" t="s">
        <v>123</v>
      </c>
    </row>
    <row r="12" spans="1:5" ht="19.5" x14ac:dyDescent="0.25">
      <c r="A12" s="15"/>
      <c r="B12" s="31" t="s">
        <v>67</v>
      </c>
      <c r="C12" s="9">
        <v>2</v>
      </c>
      <c r="D12" s="77">
        <v>2</v>
      </c>
      <c r="E12" s="3" t="s">
        <v>124</v>
      </c>
    </row>
    <row r="13" spans="1:5" ht="19.5" x14ac:dyDescent="0.25">
      <c r="A13" s="15"/>
      <c r="B13" s="47" t="s">
        <v>9</v>
      </c>
      <c r="C13" s="8">
        <v>2</v>
      </c>
      <c r="D13" s="77">
        <v>2</v>
      </c>
      <c r="E13" s="1" t="s">
        <v>79</v>
      </c>
    </row>
    <row r="14" spans="1:5" ht="19.5" x14ac:dyDescent="0.25">
      <c r="A14" s="15"/>
      <c r="B14" s="47" t="s">
        <v>76</v>
      </c>
      <c r="C14" s="8"/>
      <c r="D14" s="88"/>
      <c r="E14" s="5"/>
    </row>
    <row r="15" spans="1:5" ht="19.5" x14ac:dyDescent="0.25">
      <c r="A15" s="15"/>
      <c r="B15" s="31" t="s">
        <v>68</v>
      </c>
      <c r="C15" s="8">
        <v>2</v>
      </c>
      <c r="D15" s="77">
        <v>2</v>
      </c>
      <c r="E15" s="3" t="s">
        <v>125</v>
      </c>
    </row>
    <row r="16" spans="1:5" ht="21.75" customHeight="1" x14ac:dyDescent="0.25">
      <c r="A16" s="15"/>
      <c r="B16" s="32" t="s">
        <v>179</v>
      </c>
      <c r="C16" s="18">
        <v>2</v>
      </c>
      <c r="D16" s="77">
        <v>2</v>
      </c>
      <c r="E16" s="19" t="s">
        <v>126</v>
      </c>
    </row>
    <row r="17" spans="1:6" ht="19.5" x14ac:dyDescent="0.25">
      <c r="A17" s="15"/>
      <c r="B17" s="33" t="s">
        <v>77</v>
      </c>
      <c r="C17" s="8">
        <v>2</v>
      </c>
      <c r="D17" s="77">
        <v>2</v>
      </c>
      <c r="E17" s="6" t="s">
        <v>127</v>
      </c>
    </row>
    <row r="18" spans="1:6" ht="19.5" x14ac:dyDescent="0.25">
      <c r="A18" s="15"/>
      <c r="B18" s="31" t="s">
        <v>69</v>
      </c>
      <c r="C18" s="8">
        <v>2</v>
      </c>
      <c r="D18" s="77">
        <v>2</v>
      </c>
      <c r="E18" s="2" t="s">
        <v>128</v>
      </c>
    </row>
    <row r="19" spans="1:6" ht="19.5" x14ac:dyDescent="0.25">
      <c r="A19" s="15"/>
      <c r="B19" s="33" t="s">
        <v>70</v>
      </c>
      <c r="C19" s="8">
        <v>2</v>
      </c>
      <c r="D19" s="77">
        <v>2</v>
      </c>
      <c r="E19" s="2" t="s">
        <v>129</v>
      </c>
    </row>
    <row r="20" spans="1:6" ht="39" x14ac:dyDescent="0.25">
      <c r="A20" s="15"/>
      <c r="B20" s="30" t="s">
        <v>150</v>
      </c>
      <c r="C20" s="8">
        <v>0</v>
      </c>
      <c r="D20" s="77">
        <v>2</v>
      </c>
      <c r="E20" s="2" t="s">
        <v>103</v>
      </c>
    </row>
    <row r="21" spans="1:6" ht="28.5" x14ac:dyDescent="0.45">
      <c r="A21" s="35"/>
      <c r="B21" s="201" t="s">
        <v>180</v>
      </c>
      <c r="C21" s="202"/>
      <c r="D21" s="202"/>
      <c r="E21" s="202"/>
    </row>
    <row r="22" spans="1:6" ht="19.5" x14ac:dyDescent="0.25">
      <c r="A22" s="63"/>
      <c r="B22" s="37" t="s">
        <v>17</v>
      </c>
      <c r="C22" s="8">
        <v>2</v>
      </c>
      <c r="D22" s="77">
        <v>2</v>
      </c>
      <c r="E22" s="2" t="s">
        <v>117</v>
      </c>
    </row>
    <row r="23" spans="1:6" ht="19.5" x14ac:dyDescent="0.25">
      <c r="A23" s="36" t="s">
        <v>86</v>
      </c>
      <c r="B23" s="37" t="s">
        <v>18</v>
      </c>
      <c r="C23" s="8"/>
      <c r="D23" s="76"/>
      <c r="E23" s="2"/>
    </row>
    <row r="24" spans="1:6" ht="25.5" customHeight="1" x14ac:dyDescent="0.25">
      <c r="A24" s="36"/>
      <c r="B24" s="38" t="s">
        <v>151</v>
      </c>
      <c r="C24" s="18">
        <v>2</v>
      </c>
      <c r="D24" s="77">
        <v>2</v>
      </c>
      <c r="E24" s="20" t="s">
        <v>130</v>
      </c>
    </row>
    <row r="25" spans="1:6" ht="24" customHeight="1" x14ac:dyDescent="0.25">
      <c r="A25" s="15"/>
      <c r="B25" s="54" t="s">
        <v>152</v>
      </c>
      <c r="C25" s="18">
        <v>2</v>
      </c>
      <c r="D25" s="77">
        <v>2</v>
      </c>
      <c r="E25" s="21" t="s">
        <v>131</v>
      </c>
    </row>
    <row r="26" spans="1:6" ht="19.5" x14ac:dyDescent="0.25">
      <c r="A26" s="15"/>
      <c r="B26" s="33" t="s">
        <v>77</v>
      </c>
      <c r="C26" s="8">
        <v>2</v>
      </c>
      <c r="D26" s="77">
        <v>2</v>
      </c>
      <c r="E26" s="3" t="s">
        <v>132</v>
      </c>
    </row>
    <row r="27" spans="1:6" ht="19.5" x14ac:dyDescent="0.25">
      <c r="A27" s="15"/>
      <c r="B27" s="33" t="s">
        <v>71</v>
      </c>
      <c r="C27" s="8">
        <v>2</v>
      </c>
      <c r="D27" s="77">
        <v>2</v>
      </c>
      <c r="E27" s="14" t="s">
        <v>133</v>
      </c>
    </row>
    <row r="28" spans="1:6" ht="19.5" x14ac:dyDescent="0.25">
      <c r="A28" s="15"/>
      <c r="B28" s="33" t="s">
        <v>70</v>
      </c>
      <c r="C28" s="8">
        <v>2</v>
      </c>
      <c r="D28" s="77">
        <v>2</v>
      </c>
      <c r="E28" s="14" t="s">
        <v>134</v>
      </c>
    </row>
    <row r="29" spans="1:6" ht="19.5" x14ac:dyDescent="0.25">
      <c r="A29" s="15"/>
      <c r="B29" s="37" t="s">
        <v>21</v>
      </c>
      <c r="C29" s="8">
        <v>2</v>
      </c>
      <c r="D29" s="77">
        <v>2</v>
      </c>
      <c r="E29" s="14" t="s">
        <v>78</v>
      </c>
    </row>
    <row r="30" spans="1:6" ht="19.5" x14ac:dyDescent="0.25">
      <c r="A30" s="15"/>
      <c r="B30" s="37" t="s">
        <v>22</v>
      </c>
      <c r="C30" s="8"/>
      <c r="D30" s="76"/>
      <c r="E30" s="7"/>
    </row>
    <row r="31" spans="1:6" ht="19.5" x14ac:dyDescent="0.25">
      <c r="A31" s="15"/>
      <c r="B31" s="27" t="s">
        <v>185</v>
      </c>
      <c r="C31" s="18"/>
      <c r="D31" s="76"/>
      <c r="E31" s="22"/>
      <c r="F31" s="68" t="s">
        <v>86</v>
      </c>
    </row>
    <row r="32" spans="1:6" ht="19.5" x14ac:dyDescent="0.25">
      <c r="A32" s="15"/>
      <c r="B32" s="33" t="s">
        <v>80</v>
      </c>
      <c r="C32" s="8">
        <v>2</v>
      </c>
      <c r="D32" s="77">
        <v>2</v>
      </c>
      <c r="E32" s="3" t="s">
        <v>104</v>
      </c>
    </row>
    <row r="33" spans="1:5" ht="19.5" x14ac:dyDescent="0.25">
      <c r="A33" s="15"/>
      <c r="B33" s="33" t="s">
        <v>81</v>
      </c>
      <c r="C33" s="8">
        <v>2</v>
      </c>
      <c r="D33" s="77">
        <v>2</v>
      </c>
      <c r="E33" s="3" t="s">
        <v>105</v>
      </c>
    </row>
    <row r="34" spans="1:5" ht="19.5" x14ac:dyDescent="0.25">
      <c r="A34" s="16"/>
      <c r="B34" s="67" t="s">
        <v>184</v>
      </c>
      <c r="C34" s="8">
        <v>2</v>
      </c>
      <c r="D34" s="77">
        <v>2</v>
      </c>
      <c r="E34" s="3" t="s">
        <v>106</v>
      </c>
    </row>
    <row r="35" spans="1:5" ht="30" customHeight="1" x14ac:dyDescent="0.25">
      <c r="A35" s="191"/>
      <c r="B35" s="193" t="s">
        <v>178</v>
      </c>
      <c r="C35" s="194"/>
      <c r="D35" s="194"/>
      <c r="E35" s="194"/>
    </row>
    <row r="36" spans="1:5" ht="45.75" customHeight="1" x14ac:dyDescent="0.25">
      <c r="A36" s="192"/>
      <c r="B36" s="61" t="s">
        <v>153</v>
      </c>
      <c r="C36" s="18">
        <v>2</v>
      </c>
      <c r="D36" s="77">
        <v>2</v>
      </c>
      <c r="E36" s="23" t="s">
        <v>154</v>
      </c>
    </row>
    <row r="37" spans="1:5" ht="39" x14ac:dyDescent="0.25">
      <c r="A37" s="192"/>
      <c r="B37" s="41" t="s">
        <v>155</v>
      </c>
      <c r="C37" s="18">
        <v>2</v>
      </c>
      <c r="D37" s="77">
        <v>2</v>
      </c>
      <c r="E37" s="23" t="s">
        <v>156</v>
      </c>
    </row>
    <row r="38" spans="1:5" ht="24" customHeight="1" x14ac:dyDescent="0.25">
      <c r="A38" s="192"/>
      <c r="B38" s="42" t="s">
        <v>90</v>
      </c>
      <c r="C38" s="8">
        <v>0</v>
      </c>
      <c r="D38" s="77">
        <v>2</v>
      </c>
      <c r="E38" s="14" t="s">
        <v>135</v>
      </c>
    </row>
    <row r="39" spans="1:5" ht="19.5" x14ac:dyDescent="0.25">
      <c r="A39" s="192"/>
      <c r="B39" s="41" t="s">
        <v>157</v>
      </c>
      <c r="C39" s="18">
        <v>0</v>
      </c>
      <c r="D39" s="78">
        <v>2</v>
      </c>
      <c r="E39" s="23" t="s">
        <v>107</v>
      </c>
    </row>
    <row r="40" spans="1:5" ht="24" customHeight="1" x14ac:dyDescent="0.25">
      <c r="A40" s="189"/>
      <c r="B40" s="207" t="s">
        <v>177</v>
      </c>
      <c r="C40" s="208"/>
      <c r="D40" s="208"/>
      <c r="E40" s="209"/>
    </row>
    <row r="41" spans="1:5" ht="24" customHeight="1" x14ac:dyDescent="0.25">
      <c r="A41" s="189"/>
      <c r="B41" s="39" t="s">
        <v>158</v>
      </c>
      <c r="C41" s="18">
        <v>2</v>
      </c>
      <c r="D41" s="77">
        <v>2</v>
      </c>
      <c r="E41" s="23" t="s">
        <v>91</v>
      </c>
    </row>
    <row r="42" spans="1:5" ht="48" customHeight="1" x14ac:dyDescent="0.25">
      <c r="A42" s="189"/>
      <c r="B42" s="66" t="s">
        <v>160</v>
      </c>
      <c r="C42" s="18">
        <v>0</v>
      </c>
      <c r="D42" s="77">
        <v>2</v>
      </c>
      <c r="E42" s="23" t="s">
        <v>161</v>
      </c>
    </row>
    <row r="43" spans="1:5" ht="48" customHeight="1" x14ac:dyDescent="0.25">
      <c r="A43" s="189"/>
      <c r="B43" s="66" t="s">
        <v>159</v>
      </c>
      <c r="C43" s="18">
        <v>0</v>
      </c>
      <c r="D43" s="77">
        <v>2</v>
      </c>
      <c r="E43" s="23" t="s">
        <v>162</v>
      </c>
    </row>
    <row r="44" spans="1:5" ht="44.25" customHeight="1" x14ac:dyDescent="0.25">
      <c r="A44" s="190"/>
      <c r="B44" s="40" t="s">
        <v>34</v>
      </c>
      <c r="C44" s="8">
        <v>2</v>
      </c>
      <c r="D44" s="77">
        <v>2</v>
      </c>
      <c r="E44" s="14" t="s">
        <v>186</v>
      </c>
    </row>
    <row r="45" spans="1:5" ht="31.5" customHeight="1" x14ac:dyDescent="0.25">
      <c r="A45" s="43"/>
      <c r="B45" s="210" t="s">
        <v>181</v>
      </c>
      <c r="C45" s="211"/>
      <c r="D45" s="211"/>
      <c r="E45" s="211"/>
    </row>
    <row r="46" spans="1:5" ht="41.25" customHeight="1" x14ac:dyDescent="0.25">
      <c r="A46" s="43"/>
      <c r="B46" s="45" t="s">
        <v>92</v>
      </c>
      <c r="C46" s="8">
        <v>2</v>
      </c>
      <c r="D46" s="77">
        <v>2</v>
      </c>
      <c r="E46" s="14" t="s">
        <v>136</v>
      </c>
    </row>
    <row r="47" spans="1:5" ht="21" customHeight="1" x14ac:dyDescent="0.25">
      <c r="A47" s="44"/>
      <c r="B47" s="45" t="s">
        <v>29</v>
      </c>
      <c r="C47" s="8">
        <v>2</v>
      </c>
      <c r="D47" s="77">
        <v>2</v>
      </c>
      <c r="E47" s="14" t="s">
        <v>137</v>
      </c>
    </row>
    <row r="48" spans="1:5" ht="21" customHeight="1" x14ac:dyDescent="0.25">
      <c r="A48" s="44"/>
      <c r="B48" s="45" t="s">
        <v>82</v>
      </c>
      <c r="C48" s="8">
        <v>2</v>
      </c>
      <c r="D48" s="77">
        <v>2</v>
      </c>
      <c r="E48" s="14" t="s">
        <v>138</v>
      </c>
    </row>
    <row r="49" spans="1:6" ht="44.25" customHeight="1" x14ac:dyDescent="0.25">
      <c r="A49" s="26"/>
      <c r="B49" s="55" t="s">
        <v>163</v>
      </c>
      <c r="C49" s="18">
        <v>2</v>
      </c>
      <c r="D49" s="78">
        <v>2</v>
      </c>
      <c r="E49" s="23" t="s">
        <v>113</v>
      </c>
    </row>
    <row r="50" spans="1:6" ht="26.25" x14ac:dyDescent="0.25">
      <c r="A50" s="34"/>
      <c r="B50" s="193" t="s">
        <v>72</v>
      </c>
      <c r="C50" s="194"/>
      <c r="D50" s="194"/>
      <c r="E50" s="206"/>
    </row>
    <row r="51" spans="1:6" ht="19.5" x14ac:dyDescent="0.25">
      <c r="A51" s="34"/>
      <c r="B51" s="46" t="s">
        <v>31</v>
      </c>
      <c r="C51" s="18">
        <v>2</v>
      </c>
      <c r="D51" s="77">
        <v>2</v>
      </c>
      <c r="E51" s="23" t="s">
        <v>112</v>
      </c>
    </row>
    <row r="52" spans="1:6" ht="19.5" x14ac:dyDescent="0.25">
      <c r="A52" s="15"/>
      <c r="B52" s="47" t="s">
        <v>85</v>
      </c>
      <c r="C52" s="8">
        <v>2</v>
      </c>
      <c r="D52" s="77">
        <v>2</v>
      </c>
      <c r="E52" s="14" t="s">
        <v>111</v>
      </c>
    </row>
    <row r="53" spans="1:6" ht="19.5" x14ac:dyDescent="0.25">
      <c r="A53" s="15"/>
      <c r="B53" s="47" t="s">
        <v>83</v>
      </c>
      <c r="C53" s="8">
        <v>2</v>
      </c>
      <c r="D53" s="77">
        <v>2</v>
      </c>
      <c r="E53" s="14" t="s">
        <v>110</v>
      </c>
    </row>
    <row r="54" spans="1:6" ht="19.5" x14ac:dyDescent="0.25">
      <c r="A54" s="15"/>
      <c r="B54" s="84" t="s">
        <v>84</v>
      </c>
      <c r="C54" s="8">
        <v>2</v>
      </c>
      <c r="D54" s="77">
        <v>2</v>
      </c>
      <c r="E54" s="14" t="s">
        <v>139</v>
      </c>
    </row>
    <row r="55" spans="1:6" ht="16.5" customHeight="1" x14ac:dyDescent="0.25">
      <c r="A55" s="16"/>
      <c r="B55" s="25"/>
      <c r="C55" s="17"/>
      <c r="D55" s="79"/>
      <c r="E55" s="24"/>
    </row>
    <row r="56" spans="1:6" ht="31.5" customHeight="1" x14ac:dyDescent="0.25">
      <c r="B56" s="215" t="s">
        <v>183</v>
      </c>
      <c r="C56" s="216"/>
      <c r="D56" s="216"/>
      <c r="E56" s="217"/>
    </row>
    <row r="57" spans="1:6" ht="27" customHeight="1" x14ac:dyDescent="0.4">
      <c r="A57" s="56"/>
      <c r="B57" s="218" t="s">
        <v>165</v>
      </c>
      <c r="C57" s="219"/>
      <c r="D57" s="219"/>
      <c r="E57" s="220"/>
    </row>
    <row r="58" spans="1:6" ht="31.5" customHeight="1" x14ac:dyDescent="0.25">
      <c r="A58" s="64"/>
      <c r="B58" s="195" t="s">
        <v>164</v>
      </c>
      <c r="C58" s="196"/>
      <c r="D58" s="196"/>
      <c r="E58" s="197"/>
    </row>
    <row r="59" spans="1:6" ht="19.5" x14ac:dyDescent="0.25">
      <c r="A59" s="15"/>
      <c r="B59" s="48" t="s">
        <v>121</v>
      </c>
      <c r="C59" s="17">
        <v>2</v>
      </c>
      <c r="D59" s="85">
        <v>2</v>
      </c>
      <c r="E59" s="16" t="s">
        <v>140</v>
      </c>
    </row>
    <row r="60" spans="1:6" ht="19.5" x14ac:dyDescent="0.25">
      <c r="A60" s="15"/>
      <c r="B60" s="31" t="s">
        <v>93</v>
      </c>
      <c r="C60" s="8">
        <v>2</v>
      </c>
      <c r="D60" s="77">
        <v>2</v>
      </c>
      <c r="E60" s="3" t="s">
        <v>118</v>
      </c>
    </row>
    <row r="61" spans="1:6" ht="19.5" x14ac:dyDescent="0.25">
      <c r="A61" s="15"/>
      <c r="B61" s="31" t="s">
        <v>73</v>
      </c>
      <c r="C61" s="8">
        <v>2</v>
      </c>
      <c r="D61" s="77">
        <v>2</v>
      </c>
      <c r="E61" s="3" t="s">
        <v>142</v>
      </c>
    </row>
    <row r="62" spans="1:6" ht="28.5" x14ac:dyDescent="0.25">
      <c r="B62" s="212" t="s">
        <v>182</v>
      </c>
      <c r="C62" s="213"/>
      <c r="D62" s="213"/>
      <c r="E62" s="214"/>
      <c r="F62" s="70"/>
    </row>
    <row r="63" spans="1:6" ht="19.5" x14ac:dyDescent="0.25">
      <c r="A63" s="49"/>
      <c r="B63" s="195" t="s">
        <v>119</v>
      </c>
      <c r="C63" s="196"/>
      <c r="D63" s="196"/>
      <c r="E63" s="197"/>
      <c r="F63" s="69"/>
    </row>
    <row r="64" spans="1:6" ht="26.45" customHeight="1" x14ac:dyDescent="0.25">
      <c r="A64" s="58"/>
      <c r="B64" s="86" t="s">
        <v>166</v>
      </c>
      <c r="C64" s="8">
        <v>0</v>
      </c>
      <c r="D64" s="77">
        <v>2</v>
      </c>
      <c r="E64" s="4" t="s">
        <v>141</v>
      </c>
    </row>
    <row r="65" spans="1:5" ht="19.5" x14ac:dyDescent="0.25">
      <c r="A65" s="15"/>
      <c r="B65" s="57" t="s">
        <v>167</v>
      </c>
      <c r="C65" s="10">
        <v>2</v>
      </c>
      <c r="D65" s="85">
        <v>2</v>
      </c>
      <c r="E65" s="15" t="s">
        <v>143</v>
      </c>
    </row>
    <row r="66" spans="1:5" ht="19.5" x14ac:dyDescent="0.25">
      <c r="A66" s="15"/>
      <c r="B66" s="31" t="s">
        <v>120</v>
      </c>
      <c r="C66" s="8">
        <v>2</v>
      </c>
      <c r="D66" s="77">
        <v>2</v>
      </c>
      <c r="E66" s="3" t="s">
        <v>188</v>
      </c>
    </row>
    <row r="67" spans="1:5" ht="19.5" x14ac:dyDescent="0.25">
      <c r="A67" s="15"/>
      <c r="B67" s="50" t="s">
        <v>168</v>
      </c>
      <c r="C67" s="18">
        <v>2</v>
      </c>
      <c r="D67" s="78">
        <v>2</v>
      </c>
      <c r="E67" s="20" t="s">
        <v>187</v>
      </c>
    </row>
    <row r="68" spans="1:5" ht="28.5" customHeight="1" x14ac:dyDescent="0.4">
      <c r="A68" s="184"/>
      <c r="B68" s="221" t="s">
        <v>171</v>
      </c>
      <c r="C68" s="222"/>
      <c r="D68" s="222"/>
      <c r="E68" s="223"/>
    </row>
    <row r="69" spans="1:5" ht="24" customHeight="1" x14ac:dyDescent="0.25">
      <c r="A69" s="185"/>
      <c r="B69" s="59" t="s">
        <v>169</v>
      </c>
      <c r="C69" s="18">
        <v>0</v>
      </c>
      <c r="D69" s="77">
        <v>2</v>
      </c>
      <c r="E69" s="20" t="s">
        <v>108</v>
      </c>
    </row>
    <row r="70" spans="1:5" ht="24" customHeight="1" x14ac:dyDescent="0.25">
      <c r="A70" s="185"/>
      <c r="B70" s="59" t="s">
        <v>170</v>
      </c>
      <c r="C70" s="18">
        <v>0</v>
      </c>
      <c r="D70" s="77">
        <v>2</v>
      </c>
      <c r="E70" s="20" t="s">
        <v>144</v>
      </c>
    </row>
    <row r="71" spans="1:5" ht="24" customHeight="1" x14ac:dyDescent="0.25">
      <c r="A71" s="185"/>
      <c r="B71" s="50" t="s">
        <v>172</v>
      </c>
      <c r="C71" s="18">
        <v>0</v>
      </c>
      <c r="D71" s="77">
        <v>2</v>
      </c>
      <c r="E71" s="89" t="s">
        <v>173</v>
      </c>
    </row>
    <row r="72" spans="1:5" ht="24" customHeight="1" x14ac:dyDescent="0.25">
      <c r="A72" s="186"/>
      <c r="B72" s="31" t="s">
        <v>94</v>
      </c>
      <c r="C72" s="8">
        <v>2</v>
      </c>
      <c r="D72" s="77">
        <v>2</v>
      </c>
      <c r="E72" s="14" t="s">
        <v>145</v>
      </c>
    </row>
    <row r="73" spans="1:5" ht="25.5" customHeight="1" x14ac:dyDescent="0.4">
      <c r="A73" s="187"/>
      <c r="B73" s="221" t="s">
        <v>174</v>
      </c>
      <c r="C73" s="222"/>
      <c r="D73" s="222"/>
      <c r="E73" s="222"/>
    </row>
    <row r="74" spans="1:5" ht="25.5" customHeight="1" x14ac:dyDescent="0.25">
      <c r="A74" s="188"/>
      <c r="B74" s="60" t="s">
        <v>95</v>
      </c>
      <c r="C74" s="8">
        <v>2</v>
      </c>
      <c r="D74" s="77">
        <v>2</v>
      </c>
      <c r="E74" s="14" t="s">
        <v>109</v>
      </c>
    </row>
    <row r="75" spans="1:5" ht="19.5" x14ac:dyDescent="0.25">
      <c r="A75" s="188"/>
      <c r="B75" s="50" t="s">
        <v>96</v>
      </c>
      <c r="C75" s="18">
        <v>2</v>
      </c>
      <c r="D75" s="78">
        <v>2</v>
      </c>
      <c r="E75" s="23" t="s">
        <v>146</v>
      </c>
    </row>
    <row r="76" spans="1:5" ht="28.5" x14ac:dyDescent="0.25">
      <c r="A76" s="52"/>
      <c r="B76" s="212" t="s">
        <v>176</v>
      </c>
      <c r="C76" s="213"/>
      <c r="D76" s="213"/>
      <c r="E76" s="214"/>
    </row>
    <row r="77" spans="1:5" ht="27" customHeight="1" x14ac:dyDescent="0.25">
      <c r="A77" s="52"/>
      <c r="B77" s="51" t="s">
        <v>175</v>
      </c>
      <c r="C77" s="18">
        <v>0</v>
      </c>
      <c r="D77" s="77">
        <v>2</v>
      </c>
      <c r="E77" s="20" t="s">
        <v>147</v>
      </c>
    </row>
    <row r="78" spans="1:5" ht="27" customHeight="1" x14ac:dyDescent="0.25">
      <c r="A78" s="52"/>
      <c r="B78" s="51"/>
      <c r="C78" s="18"/>
      <c r="D78" s="78"/>
      <c r="E78" s="20"/>
    </row>
    <row r="79" spans="1:5" ht="27" customHeight="1" x14ac:dyDescent="0.25">
      <c r="A79" s="52"/>
      <c r="B79" s="51"/>
      <c r="C79" s="18"/>
      <c r="D79" s="78"/>
      <c r="E79" s="20"/>
    </row>
    <row r="80" spans="1:5" ht="23.25" x14ac:dyDescent="0.25">
      <c r="A80" s="52"/>
      <c r="B80" s="65" t="s">
        <v>74</v>
      </c>
      <c r="C80" s="18"/>
      <c r="D80" s="76"/>
      <c r="E80" s="20"/>
    </row>
    <row r="81" spans="1:5" ht="19.5" x14ac:dyDescent="0.25">
      <c r="A81" s="177"/>
      <c r="B81" s="73" t="s">
        <v>97</v>
      </c>
      <c r="C81" s="8">
        <v>100</v>
      </c>
      <c r="D81" s="80">
        <v>100</v>
      </c>
      <c r="E81" s="4"/>
    </row>
    <row r="82" spans="1:5" ht="19.5" x14ac:dyDescent="0.25">
      <c r="A82" s="178"/>
      <c r="B82" s="73" t="s">
        <v>98</v>
      </c>
      <c r="C82" s="8">
        <v>80</v>
      </c>
      <c r="D82" s="81">
        <f>SUM(D9:D77)</f>
        <v>100</v>
      </c>
      <c r="E82" s="4"/>
    </row>
    <row r="83" spans="1:5" ht="21" x14ac:dyDescent="0.25">
      <c r="A83" s="71"/>
      <c r="B83" s="73" t="s">
        <v>99</v>
      </c>
      <c r="C83" s="71"/>
      <c r="D83" s="87">
        <f>+D82/D81*100</f>
        <v>100</v>
      </c>
      <c r="E83" s="71"/>
    </row>
    <row r="85" spans="1:5" ht="21" x14ac:dyDescent="0.3">
      <c r="A85" s="72"/>
      <c r="B85" s="72"/>
      <c r="C85" s="11"/>
      <c r="D85" s="82"/>
      <c r="E85" s="12" t="s">
        <v>190</v>
      </c>
    </row>
    <row r="86" spans="1:5" ht="19.5" x14ac:dyDescent="0.3">
      <c r="A86" s="13"/>
      <c r="B86" s="13"/>
      <c r="C86" s="13"/>
      <c r="D86" s="82"/>
      <c r="E86" s="12" t="s">
        <v>191</v>
      </c>
    </row>
    <row r="87" spans="1:5" ht="19.5" x14ac:dyDescent="0.3">
      <c r="D87" s="82"/>
      <c r="E87" s="12" t="s">
        <v>100</v>
      </c>
    </row>
    <row r="88" spans="1:5" ht="19.5" x14ac:dyDescent="0.3">
      <c r="D88" s="82"/>
      <c r="E88" s="11"/>
    </row>
    <row r="89" spans="1:5" ht="19.5" x14ac:dyDescent="0.3">
      <c r="D89" s="82"/>
      <c r="E89" s="11"/>
    </row>
    <row r="90" spans="1:5" ht="19.5" x14ac:dyDescent="0.3">
      <c r="D90" s="82"/>
      <c r="E90" s="11"/>
    </row>
    <row r="91" spans="1:5" ht="19.5" x14ac:dyDescent="0.3">
      <c r="D91" s="82"/>
      <c r="E91" s="11"/>
    </row>
  </sheetData>
  <mergeCells count="27">
    <mergeCell ref="B76:E76"/>
    <mergeCell ref="B56:E56"/>
    <mergeCell ref="B57:E57"/>
    <mergeCell ref="B62:E62"/>
    <mergeCell ref="B68:E68"/>
    <mergeCell ref="B73:E73"/>
    <mergeCell ref="B21:E21"/>
    <mergeCell ref="B8:E8"/>
    <mergeCell ref="B50:E50"/>
    <mergeCell ref="B40:E40"/>
    <mergeCell ref="B45:E45"/>
    <mergeCell ref="A81:A82"/>
    <mergeCell ref="A1:E1"/>
    <mergeCell ref="A2:E2"/>
    <mergeCell ref="A3:E3"/>
    <mergeCell ref="A6:A7"/>
    <mergeCell ref="B6:B7"/>
    <mergeCell ref="C6:D6"/>
    <mergeCell ref="E6:E7"/>
    <mergeCell ref="A68:A72"/>
    <mergeCell ref="A73:A75"/>
    <mergeCell ref="A40:A44"/>
    <mergeCell ref="A35:A39"/>
    <mergeCell ref="B35:E35"/>
    <mergeCell ref="B58:E58"/>
    <mergeCell ref="B63:E63"/>
    <mergeCell ref="B9:E9"/>
  </mergeCells>
  <conditionalFormatting sqref="A12:C13 E12:E13">
    <cfRule type="duplicateValues" dxfId="1" priority="1"/>
  </conditionalFormatting>
  <pageMargins left="0.5" right="0.17" top="0.2" bottom="0.17" header="0.17" footer="0.3"/>
  <pageSetup paperSize="9" scale="5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3"/>
  <sheetViews>
    <sheetView workbookViewId="0">
      <selection activeCell="E33" sqref="E33"/>
    </sheetView>
  </sheetViews>
  <sheetFormatPr defaultRowHeight="14.25" x14ac:dyDescent="0.2"/>
  <sheetData>
    <row r="1" spans="2:15" ht="33.75" x14ac:dyDescent="0.2">
      <c r="B1" s="224" t="s">
        <v>101</v>
      </c>
      <c r="C1" s="224"/>
      <c r="D1" s="224"/>
      <c r="E1" s="224"/>
      <c r="F1" s="224"/>
      <c r="G1" s="224"/>
      <c r="H1" s="224"/>
      <c r="I1" s="224"/>
      <c r="J1" s="224"/>
      <c r="K1" s="224"/>
      <c r="L1" s="224"/>
      <c r="M1" s="224"/>
      <c r="N1" s="224"/>
    </row>
    <row r="2" spans="2:15" ht="26.25" x14ac:dyDescent="0.2">
      <c r="B2" s="225" t="s">
        <v>102</v>
      </c>
      <c r="C2" s="225"/>
      <c r="D2" s="225"/>
      <c r="E2" s="225"/>
      <c r="F2" s="225"/>
      <c r="G2" s="225"/>
      <c r="H2" s="225"/>
      <c r="I2" s="225"/>
      <c r="J2" s="225"/>
      <c r="K2" s="225"/>
      <c r="L2" s="225"/>
      <c r="M2" s="225"/>
      <c r="N2" s="225"/>
      <c r="O2" s="225"/>
    </row>
    <row r="3" spans="2:15" ht="19.5" x14ac:dyDescent="0.3">
      <c r="B3" s="11"/>
      <c r="C3" s="11"/>
      <c r="D3" s="11"/>
    </row>
  </sheetData>
  <mergeCells count="2">
    <mergeCell ref="B1:N1"/>
    <mergeCell ref="B2:O2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5"/>
  <sheetViews>
    <sheetView tabSelected="1" topLeftCell="A4" workbookViewId="0">
      <pane ySplit="1650" topLeftCell="A85" activePane="bottomLeft"/>
      <selection activeCell="G4" sqref="G1:G1048576"/>
      <selection pane="bottomLeft" activeCell="L87" sqref="L87"/>
    </sheetView>
  </sheetViews>
  <sheetFormatPr defaultColWidth="8.875" defaultRowHeight="15" x14ac:dyDescent="0.2"/>
  <cols>
    <col min="1" max="1" width="54.875" style="93" customWidth="1"/>
    <col min="2" max="2" width="7" style="94" customWidth="1"/>
    <col min="3" max="3" width="7" style="90" customWidth="1"/>
    <col min="4" max="4" width="8.375" style="90" customWidth="1"/>
    <col min="5" max="5" width="8.5" style="90" customWidth="1"/>
    <col min="6" max="6" width="6.875" style="91" customWidth="1"/>
    <col min="7" max="7" width="6.875" style="90" customWidth="1"/>
    <col min="8" max="8" width="6" style="90" customWidth="1"/>
    <col min="9" max="9" width="7.625" style="90" customWidth="1"/>
    <col min="10" max="10" width="5.875" style="90" customWidth="1"/>
    <col min="11" max="11" width="7.875" style="90" customWidth="1"/>
    <col min="12" max="12" width="9.25" style="92" bestFit="1" customWidth="1"/>
    <col min="13" max="16384" width="8.875" style="92"/>
  </cols>
  <sheetData>
    <row r="1" spans="1:11" ht="63" customHeight="1" x14ac:dyDescent="0.2">
      <c r="A1" s="226" t="s">
        <v>42</v>
      </c>
      <c r="B1" s="226"/>
      <c r="C1" s="226"/>
    </row>
    <row r="2" spans="1:11" ht="6.6" customHeight="1" x14ac:dyDescent="0.2"/>
    <row r="3" spans="1:11" x14ac:dyDescent="0.2">
      <c r="A3" s="95" t="s">
        <v>201</v>
      </c>
    </row>
    <row r="4" spans="1:11" x14ac:dyDescent="0.2">
      <c r="A4" s="92"/>
      <c r="C4" s="96"/>
      <c r="D4" s="97"/>
      <c r="E4" s="97"/>
      <c r="F4" s="98"/>
      <c r="G4" s="97"/>
      <c r="H4" s="97"/>
      <c r="I4" s="97"/>
      <c r="J4" s="97"/>
      <c r="K4" s="97"/>
    </row>
    <row r="5" spans="1:11" ht="27" customHeight="1" x14ac:dyDescent="0.2">
      <c r="A5" s="99" t="s">
        <v>4</v>
      </c>
      <c r="B5" s="227" t="s">
        <v>2</v>
      </c>
      <c r="C5" s="229" t="s">
        <v>192</v>
      </c>
      <c r="D5" s="231" t="s">
        <v>193</v>
      </c>
      <c r="E5" s="229" t="s">
        <v>194</v>
      </c>
      <c r="F5" s="231" t="s">
        <v>195</v>
      </c>
      <c r="G5" s="229" t="s">
        <v>205</v>
      </c>
      <c r="H5" s="229" t="s">
        <v>196</v>
      </c>
      <c r="I5" s="229" t="s">
        <v>199</v>
      </c>
      <c r="J5" s="229" t="s">
        <v>197</v>
      </c>
      <c r="K5" s="229" t="s">
        <v>198</v>
      </c>
    </row>
    <row r="6" spans="1:11" ht="26.25" customHeight="1" x14ac:dyDescent="0.2">
      <c r="A6" s="100" t="s">
        <v>0</v>
      </c>
      <c r="B6" s="228"/>
      <c r="C6" s="230"/>
      <c r="D6" s="232"/>
      <c r="E6" s="230"/>
      <c r="F6" s="232"/>
      <c r="G6" s="230"/>
      <c r="H6" s="230"/>
      <c r="I6" s="230"/>
      <c r="J6" s="230"/>
      <c r="K6" s="230"/>
    </row>
    <row r="7" spans="1:11" x14ac:dyDescent="0.2">
      <c r="A7" s="121" t="s">
        <v>36</v>
      </c>
      <c r="B7" s="122"/>
      <c r="C7" s="123"/>
      <c r="D7" s="125"/>
      <c r="E7" s="124"/>
      <c r="F7" s="125"/>
      <c r="G7" s="124"/>
      <c r="H7" s="124"/>
      <c r="I7" s="124"/>
      <c r="J7" s="124"/>
      <c r="K7" s="124"/>
    </row>
    <row r="8" spans="1:11" x14ac:dyDescent="0.2">
      <c r="A8" s="126" t="s">
        <v>5</v>
      </c>
      <c r="B8" s="127"/>
      <c r="C8" s="128"/>
      <c r="D8" s="130"/>
      <c r="E8" s="129"/>
      <c r="F8" s="131"/>
      <c r="G8" s="129"/>
      <c r="H8" s="129"/>
      <c r="I8" s="129"/>
      <c r="J8" s="132"/>
      <c r="K8" s="129"/>
    </row>
    <row r="9" spans="1:11" x14ac:dyDescent="0.2">
      <c r="A9" s="126" t="s">
        <v>6</v>
      </c>
      <c r="B9" s="127">
        <v>2</v>
      </c>
      <c r="C9" s="128">
        <v>2</v>
      </c>
      <c r="D9" s="133">
        <v>2</v>
      </c>
      <c r="E9" s="128">
        <v>2</v>
      </c>
      <c r="F9" s="131">
        <v>2</v>
      </c>
      <c r="G9" s="128">
        <v>2</v>
      </c>
      <c r="H9" s="134">
        <v>2</v>
      </c>
      <c r="I9" s="128">
        <v>2</v>
      </c>
      <c r="J9" s="127">
        <v>2</v>
      </c>
      <c r="K9" s="128">
        <v>2</v>
      </c>
    </row>
    <row r="10" spans="1:11" x14ac:dyDescent="0.2">
      <c r="A10" s="126" t="s">
        <v>7</v>
      </c>
      <c r="B10" s="127">
        <v>2</v>
      </c>
      <c r="C10" s="128">
        <v>2</v>
      </c>
      <c r="D10" s="133">
        <v>2</v>
      </c>
      <c r="E10" s="128">
        <v>2</v>
      </c>
      <c r="F10" s="131">
        <v>2</v>
      </c>
      <c r="G10" s="128">
        <v>2</v>
      </c>
      <c r="H10" s="134">
        <v>2</v>
      </c>
      <c r="I10" s="128">
        <v>2</v>
      </c>
      <c r="J10" s="127">
        <v>2</v>
      </c>
      <c r="K10" s="128">
        <v>2</v>
      </c>
    </row>
    <row r="11" spans="1:11" x14ac:dyDescent="0.2">
      <c r="A11" s="126" t="s">
        <v>8</v>
      </c>
      <c r="B11" s="127">
        <v>2</v>
      </c>
      <c r="C11" s="128">
        <v>2</v>
      </c>
      <c r="D11" s="133">
        <v>2</v>
      </c>
      <c r="E11" s="128">
        <v>2</v>
      </c>
      <c r="F11" s="131">
        <v>2</v>
      </c>
      <c r="G11" s="128">
        <v>2</v>
      </c>
      <c r="H11" s="134">
        <v>2</v>
      </c>
      <c r="I11" s="128">
        <v>2</v>
      </c>
      <c r="J11" s="127">
        <v>2</v>
      </c>
      <c r="K11" s="128">
        <v>2</v>
      </c>
    </row>
    <row r="12" spans="1:11" x14ac:dyDescent="0.2">
      <c r="A12" s="126" t="s">
        <v>9</v>
      </c>
      <c r="B12" s="127">
        <v>2</v>
      </c>
      <c r="C12" s="128">
        <v>2</v>
      </c>
      <c r="D12" s="133">
        <v>2</v>
      </c>
      <c r="E12" s="128">
        <v>2</v>
      </c>
      <c r="F12" s="135">
        <v>2</v>
      </c>
      <c r="G12" s="128">
        <v>2</v>
      </c>
      <c r="H12" s="136">
        <v>2</v>
      </c>
      <c r="I12" s="128">
        <v>2</v>
      </c>
      <c r="J12" s="127">
        <v>2</v>
      </c>
      <c r="K12" s="128">
        <v>2</v>
      </c>
    </row>
    <row r="13" spans="1:11" x14ac:dyDescent="0.2">
      <c r="A13" s="126" t="s">
        <v>10</v>
      </c>
      <c r="B13" s="127"/>
      <c r="C13" s="128"/>
      <c r="D13" s="133"/>
      <c r="E13" s="128"/>
      <c r="F13" s="135"/>
      <c r="G13" s="128"/>
      <c r="H13" s="137"/>
      <c r="I13" s="128"/>
      <c r="J13" s="127"/>
      <c r="K13" s="128"/>
    </row>
    <row r="14" spans="1:11" ht="30" x14ac:dyDescent="0.2">
      <c r="A14" s="126" t="s">
        <v>11</v>
      </c>
      <c r="B14" s="127">
        <v>2</v>
      </c>
      <c r="C14" s="128">
        <v>2</v>
      </c>
      <c r="D14" s="133">
        <v>2</v>
      </c>
      <c r="E14" s="128">
        <v>2</v>
      </c>
      <c r="F14" s="135">
        <v>2</v>
      </c>
      <c r="G14" s="128">
        <v>2</v>
      </c>
      <c r="H14" s="137">
        <v>2</v>
      </c>
      <c r="I14" s="128">
        <v>2</v>
      </c>
      <c r="J14" s="127">
        <v>2</v>
      </c>
      <c r="K14" s="128">
        <v>2</v>
      </c>
    </row>
    <row r="15" spans="1:11" ht="30" x14ac:dyDescent="0.2">
      <c r="A15" s="126" t="s">
        <v>12</v>
      </c>
      <c r="B15" s="127">
        <v>2</v>
      </c>
      <c r="C15" s="128">
        <v>2</v>
      </c>
      <c r="D15" s="133">
        <v>2</v>
      </c>
      <c r="E15" s="128">
        <v>2</v>
      </c>
      <c r="F15" s="138">
        <v>0</v>
      </c>
      <c r="G15" s="128">
        <v>2</v>
      </c>
      <c r="H15" s="137">
        <v>2</v>
      </c>
      <c r="I15" s="128">
        <v>2</v>
      </c>
      <c r="J15" s="127">
        <v>2</v>
      </c>
      <c r="K15" s="128">
        <v>2</v>
      </c>
    </row>
    <row r="16" spans="1:11" x14ac:dyDescent="0.2">
      <c r="A16" s="126" t="s">
        <v>13</v>
      </c>
      <c r="B16" s="127">
        <v>2</v>
      </c>
      <c r="C16" s="128">
        <v>2</v>
      </c>
      <c r="D16" s="133">
        <v>2</v>
      </c>
      <c r="E16" s="128">
        <v>2</v>
      </c>
      <c r="F16" s="131">
        <v>2</v>
      </c>
      <c r="G16" s="128">
        <v>2</v>
      </c>
      <c r="H16" s="130">
        <v>2</v>
      </c>
      <c r="I16" s="128">
        <v>2</v>
      </c>
      <c r="J16" s="127">
        <v>2</v>
      </c>
      <c r="K16" s="128">
        <v>2</v>
      </c>
    </row>
    <row r="17" spans="1:11" x14ac:dyDescent="0.2">
      <c r="A17" s="126" t="s">
        <v>14</v>
      </c>
      <c r="B17" s="127">
        <v>2</v>
      </c>
      <c r="C17" s="128">
        <v>2</v>
      </c>
      <c r="D17" s="133">
        <v>2</v>
      </c>
      <c r="E17" s="128">
        <v>2</v>
      </c>
      <c r="F17" s="131">
        <v>2</v>
      </c>
      <c r="G17" s="128">
        <v>2</v>
      </c>
      <c r="H17" s="130">
        <v>2</v>
      </c>
      <c r="I17" s="128">
        <v>2</v>
      </c>
      <c r="J17" s="127">
        <v>2</v>
      </c>
      <c r="K17" s="128">
        <v>2</v>
      </c>
    </row>
    <row r="18" spans="1:11" x14ac:dyDescent="0.2">
      <c r="A18" s="126" t="s">
        <v>15</v>
      </c>
      <c r="B18" s="127">
        <v>2</v>
      </c>
      <c r="C18" s="128">
        <v>2</v>
      </c>
      <c r="D18" s="133">
        <v>2</v>
      </c>
      <c r="E18" s="128">
        <v>2</v>
      </c>
      <c r="F18" s="131">
        <v>2</v>
      </c>
      <c r="G18" s="128">
        <v>2</v>
      </c>
      <c r="H18" s="130">
        <v>2</v>
      </c>
      <c r="I18" s="128">
        <v>2</v>
      </c>
      <c r="J18" s="127">
        <v>2</v>
      </c>
      <c r="K18" s="128">
        <v>2</v>
      </c>
    </row>
    <row r="19" spans="1:11" ht="45" x14ac:dyDescent="0.2">
      <c r="A19" s="139" t="s">
        <v>16</v>
      </c>
      <c r="B19" s="140">
        <v>2</v>
      </c>
      <c r="C19" s="141">
        <v>2</v>
      </c>
      <c r="D19" s="142">
        <v>2</v>
      </c>
      <c r="E19" s="141">
        <v>2</v>
      </c>
      <c r="F19" s="143">
        <v>0</v>
      </c>
      <c r="G19" s="141">
        <v>2</v>
      </c>
      <c r="H19" s="144">
        <v>2</v>
      </c>
      <c r="I19" s="141">
        <v>2</v>
      </c>
      <c r="J19" s="144">
        <v>2</v>
      </c>
      <c r="K19" s="141">
        <v>2</v>
      </c>
    </row>
    <row r="20" spans="1:11" x14ac:dyDescent="0.2">
      <c r="A20" s="108" t="s">
        <v>1</v>
      </c>
      <c r="B20" s="106">
        <f>+B9+B10+B11+B12+B14+B15+B16+B17+B18+B19</f>
        <v>20</v>
      </c>
      <c r="C20" s="106">
        <f t="shared" ref="C20:K20" si="0">+C9+C10+C11+C12+C14+C15+C16+C17+C18+C19</f>
        <v>20</v>
      </c>
      <c r="D20" s="106">
        <f t="shared" si="0"/>
        <v>20</v>
      </c>
      <c r="E20" s="106">
        <f t="shared" si="0"/>
        <v>20</v>
      </c>
      <c r="F20" s="106">
        <f t="shared" si="0"/>
        <v>16</v>
      </c>
      <c r="G20" s="106">
        <f>+G9+G10+G11+G12+G14+G15+G16+G17+G18+G19</f>
        <v>20</v>
      </c>
      <c r="H20" s="106">
        <f t="shared" si="0"/>
        <v>20</v>
      </c>
      <c r="I20" s="106">
        <f>+I9+I10+I11+I12+I14+I15+I16+I17+I18+I19</f>
        <v>20</v>
      </c>
      <c r="J20" s="106">
        <f t="shared" si="0"/>
        <v>20</v>
      </c>
      <c r="K20" s="106">
        <f t="shared" si="0"/>
        <v>20</v>
      </c>
    </row>
    <row r="21" spans="1:11" x14ac:dyDescent="0.2">
      <c r="A21" s="121" t="s">
        <v>37</v>
      </c>
      <c r="B21" s="122"/>
      <c r="C21" s="123"/>
      <c r="D21" s="145"/>
      <c r="E21" s="123"/>
      <c r="F21" s="146"/>
      <c r="G21" s="123"/>
      <c r="H21" s="124"/>
      <c r="I21" s="123"/>
      <c r="J21" s="123"/>
      <c r="K21" s="123"/>
    </row>
    <row r="22" spans="1:11" x14ac:dyDescent="0.2">
      <c r="A22" s="126" t="s">
        <v>17</v>
      </c>
      <c r="B22" s="127">
        <v>2</v>
      </c>
      <c r="C22" s="128">
        <v>2</v>
      </c>
      <c r="D22" s="133">
        <v>2</v>
      </c>
      <c r="E22" s="128">
        <v>2</v>
      </c>
      <c r="F22" s="131">
        <v>2</v>
      </c>
      <c r="G22" s="128">
        <v>2</v>
      </c>
      <c r="H22" s="134">
        <v>2</v>
      </c>
      <c r="I22" s="128">
        <v>2</v>
      </c>
      <c r="J22" s="127">
        <v>2</v>
      </c>
      <c r="K22" s="128">
        <v>2</v>
      </c>
    </row>
    <row r="23" spans="1:11" x14ac:dyDescent="0.2">
      <c r="A23" s="126" t="s">
        <v>18</v>
      </c>
      <c r="B23" s="127"/>
      <c r="C23" s="128"/>
      <c r="D23" s="133"/>
      <c r="E23" s="128"/>
      <c r="F23" s="131"/>
      <c r="G23" s="128"/>
      <c r="H23" s="134"/>
      <c r="I23" s="128"/>
      <c r="J23" s="127"/>
      <c r="K23" s="128"/>
    </row>
    <row r="24" spans="1:11" ht="30" x14ac:dyDescent="0.2">
      <c r="A24" s="126" t="s">
        <v>11</v>
      </c>
      <c r="B24" s="127">
        <v>2</v>
      </c>
      <c r="C24" s="128">
        <v>2</v>
      </c>
      <c r="D24" s="133">
        <v>2</v>
      </c>
      <c r="E24" s="128">
        <v>2</v>
      </c>
      <c r="F24" s="131">
        <v>2</v>
      </c>
      <c r="G24" s="128">
        <v>2</v>
      </c>
      <c r="H24" s="134">
        <v>2</v>
      </c>
      <c r="I24" s="128">
        <v>2</v>
      </c>
      <c r="J24" s="127">
        <v>2</v>
      </c>
      <c r="K24" s="128">
        <v>2</v>
      </c>
    </row>
    <row r="25" spans="1:11" ht="30" x14ac:dyDescent="0.2">
      <c r="A25" s="126" t="s">
        <v>12</v>
      </c>
      <c r="B25" s="127">
        <v>2</v>
      </c>
      <c r="C25" s="128">
        <v>2</v>
      </c>
      <c r="D25" s="133">
        <v>2</v>
      </c>
      <c r="E25" s="128">
        <v>2</v>
      </c>
      <c r="F25" s="131">
        <v>2</v>
      </c>
      <c r="G25" s="128">
        <v>2</v>
      </c>
      <c r="H25" s="134">
        <v>2</v>
      </c>
      <c r="I25" s="128">
        <v>2</v>
      </c>
      <c r="J25" s="127">
        <v>2</v>
      </c>
      <c r="K25" s="128">
        <v>2</v>
      </c>
    </row>
    <row r="26" spans="1:11" x14ac:dyDescent="0.2">
      <c r="A26" s="126" t="s">
        <v>13</v>
      </c>
      <c r="B26" s="127">
        <v>2</v>
      </c>
      <c r="C26" s="128">
        <v>2</v>
      </c>
      <c r="D26" s="133">
        <v>2</v>
      </c>
      <c r="E26" s="128">
        <v>2</v>
      </c>
      <c r="F26" s="131">
        <v>2</v>
      </c>
      <c r="G26" s="128">
        <v>2</v>
      </c>
      <c r="H26" s="134">
        <v>2</v>
      </c>
      <c r="I26" s="128">
        <v>2</v>
      </c>
      <c r="J26" s="127">
        <v>2</v>
      </c>
      <c r="K26" s="128">
        <v>2</v>
      </c>
    </row>
    <row r="27" spans="1:11" x14ac:dyDescent="0.2">
      <c r="A27" s="126" t="s">
        <v>14</v>
      </c>
      <c r="B27" s="127">
        <v>2</v>
      </c>
      <c r="C27" s="128">
        <v>2</v>
      </c>
      <c r="D27" s="133">
        <v>2</v>
      </c>
      <c r="E27" s="128">
        <v>2</v>
      </c>
      <c r="F27" s="131">
        <v>2</v>
      </c>
      <c r="G27" s="128">
        <v>2</v>
      </c>
      <c r="H27" s="134">
        <v>2</v>
      </c>
      <c r="I27" s="128">
        <v>2</v>
      </c>
      <c r="J27" s="127">
        <v>2</v>
      </c>
      <c r="K27" s="128">
        <v>2</v>
      </c>
    </row>
    <row r="28" spans="1:11" x14ac:dyDescent="0.2">
      <c r="A28" s="126" t="s">
        <v>15</v>
      </c>
      <c r="B28" s="127">
        <v>2</v>
      </c>
      <c r="C28" s="128">
        <v>2</v>
      </c>
      <c r="D28" s="133">
        <v>2</v>
      </c>
      <c r="E28" s="128">
        <v>2</v>
      </c>
      <c r="F28" s="131">
        <v>2</v>
      </c>
      <c r="G28" s="128">
        <v>2</v>
      </c>
      <c r="H28" s="134">
        <v>2</v>
      </c>
      <c r="I28" s="128">
        <v>2</v>
      </c>
      <c r="J28" s="127">
        <v>2</v>
      </c>
      <c r="K28" s="128">
        <v>2</v>
      </c>
    </row>
    <row r="29" spans="1:11" x14ac:dyDescent="0.2">
      <c r="A29" s="126" t="s">
        <v>21</v>
      </c>
      <c r="B29" s="127">
        <v>2</v>
      </c>
      <c r="C29" s="128">
        <v>2</v>
      </c>
      <c r="D29" s="133">
        <v>2</v>
      </c>
      <c r="E29" s="128">
        <v>2</v>
      </c>
      <c r="F29" s="131">
        <v>2</v>
      </c>
      <c r="G29" s="128">
        <v>2</v>
      </c>
      <c r="H29" s="134">
        <v>2</v>
      </c>
      <c r="I29" s="128">
        <v>2</v>
      </c>
      <c r="J29" s="127">
        <v>2</v>
      </c>
      <c r="K29" s="128">
        <v>2</v>
      </c>
    </row>
    <row r="30" spans="1:11" x14ac:dyDescent="0.2">
      <c r="A30" s="126" t="s">
        <v>19</v>
      </c>
      <c r="B30" s="127"/>
      <c r="C30" s="128" t="s">
        <v>189</v>
      </c>
      <c r="D30" s="128" t="s">
        <v>189</v>
      </c>
      <c r="E30" s="128" t="s">
        <v>189</v>
      </c>
      <c r="F30" s="128" t="s">
        <v>189</v>
      </c>
      <c r="G30" s="128" t="s">
        <v>189</v>
      </c>
      <c r="H30" s="128" t="s">
        <v>189</v>
      </c>
      <c r="I30" s="128" t="s">
        <v>189</v>
      </c>
      <c r="J30" s="128" t="s">
        <v>189</v>
      </c>
      <c r="K30" s="128" t="s">
        <v>189</v>
      </c>
    </row>
    <row r="31" spans="1:11" x14ac:dyDescent="0.2">
      <c r="A31" s="147" t="s">
        <v>22</v>
      </c>
      <c r="B31" s="127"/>
      <c r="C31" s="128"/>
      <c r="D31" s="133"/>
      <c r="E31" s="128"/>
      <c r="F31" s="131"/>
      <c r="G31" s="128"/>
      <c r="H31" s="134"/>
      <c r="I31" s="128"/>
      <c r="J31" s="127"/>
      <c r="K31" s="128"/>
    </row>
    <row r="32" spans="1:11" x14ac:dyDescent="0.2">
      <c r="A32" s="148" t="s">
        <v>202</v>
      </c>
      <c r="B32" s="127">
        <v>2</v>
      </c>
      <c r="C32" s="128">
        <v>0</v>
      </c>
      <c r="D32" s="133">
        <v>0</v>
      </c>
      <c r="E32" s="128">
        <v>2</v>
      </c>
      <c r="F32" s="131">
        <v>0</v>
      </c>
      <c r="G32" s="149">
        <v>0</v>
      </c>
      <c r="H32" s="134">
        <v>0</v>
      </c>
      <c r="I32" s="128">
        <v>0</v>
      </c>
      <c r="J32" s="127">
        <v>0</v>
      </c>
      <c r="K32" s="150">
        <v>0</v>
      </c>
    </row>
    <row r="33" spans="1:11" ht="21" customHeight="1" x14ac:dyDescent="0.2">
      <c r="A33" s="148" t="s">
        <v>203</v>
      </c>
      <c r="B33" s="127">
        <v>2</v>
      </c>
      <c r="C33" s="128">
        <v>2</v>
      </c>
      <c r="D33" s="133">
        <v>0</v>
      </c>
      <c r="E33" s="128">
        <v>0</v>
      </c>
      <c r="F33" s="131">
        <v>0</v>
      </c>
      <c r="G33" s="149">
        <v>0</v>
      </c>
      <c r="H33" s="134">
        <v>0</v>
      </c>
      <c r="I33" s="128">
        <v>0</v>
      </c>
      <c r="J33" s="127">
        <v>0</v>
      </c>
      <c r="K33" s="150">
        <v>0</v>
      </c>
    </row>
    <row r="34" spans="1:11" ht="21" customHeight="1" x14ac:dyDescent="0.2">
      <c r="A34" s="151" t="s">
        <v>204</v>
      </c>
      <c r="B34" s="127">
        <v>2</v>
      </c>
      <c r="C34" s="128">
        <v>0</v>
      </c>
      <c r="D34" s="133">
        <v>0</v>
      </c>
      <c r="E34" s="128">
        <v>0</v>
      </c>
      <c r="F34" s="131">
        <v>0</v>
      </c>
      <c r="G34" s="128">
        <v>2</v>
      </c>
      <c r="H34" s="134">
        <v>0</v>
      </c>
      <c r="I34" s="128">
        <v>0</v>
      </c>
      <c r="J34" s="127">
        <v>0</v>
      </c>
      <c r="K34" s="128">
        <v>2</v>
      </c>
    </row>
    <row r="35" spans="1:11" ht="21" customHeight="1" x14ac:dyDescent="0.2">
      <c r="A35" s="152" t="s">
        <v>20</v>
      </c>
      <c r="B35" s="140"/>
      <c r="C35" s="141"/>
      <c r="D35" s="142"/>
      <c r="E35" s="141"/>
      <c r="F35" s="153"/>
      <c r="G35" s="141"/>
      <c r="H35" s="154"/>
      <c r="I35" s="141"/>
      <c r="J35" s="141"/>
      <c r="K35" s="141"/>
    </row>
    <row r="36" spans="1:11" x14ac:dyDescent="0.2">
      <c r="A36" s="108" t="s">
        <v>1</v>
      </c>
      <c r="B36" s="107">
        <f>+B22+B24+B25+B26+B27+B28+B29+B32+B33+B34</f>
        <v>20</v>
      </c>
      <c r="C36" s="107">
        <f t="shared" ref="C36:K36" si="1">+C22+C24+C25+C26+C27+C28+C29+C32+C33+C34</f>
        <v>16</v>
      </c>
      <c r="D36" s="107">
        <f t="shared" si="1"/>
        <v>14</v>
      </c>
      <c r="E36" s="107">
        <f t="shared" si="1"/>
        <v>16</v>
      </c>
      <c r="F36" s="107">
        <f t="shared" si="1"/>
        <v>14</v>
      </c>
      <c r="G36" s="107">
        <f>+G22+G24+G25+G26+G27+G28+G29+G32+G33+G34</f>
        <v>16</v>
      </c>
      <c r="H36" s="107">
        <f t="shared" si="1"/>
        <v>14</v>
      </c>
      <c r="I36" s="107">
        <f>+I22+I24+I25+I26+I27+I28+I29+I32+I33+I34</f>
        <v>14</v>
      </c>
      <c r="J36" s="107">
        <f t="shared" si="1"/>
        <v>14</v>
      </c>
      <c r="K36" s="107">
        <f t="shared" si="1"/>
        <v>16</v>
      </c>
    </row>
    <row r="37" spans="1:11" ht="45" x14ac:dyDescent="0.2">
      <c r="A37" s="121" t="s">
        <v>38</v>
      </c>
      <c r="B37" s="122"/>
      <c r="C37" s="123"/>
      <c r="D37" s="145"/>
      <c r="E37" s="123"/>
      <c r="F37" s="146"/>
      <c r="G37" s="123"/>
      <c r="H37" s="124"/>
      <c r="I37" s="123"/>
      <c r="J37" s="123"/>
      <c r="K37" s="123"/>
    </row>
    <row r="38" spans="1:11" ht="30" x14ac:dyDescent="0.2">
      <c r="A38" s="126" t="s">
        <v>23</v>
      </c>
      <c r="B38" s="128">
        <v>2</v>
      </c>
      <c r="C38" s="128">
        <v>2</v>
      </c>
      <c r="D38" s="133">
        <v>2</v>
      </c>
      <c r="E38" s="128">
        <v>2</v>
      </c>
      <c r="F38" s="131">
        <v>2</v>
      </c>
      <c r="G38" s="128">
        <v>2</v>
      </c>
      <c r="H38" s="134">
        <v>2</v>
      </c>
      <c r="I38" s="128">
        <v>2</v>
      </c>
      <c r="J38" s="127">
        <v>2</v>
      </c>
      <c r="K38" s="128">
        <v>2</v>
      </c>
    </row>
    <row r="39" spans="1:11" ht="30" x14ac:dyDescent="0.2">
      <c r="A39" s="126" t="s">
        <v>206</v>
      </c>
      <c r="B39" s="128">
        <v>2</v>
      </c>
      <c r="C39" s="137">
        <v>2</v>
      </c>
      <c r="D39" s="133">
        <v>2</v>
      </c>
      <c r="E39" s="150">
        <v>0</v>
      </c>
      <c r="F39" s="135">
        <v>2</v>
      </c>
      <c r="G39" s="137">
        <v>2</v>
      </c>
      <c r="H39" s="155">
        <v>2</v>
      </c>
      <c r="I39" s="137">
        <v>2</v>
      </c>
      <c r="J39" s="156">
        <v>2</v>
      </c>
      <c r="K39" s="137">
        <v>2</v>
      </c>
    </row>
    <row r="40" spans="1:11" x14ac:dyDescent="0.2">
      <c r="A40" s="157" t="s">
        <v>3</v>
      </c>
      <c r="B40" s="128"/>
      <c r="C40" s="137">
        <v>17</v>
      </c>
      <c r="D40" s="133">
        <v>6</v>
      </c>
      <c r="E40" s="137">
        <v>2</v>
      </c>
      <c r="F40" s="135">
        <v>9</v>
      </c>
      <c r="G40" s="137">
        <v>9</v>
      </c>
      <c r="H40" s="137">
        <v>14</v>
      </c>
      <c r="I40" s="137">
        <v>5</v>
      </c>
      <c r="J40" s="156">
        <v>10</v>
      </c>
      <c r="K40" s="137">
        <v>5</v>
      </c>
    </row>
    <row r="41" spans="1:11" ht="30" x14ac:dyDescent="0.2">
      <c r="A41" s="126" t="s">
        <v>24</v>
      </c>
      <c r="B41" s="128">
        <v>2</v>
      </c>
      <c r="C41" s="137">
        <v>2</v>
      </c>
      <c r="D41" s="133">
        <v>2</v>
      </c>
      <c r="E41" s="137">
        <v>2</v>
      </c>
      <c r="F41" s="135">
        <v>2</v>
      </c>
      <c r="G41" s="137">
        <v>2</v>
      </c>
      <c r="H41" s="158">
        <v>2</v>
      </c>
      <c r="I41" s="137">
        <v>2</v>
      </c>
      <c r="J41" s="156">
        <v>2</v>
      </c>
      <c r="K41" s="137">
        <v>2</v>
      </c>
    </row>
    <row r="42" spans="1:11" ht="30" x14ac:dyDescent="0.2">
      <c r="A42" s="139" t="s">
        <v>25</v>
      </c>
      <c r="B42" s="141">
        <v>2</v>
      </c>
      <c r="C42" s="144">
        <v>2</v>
      </c>
      <c r="D42" s="142">
        <v>2</v>
      </c>
      <c r="E42" s="144">
        <v>2</v>
      </c>
      <c r="F42" s="159">
        <v>2</v>
      </c>
      <c r="G42" s="144">
        <v>2</v>
      </c>
      <c r="H42" s="160">
        <v>2</v>
      </c>
      <c r="I42" s="144">
        <v>2</v>
      </c>
      <c r="J42" s="161">
        <v>2</v>
      </c>
      <c r="K42" s="144">
        <v>2</v>
      </c>
    </row>
    <row r="43" spans="1:11" x14ac:dyDescent="0.2">
      <c r="A43" s="108" t="s">
        <v>1</v>
      </c>
      <c r="B43" s="107">
        <f>B38+B39+B41+B42</f>
        <v>8</v>
      </c>
      <c r="C43" s="107">
        <f t="shared" ref="C43:K43" si="2">C38+C39+C41+C42</f>
        <v>8</v>
      </c>
      <c r="D43" s="107">
        <f t="shared" si="2"/>
        <v>8</v>
      </c>
      <c r="E43" s="107">
        <f t="shared" si="2"/>
        <v>6</v>
      </c>
      <c r="F43" s="107">
        <f t="shared" si="2"/>
        <v>8</v>
      </c>
      <c r="G43" s="107">
        <f>G38+G39+G41+G42</f>
        <v>8</v>
      </c>
      <c r="H43" s="107">
        <f t="shared" si="2"/>
        <v>8</v>
      </c>
      <c r="I43" s="107">
        <f>I38+I39+I41+I42</f>
        <v>8</v>
      </c>
      <c r="J43" s="107">
        <f t="shared" si="2"/>
        <v>8</v>
      </c>
      <c r="K43" s="107">
        <f t="shared" si="2"/>
        <v>8</v>
      </c>
    </row>
    <row r="44" spans="1:11" x14ac:dyDescent="0.2">
      <c r="A44" s="121" t="s">
        <v>39</v>
      </c>
      <c r="B44" s="122"/>
      <c r="C44" s="123"/>
      <c r="D44" s="145"/>
      <c r="E44" s="123"/>
      <c r="F44" s="146"/>
      <c r="G44" s="123"/>
      <c r="H44" s="124"/>
      <c r="I44" s="123"/>
      <c r="J44" s="123"/>
      <c r="K44" s="123"/>
    </row>
    <row r="45" spans="1:11" ht="30" x14ac:dyDescent="0.2">
      <c r="A45" s="126" t="s">
        <v>33</v>
      </c>
      <c r="B45" s="127">
        <v>2</v>
      </c>
      <c r="C45" s="127">
        <v>2</v>
      </c>
      <c r="D45" s="162">
        <v>2</v>
      </c>
      <c r="E45" s="127">
        <v>2</v>
      </c>
      <c r="F45" s="130">
        <v>2</v>
      </c>
      <c r="G45" s="127">
        <v>2</v>
      </c>
      <c r="H45" s="134">
        <v>2</v>
      </c>
      <c r="I45" s="127">
        <v>2</v>
      </c>
      <c r="J45" s="127">
        <v>2</v>
      </c>
      <c r="K45" s="127">
        <v>2</v>
      </c>
    </row>
    <row r="46" spans="1:11" ht="30" x14ac:dyDescent="0.2">
      <c r="A46" s="126" t="s">
        <v>26</v>
      </c>
      <c r="B46" s="127">
        <v>2</v>
      </c>
      <c r="C46" s="127">
        <v>2</v>
      </c>
      <c r="D46" s="162">
        <v>2</v>
      </c>
      <c r="E46" s="127">
        <v>2</v>
      </c>
      <c r="F46" s="128">
        <v>2</v>
      </c>
      <c r="G46" s="127">
        <v>2</v>
      </c>
      <c r="H46" s="134">
        <v>2</v>
      </c>
      <c r="I46" s="127">
        <v>2</v>
      </c>
      <c r="J46" s="149">
        <v>0</v>
      </c>
      <c r="K46" s="163">
        <v>0</v>
      </c>
    </row>
    <row r="47" spans="1:11" ht="30" x14ac:dyDescent="0.2">
      <c r="A47" s="126" t="s">
        <v>27</v>
      </c>
      <c r="B47" s="127">
        <v>2</v>
      </c>
      <c r="C47" s="127">
        <v>2</v>
      </c>
      <c r="D47" s="162">
        <v>2</v>
      </c>
      <c r="E47" s="127">
        <v>2</v>
      </c>
      <c r="F47" s="128">
        <v>2</v>
      </c>
      <c r="G47" s="127">
        <v>2</v>
      </c>
      <c r="H47" s="134">
        <v>2</v>
      </c>
      <c r="I47" s="127">
        <v>2</v>
      </c>
      <c r="J47" s="150">
        <v>0</v>
      </c>
      <c r="K47" s="164">
        <v>0</v>
      </c>
    </row>
    <row r="48" spans="1:11" ht="30" x14ac:dyDescent="0.2">
      <c r="A48" s="139" t="s">
        <v>34</v>
      </c>
      <c r="B48" s="140">
        <v>2</v>
      </c>
      <c r="C48" s="140">
        <v>2</v>
      </c>
      <c r="D48" s="165">
        <v>2</v>
      </c>
      <c r="E48" s="140">
        <v>2</v>
      </c>
      <c r="F48" s="141">
        <v>2</v>
      </c>
      <c r="G48" s="140">
        <v>2</v>
      </c>
      <c r="H48" s="166">
        <v>2</v>
      </c>
      <c r="I48" s="140">
        <v>2</v>
      </c>
      <c r="J48" s="140">
        <v>2</v>
      </c>
      <c r="K48" s="140">
        <v>2</v>
      </c>
    </row>
    <row r="49" spans="1:11" x14ac:dyDescent="0.2">
      <c r="A49" s="108" t="s">
        <v>1</v>
      </c>
      <c r="B49" s="106">
        <f>+B45+B46+B47+B48</f>
        <v>8</v>
      </c>
      <c r="C49" s="106">
        <f t="shared" ref="C49:K49" si="3">+C45+C46+C47+C48</f>
        <v>8</v>
      </c>
      <c r="D49" s="106">
        <f t="shared" si="3"/>
        <v>8</v>
      </c>
      <c r="E49" s="106">
        <f t="shared" si="3"/>
        <v>8</v>
      </c>
      <c r="F49" s="106">
        <f t="shared" si="3"/>
        <v>8</v>
      </c>
      <c r="G49" s="106">
        <f>+G45+G46+G47+G48</f>
        <v>8</v>
      </c>
      <c r="H49" s="106">
        <f t="shared" si="3"/>
        <v>8</v>
      </c>
      <c r="I49" s="106">
        <f>+I45+I46+I47+I48</f>
        <v>8</v>
      </c>
      <c r="J49" s="106">
        <f t="shared" si="3"/>
        <v>4</v>
      </c>
      <c r="K49" s="106">
        <f t="shared" si="3"/>
        <v>4</v>
      </c>
    </row>
    <row r="50" spans="1:11" ht="30" x14ac:dyDescent="0.2">
      <c r="A50" s="121" t="s">
        <v>40</v>
      </c>
      <c r="B50" s="122"/>
      <c r="C50" s="123"/>
      <c r="D50" s="145"/>
      <c r="E50" s="123"/>
      <c r="F50" s="146"/>
      <c r="G50" s="123"/>
      <c r="H50" s="124"/>
      <c r="I50" s="123"/>
      <c r="J50" s="123"/>
      <c r="K50" s="123"/>
    </row>
    <row r="51" spans="1:11" ht="16.899999999999999" customHeight="1" x14ac:dyDescent="0.2">
      <c r="A51" s="167" t="s">
        <v>28</v>
      </c>
      <c r="B51" s="127">
        <v>2</v>
      </c>
      <c r="C51" s="127">
        <v>2</v>
      </c>
      <c r="D51" s="162">
        <v>2</v>
      </c>
      <c r="E51" s="127">
        <v>2</v>
      </c>
      <c r="F51" s="128">
        <v>2</v>
      </c>
      <c r="G51" s="127">
        <v>2</v>
      </c>
      <c r="H51" s="134">
        <v>2</v>
      </c>
      <c r="I51" s="127">
        <v>2</v>
      </c>
      <c r="J51" s="127">
        <v>2</v>
      </c>
      <c r="K51" s="127">
        <v>2</v>
      </c>
    </row>
    <row r="52" spans="1:11" ht="30" x14ac:dyDescent="0.2">
      <c r="A52" s="126" t="s">
        <v>29</v>
      </c>
      <c r="B52" s="127">
        <v>2</v>
      </c>
      <c r="C52" s="128">
        <v>2</v>
      </c>
      <c r="D52" s="133">
        <v>2</v>
      </c>
      <c r="E52" s="128">
        <v>2</v>
      </c>
      <c r="F52" s="131">
        <v>2</v>
      </c>
      <c r="G52" s="128">
        <v>2</v>
      </c>
      <c r="H52" s="134">
        <v>2</v>
      </c>
      <c r="I52" s="150">
        <v>0</v>
      </c>
      <c r="J52" s="127">
        <v>2</v>
      </c>
      <c r="K52" s="128">
        <v>2</v>
      </c>
    </row>
    <row r="53" spans="1:11" x14ac:dyDescent="0.2">
      <c r="A53" s="126" t="s">
        <v>30</v>
      </c>
      <c r="B53" s="127">
        <v>2</v>
      </c>
      <c r="C53" s="128">
        <v>2</v>
      </c>
      <c r="D53" s="133">
        <v>2</v>
      </c>
      <c r="E53" s="128">
        <v>2</v>
      </c>
      <c r="F53" s="131">
        <v>2</v>
      </c>
      <c r="G53" s="128">
        <v>2</v>
      </c>
      <c r="H53" s="134">
        <v>2</v>
      </c>
      <c r="I53" s="128">
        <v>2</v>
      </c>
      <c r="J53" s="127">
        <v>2</v>
      </c>
      <c r="K53" s="128">
        <v>2</v>
      </c>
    </row>
    <row r="54" spans="1:11" ht="45" x14ac:dyDescent="0.2">
      <c r="A54" s="139" t="s">
        <v>35</v>
      </c>
      <c r="B54" s="140">
        <v>2</v>
      </c>
      <c r="C54" s="141">
        <v>2</v>
      </c>
      <c r="D54" s="142">
        <v>2</v>
      </c>
      <c r="E54" s="141">
        <v>2</v>
      </c>
      <c r="F54" s="153">
        <v>2</v>
      </c>
      <c r="G54" s="141">
        <v>2</v>
      </c>
      <c r="H54" s="166">
        <v>2</v>
      </c>
      <c r="I54" s="141">
        <v>2</v>
      </c>
      <c r="J54" s="140">
        <v>2</v>
      </c>
      <c r="K54" s="141">
        <v>2</v>
      </c>
    </row>
    <row r="55" spans="1:11" x14ac:dyDescent="0.2">
      <c r="A55" s="109" t="s">
        <v>1</v>
      </c>
      <c r="B55" s="106">
        <f>+B51+B52+B53+B54</f>
        <v>8</v>
      </c>
      <c r="C55" s="106">
        <f t="shared" ref="C55:K55" si="4">+C51+C52+C53+C54</f>
        <v>8</v>
      </c>
      <c r="D55" s="106">
        <f t="shared" si="4"/>
        <v>8</v>
      </c>
      <c r="E55" s="106">
        <f t="shared" si="4"/>
        <v>8</v>
      </c>
      <c r="F55" s="106">
        <f t="shared" si="4"/>
        <v>8</v>
      </c>
      <c r="G55" s="106">
        <f>+G51+G52+G53+G54</f>
        <v>8</v>
      </c>
      <c r="H55" s="106">
        <f t="shared" si="4"/>
        <v>8</v>
      </c>
      <c r="I55" s="106">
        <f>+I51+I52+I53+I54</f>
        <v>6</v>
      </c>
      <c r="J55" s="106">
        <f t="shared" si="4"/>
        <v>8</v>
      </c>
      <c r="K55" s="106">
        <f t="shared" si="4"/>
        <v>8</v>
      </c>
    </row>
    <row r="56" spans="1:11" x14ac:dyDescent="0.2">
      <c r="A56" s="121" t="s">
        <v>41</v>
      </c>
      <c r="B56" s="122"/>
      <c r="C56" s="123"/>
      <c r="D56" s="145"/>
      <c r="E56" s="123"/>
      <c r="F56" s="146"/>
      <c r="G56" s="123"/>
      <c r="H56" s="124"/>
      <c r="I56" s="123"/>
      <c r="J56" s="123"/>
      <c r="K56" s="123"/>
    </row>
    <row r="57" spans="1:11" ht="30" x14ac:dyDescent="0.2">
      <c r="A57" s="126" t="s">
        <v>31</v>
      </c>
      <c r="B57" s="128">
        <v>2</v>
      </c>
      <c r="C57" s="128">
        <v>2</v>
      </c>
      <c r="D57" s="128">
        <v>2</v>
      </c>
      <c r="E57" s="128">
        <v>2</v>
      </c>
      <c r="F57" s="131">
        <v>2</v>
      </c>
      <c r="G57" s="128">
        <v>2</v>
      </c>
      <c r="H57" s="134">
        <v>2</v>
      </c>
      <c r="I57" s="128">
        <v>2</v>
      </c>
      <c r="J57" s="127">
        <v>2</v>
      </c>
      <c r="K57" s="128">
        <v>2</v>
      </c>
    </row>
    <row r="58" spans="1:11" x14ac:dyDescent="0.2">
      <c r="A58" s="168" t="s">
        <v>85</v>
      </c>
      <c r="B58" s="128">
        <v>2</v>
      </c>
      <c r="C58" s="137">
        <v>2</v>
      </c>
      <c r="D58" s="133">
        <v>2</v>
      </c>
      <c r="E58" s="128">
        <v>2</v>
      </c>
      <c r="F58" s="131">
        <v>2</v>
      </c>
      <c r="G58" s="137">
        <v>2</v>
      </c>
      <c r="H58" s="134">
        <v>2</v>
      </c>
      <c r="I58" s="128">
        <v>2</v>
      </c>
      <c r="J58" s="127">
        <v>2</v>
      </c>
      <c r="K58" s="128">
        <v>2</v>
      </c>
    </row>
    <row r="59" spans="1:11" x14ac:dyDescent="0.2">
      <c r="A59" s="168" t="s">
        <v>83</v>
      </c>
      <c r="B59" s="128">
        <v>2</v>
      </c>
      <c r="C59" s="137">
        <v>2</v>
      </c>
      <c r="D59" s="133">
        <v>2</v>
      </c>
      <c r="E59" s="128">
        <v>2</v>
      </c>
      <c r="F59" s="131">
        <v>2</v>
      </c>
      <c r="G59" s="137">
        <v>2</v>
      </c>
      <c r="H59" s="134">
        <v>2</v>
      </c>
      <c r="I59" s="128">
        <v>2</v>
      </c>
      <c r="J59" s="127">
        <v>2</v>
      </c>
      <c r="K59" s="128">
        <v>2</v>
      </c>
    </row>
    <row r="60" spans="1:11" x14ac:dyDescent="0.2">
      <c r="A60" s="139" t="s">
        <v>32</v>
      </c>
      <c r="B60" s="141">
        <v>2</v>
      </c>
      <c r="C60" s="141">
        <v>2</v>
      </c>
      <c r="D60" s="142">
        <v>2</v>
      </c>
      <c r="E60" s="141">
        <v>2</v>
      </c>
      <c r="F60" s="153">
        <v>2</v>
      </c>
      <c r="G60" s="141">
        <v>2</v>
      </c>
      <c r="H60" s="166">
        <v>2</v>
      </c>
      <c r="I60" s="141">
        <v>2</v>
      </c>
      <c r="J60" s="140">
        <v>2</v>
      </c>
      <c r="K60" s="141">
        <v>2</v>
      </c>
    </row>
    <row r="61" spans="1:11" x14ac:dyDescent="0.2">
      <c r="A61" s="110" t="s">
        <v>1</v>
      </c>
      <c r="B61" s="106">
        <f>+B57+B58+B59+B60</f>
        <v>8</v>
      </c>
      <c r="C61" s="106">
        <f t="shared" ref="C61:K61" si="5">+C57+C58+C59+C60</f>
        <v>8</v>
      </c>
      <c r="D61" s="106">
        <f t="shared" si="5"/>
        <v>8</v>
      </c>
      <c r="E61" s="106">
        <f t="shared" si="5"/>
        <v>8</v>
      </c>
      <c r="F61" s="106">
        <f t="shared" si="5"/>
        <v>8</v>
      </c>
      <c r="G61" s="106">
        <f>+G57+G58+G59+G60</f>
        <v>8</v>
      </c>
      <c r="H61" s="106">
        <f t="shared" si="5"/>
        <v>8</v>
      </c>
      <c r="I61" s="106">
        <f>+I57+I58+I59+I60</f>
        <v>8</v>
      </c>
      <c r="J61" s="106">
        <f t="shared" si="5"/>
        <v>8</v>
      </c>
      <c r="K61" s="106">
        <f t="shared" si="5"/>
        <v>8</v>
      </c>
    </row>
    <row r="62" spans="1:11" x14ac:dyDescent="0.2">
      <c r="A62" s="111" t="s">
        <v>114</v>
      </c>
      <c r="B62" s="112">
        <f>B20+B36+B43+B49+B55+B61</f>
        <v>72</v>
      </c>
      <c r="C62" s="112">
        <f t="shared" ref="C62:K62" si="6">C20+C36+C43+C49+C55+C61</f>
        <v>68</v>
      </c>
      <c r="D62" s="112">
        <f t="shared" si="6"/>
        <v>66</v>
      </c>
      <c r="E62" s="112">
        <f t="shared" si="6"/>
        <v>66</v>
      </c>
      <c r="F62" s="112">
        <f t="shared" si="6"/>
        <v>62</v>
      </c>
      <c r="G62" s="112">
        <f>G20+G36+G43+G49+G55+G61</f>
        <v>68</v>
      </c>
      <c r="H62" s="112">
        <f t="shared" si="6"/>
        <v>66</v>
      </c>
      <c r="I62" s="112">
        <f>I20+I36+I43+I49+I55+I61</f>
        <v>64</v>
      </c>
      <c r="J62" s="112">
        <f t="shared" si="6"/>
        <v>62</v>
      </c>
      <c r="K62" s="112">
        <f t="shared" si="6"/>
        <v>64</v>
      </c>
    </row>
    <row r="63" spans="1:11" ht="45.75" customHeight="1" x14ac:dyDescent="0.2">
      <c r="A63" s="102" t="s">
        <v>51</v>
      </c>
      <c r="B63" s="115"/>
      <c r="C63" s="116"/>
      <c r="D63" s="115"/>
      <c r="E63" s="115"/>
      <c r="F63" s="115"/>
      <c r="G63" s="115"/>
      <c r="H63" s="115"/>
      <c r="I63" s="117"/>
      <c r="J63" s="103"/>
      <c r="K63" s="103"/>
    </row>
    <row r="64" spans="1:11" x14ac:dyDescent="0.2">
      <c r="A64" s="169" t="s">
        <v>36</v>
      </c>
      <c r="B64" s="122"/>
      <c r="C64" s="123"/>
      <c r="D64" s="145"/>
      <c r="E64" s="123"/>
      <c r="F64" s="146"/>
      <c r="G64" s="123"/>
      <c r="H64" s="124"/>
      <c r="I64" s="123"/>
      <c r="J64" s="123"/>
      <c r="K64" s="123"/>
    </row>
    <row r="65" spans="1:12" ht="30" x14ac:dyDescent="0.2">
      <c r="A65" s="126" t="s">
        <v>43</v>
      </c>
      <c r="B65" s="127"/>
      <c r="C65" s="128"/>
      <c r="D65" s="133"/>
      <c r="E65" s="128"/>
      <c r="F65" s="131"/>
      <c r="G65" s="128"/>
      <c r="H65" s="129"/>
      <c r="I65" s="128"/>
      <c r="J65" s="127"/>
      <c r="K65" s="128"/>
    </row>
    <row r="66" spans="1:12" ht="16.899999999999999" customHeight="1" x14ac:dyDescent="0.2">
      <c r="A66" s="170" t="s">
        <v>44</v>
      </c>
      <c r="B66" s="127">
        <v>2</v>
      </c>
      <c r="C66" s="128">
        <v>2</v>
      </c>
      <c r="D66" s="133">
        <v>2</v>
      </c>
      <c r="E66" s="128">
        <v>2</v>
      </c>
      <c r="F66" s="131">
        <v>2</v>
      </c>
      <c r="G66" s="128">
        <v>2</v>
      </c>
      <c r="H66" s="134">
        <v>2</v>
      </c>
      <c r="I66" s="137">
        <v>2</v>
      </c>
      <c r="J66" s="127">
        <v>2</v>
      </c>
      <c r="K66" s="128">
        <v>2</v>
      </c>
    </row>
    <row r="67" spans="1:12" ht="30" x14ac:dyDescent="0.2">
      <c r="A67" s="126" t="s">
        <v>45</v>
      </c>
      <c r="B67" s="127">
        <v>2</v>
      </c>
      <c r="C67" s="128">
        <v>2</v>
      </c>
      <c r="D67" s="133">
        <v>0</v>
      </c>
      <c r="E67" s="128">
        <v>2</v>
      </c>
      <c r="F67" s="131">
        <v>2</v>
      </c>
      <c r="G67" s="128">
        <v>2</v>
      </c>
      <c r="H67" s="134">
        <v>2</v>
      </c>
      <c r="I67" s="128">
        <v>2</v>
      </c>
      <c r="J67" s="127">
        <v>2</v>
      </c>
      <c r="K67" s="128">
        <v>2</v>
      </c>
    </row>
    <row r="68" spans="1:12" ht="16.899999999999999" customHeight="1" x14ac:dyDescent="0.2">
      <c r="A68" s="171" t="s">
        <v>46</v>
      </c>
      <c r="B68" s="140">
        <v>2</v>
      </c>
      <c r="C68" s="141">
        <v>2</v>
      </c>
      <c r="D68" s="142">
        <v>2</v>
      </c>
      <c r="E68" s="141">
        <v>2</v>
      </c>
      <c r="F68" s="153">
        <v>2</v>
      </c>
      <c r="G68" s="141">
        <v>2</v>
      </c>
      <c r="H68" s="166">
        <v>2</v>
      </c>
      <c r="I68" s="141">
        <v>2</v>
      </c>
      <c r="J68" s="140">
        <v>2</v>
      </c>
      <c r="K68" s="141">
        <v>2</v>
      </c>
    </row>
    <row r="69" spans="1:12" x14ac:dyDescent="0.2">
      <c r="A69" s="108" t="s">
        <v>1</v>
      </c>
      <c r="B69" s="106">
        <f>SUM(B65:B68)</f>
        <v>6</v>
      </c>
      <c r="C69" s="106">
        <v>6</v>
      </c>
      <c r="D69" s="106">
        <f t="shared" ref="D69:K69" si="7">SUM(D65:D68)</f>
        <v>4</v>
      </c>
      <c r="E69" s="106">
        <f t="shared" si="7"/>
        <v>6</v>
      </c>
      <c r="F69" s="106">
        <f t="shared" si="7"/>
        <v>6</v>
      </c>
      <c r="G69" s="106">
        <f>SUM(G65:G68)</f>
        <v>6</v>
      </c>
      <c r="H69" s="106">
        <f t="shared" si="7"/>
        <v>6</v>
      </c>
      <c r="I69" s="106">
        <f>SUM(I65:I68)</f>
        <v>6</v>
      </c>
      <c r="J69" s="106">
        <f t="shared" si="7"/>
        <v>6</v>
      </c>
      <c r="K69" s="106">
        <f t="shared" si="7"/>
        <v>6</v>
      </c>
    </row>
    <row r="70" spans="1:12" x14ac:dyDescent="0.2">
      <c r="A70" s="169" t="s">
        <v>37</v>
      </c>
      <c r="B70" s="122"/>
      <c r="C70" s="123"/>
      <c r="D70" s="145"/>
      <c r="E70" s="123"/>
      <c r="F70" s="146"/>
      <c r="G70" s="123"/>
      <c r="H70" s="124"/>
      <c r="I70" s="123"/>
      <c r="J70" s="123"/>
      <c r="K70" s="123"/>
    </row>
    <row r="71" spans="1:12" ht="16.149999999999999" customHeight="1" x14ac:dyDescent="0.2">
      <c r="A71" s="126" t="s">
        <v>119</v>
      </c>
      <c r="B71" s="127"/>
      <c r="C71" s="128"/>
      <c r="D71" s="133"/>
      <c r="E71" s="128"/>
      <c r="F71" s="131"/>
      <c r="G71" s="128"/>
      <c r="H71" s="129"/>
      <c r="I71" s="128"/>
      <c r="J71" s="128"/>
      <c r="K71" s="128"/>
    </row>
    <row r="72" spans="1:12" ht="30" x14ac:dyDescent="0.2">
      <c r="A72" s="126" t="s">
        <v>52</v>
      </c>
      <c r="B72" s="127">
        <v>2</v>
      </c>
      <c r="C72" s="128">
        <v>2</v>
      </c>
      <c r="D72" s="133">
        <v>2</v>
      </c>
      <c r="E72" s="137">
        <v>2</v>
      </c>
      <c r="F72" s="135">
        <v>2</v>
      </c>
      <c r="G72" s="128">
        <v>2</v>
      </c>
      <c r="H72" s="172">
        <v>0</v>
      </c>
      <c r="I72" s="150">
        <v>0</v>
      </c>
      <c r="J72" s="164">
        <v>0</v>
      </c>
      <c r="K72" s="137">
        <v>2</v>
      </c>
    </row>
    <row r="73" spans="1:12" ht="30" x14ac:dyDescent="0.2">
      <c r="A73" s="126" t="s">
        <v>53</v>
      </c>
      <c r="B73" s="127">
        <v>2</v>
      </c>
      <c r="C73" s="128">
        <v>2</v>
      </c>
      <c r="D73" s="133">
        <v>2</v>
      </c>
      <c r="E73" s="137">
        <v>2</v>
      </c>
      <c r="F73" s="135">
        <v>2</v>
      </c>
      <c r="G73" s="128">
        <v>2</v>
      </c>
      <c r="H73" s="158">
        <v>2</v>
      </c>
      <c r="I73" s="137">
        <v>2</v>
      </c>
      <c r="J73" s="156">
        <v>2</v>
      </c>
      <c r="K73" s="137">
        <v>2</v>
      </c>
    </row>
    <row r="74" spans="1:12" x14ac:dyDescent="0.2">
      <c r="A74" s="126" t="s">
        <v>54</v>
      </c>
      <c r="B74" s="127">
        <v>2</v>
      </c>
      <c r="C74" s="128">
        <v>2</v>
      </c>
      <c r="D74" s="133">
        <v>2</v>
      </c>
      <c r="E74" s="128">
        <v>2</v>
      </c>
      <c r="F74" s="131">
        <v>2</v>
      </c>
      <c r="G74" s="128">
        <v>2</v>
      </c>
      <c r="H74" s="134">
        <v>2</v>
      </c>
      <c r="I74" s="128">
        <v>2</v>
      </c>
      <c r="J74" s="127">
        <v>2</v>
      </c>
      <c r="K74" s="128">
        <v>2</v>
      </c>
    </row>
    <row r="75" spans="1:12" ht="30" x14ac:dyDescent="0.2">
      <c r="A75" s="139" t="s">
        <v>55</v>
      </c>
      <c r="B75" s="140">
        <v>2</v>
      </c>
      <c r="C75" s="141">
        <v>2</v>
      </c>
      <c r="D75" s="142">
        <v>2</v>
      </c>
      <c r="E75" s="141">
        <v>2</v>
      </c>
      <c r="F75" s="153">
        <v>2</v>
      </c>
      <c r="G75" s="141">
        <v>2</v>
      </c>
      <c r="H75" s="166">
        <v>2</v>
      </c>
      <c r="I75" s="141">
        <v>2</v>
      </c>
      <c r="J75" s="140">
        <v>2</v>
      </c>
      <c r="K75" s="141">
        <v>2</v>
      </c>
    </row>
    <row r="76" spans="1:12" x14ac:dyDescent="0.2">
      <c r="A76" s="108" t="s">
        <v>1</v>
      </c>
      <c r="B76" s="107">
        <f>SUM(B71:B75)</f>
        <v>8</v>
      </c>
      <c r="C76" s="107">
        <v>8</v>
      </c>
      <c r="D76" s="107">
        <f t="shared" ref="D76:K76" si="8">SUM(D71:D75)</f>
        <v>8</v>
      </c>
      <c r="E76" s="107">
        <f t="shared" si="8"/>
        <v>8</v>
      </c>
      <c r="F76" s="107">
        <f t="shared" si="8"/>
        <v>8</v>
      </c>
      <c r="G76" s="107">
        <f>SUM(G71:G75)</f>
        <v>8</v>
      </c>
      <c r="H76" s="107">
        <f t="shared" si="8"/>
        <v>6</v>
      </c>
      <c r="I76" s="107">
        <f>SUM(I71:I75)</f>
        <v>6</v>
      </c>
      <c r="J76" s="107">
        <f t="shared" si="8"/>
        <v>6</v>
      </c>
      <c r="K76" s="107">
        <f t="shared" si="8"/>
        <v>8</v>
      </c>
    </row>
    <row r="77" spans="1:12" x14ac:dyDescent="0.2">
      <c r="A77" s="169" t="s">
        <v>47</v>
      </c>
      <c r="B77" s="122"/>
      <c r="C77" s="123"/>
      <c r="D77" s="145"/>
      <c r="E77" s="123"/>
      <c r="F77" s="146"/>
      <c r="G77" s="123"/>
      <c r="H77" s="124"/>
      <c r="I77" s="123"/>
      <c r="J77" s="123"/>
      <c r="K77" s="123"/>
    </row>
    <row r="78" spans="1:12" ht="34.5" customHeight="1" x14ac:dyDescent="0.2">
      <c r="A78" s="167" t="s">
        <v>61</v>
      </c>
      <c r="B78" s="127">
        <v>2</v>
      </c>
      <c r="C78" s="127">
        <v>2</v>
      </c>
      <c r="D78" s="162">
        <v>2</v>
      </c>
      <c r="E78" s="150">
        <v>0</v>
      </c>
      <c r="F78" s="137">
        <v>2</v>
      </c>
      <c r="G78" s="127">
        <v>2</v>
      </c>
      <c r="H78" s="155">
        <v>2</v>
      </c>
      <c r="I78" s="164">
        <v>0</v>
      </c>
      <c r="J78" s="156">
        <v>2</v>
      </c>
      <c r="K78" s="156">
        <v>2</v>
      </c>
      <c r="L78" s="105"/>
    </row>
    <row r="79" spans="1:12" ht="30" x14ac:dyDescent="0.2">
      <c r="A79" s="126" t="s">
        <v>60</v>
      </c>
      <c r="B79" s="127">
        <v>2</v>
      </c>
      <c r="C79" s="127">
        <v>2</v>
      </c>
      <c r="D79" s="162">
        <v>2</v>
      </c>
      <c r="E79" s="137">
        <v>2</v>
      </c>
      <c r="F79" s="137">
        <v>2</v>
      </c>
      <c r="G79" s="127">
        <v>2</v>
      </c>
      <c r="H79" s="155">
        <v>2</v>
      </c>
      <c r="I79" s="156">
        <v>2</v>
      </c>
      <c r="J79" s="164">
        <v>0</v>
      </c>
      <c r="K79" s="156">
        <v>2</v>
      </c>
    </row>
    <row r="80" spans="1:12" ht="30" x14ac:dyDescent="0.2">
      <c r="A80" s="167" t="s">
        <v>59</v>
      </c>
      <c r="B80" s="127">
        <v>2</v>
      </c>
      <c r="C80" s="127">
        <v>2</v>
      </c>
      <c r="D80" s="162">
        <v>2</v>
      </c>
      <c r="E80" s="128">
        <v>2</v>
      </c>
      <c r="F80" s="128">
        <v>2</v>
      </c>
      <c r="G80" s="127">
        <v>2</v>
      </c>
      <c r="H80" s="134">
        <v>2</v>
      </c>
      <c r="I80" s="127">
        <v>2</v>
      </c>
      <c r="J80" s="164">
        <v>0</v>
      </c>
      <c r="K80" s="127">
        <v>2</v>
      </c>
    </row>
    <row r="81" spans="1:12" ht="16.899999999999999" customHeight="1" x14ac:dyDescent="0.2">
      <c r="A81" s="173" t="s">
        <v>58</v>
      </c>
      <c r="B81" s="140">
        <v>2</v>
      </c>
      <c r="C81" s="140">
        <v>2</v>
      </c>
      <c r="D81" s="165">
        <v>2</v>
      </c>
      <c r="E81" s="140">
        <v>2</v>
      </c>
      <c r="F81" s="141">
        <v>2</v>
      </c>
      <c r="G81" s="140">
        <v>2</v>
      </c>
      <c r="H81" s="166">
        <v>2</v>
      </c>
      <c r="I81" s="140">
        <v>2</v>
      </c>
      <c r="J81" s="140">
        <v>2</v>
      </c>
      <c r="K81" s="140">
        <v>2</v>
      </c>
    </row>
    <row r="82" spans="1:12" x14ac:dyDescent="0.2">
      <c r="A82" s="108" t="s">
        <v>1</v>
      </c>
      <c r="B82" s="106">
        <f>SUM(B78:B81)</f>
        <v>8</v>
      </c>
      <c r="C82" s="106">
        <v>8</v>
      </c>
      <c r="D82" s="106">
        <f t="shared" ref="D82:K82" si="9">SUM(D78:D81)</f>
        <v>8</v>
      </c>
      <c r="E82" s="106">
        <f t="shared" si="9"/>
        <v>6</v>
      </c>
      <c r="F82" s="106">
        <f t="shared" si="9"/>
        <v>8</v>
      </c>
      <c r="G82" s="106">
        <f>SUM(G78:G81)</f>
        <v>8</v>
      </c>
      <c r="H82" s="106">
        <f t="shared" si="9"/>
        <v>8</v>
      </c>
      <c r="I82" s="106">
        <f>SUM(I78:I81)</f>
        <v>6</v>
      </c>
      <c r="J82" s="106">
        <f t="shared" si="9"/>
        <v>4</v>
      </c>
      <c r="K82" s="106">
        <f t="shared" si="9"/>
        <v>8</v>
      </c>
    </row>
    <row r="83" spans="1:12" ht="30" x14ac:dyDescent="0.2">
      <c r="A83" s="169" t="s">
        <v>48</v>
      </c>
      <c r="B83" s="122"/>
      <c r="C83" s="123"/>
      <c r="D83" s="145"/>
      <c r="E83" s="123"/>
      <c r="F83" s="146"/>
      <c r="G83" s="123"/>
      <c r="H83" s="124"/>
      <c r="I83" s="123"/>
      <c r="J83" s="122"/>
      <c r="K83" s="123"/>
    </row>
    <row r="84" spans="1:12" ht="16.899999999999999" customHeight="1" x14ac:dyDescent="0.2">
      <c r="A84" s="167" t="s">
        <v>56</v>
      </c>
      <c r="B84" s="127">
        <v>2</v>
      </c>
      <c r="C84" s="127">
        <v>2</v>
      </c>
      <c r="D84" s="162">
        <v>2</v>
      </c>
      <c r="E84" s="127">
        <v>2</v>
      </c>
      <c r="F84" s="128">
        <v>2</v>
      </c>
      <c r="G84" s="127">
        <v>2</v>
      </c>
      <c r="H84" s="134">
        <v>2</v>
      </c>
      <c r="I84" s="150">
        <v>0</v>
      </c>
      <c r="J84" s="127">
        <v>2</v>
      </c>
      <c r="K84" s="127">
        <v>2</v>
      </c>
    </row>
    <row r="85" spans="1:12" x14ac:dyDescent="0.2">
      <c r="A85" s="139" t="s">
        <v>57</v>
      </c>
      <c r="B85" s="140">
        <v>2</v>
      </c>
      <c r="C85" s="141">
        <v>2</v>
      </c>
      <c r="D85" s="142">
        <v>2</v>
      </c>
      <c r="E85" s="141">
        <v>2</v>
      </c>
      <c r="F85" s="153">
        <v>2</v>
      </c>
      <c r="G85" s="141">
        <v>2</v>
      </c>
      <c r="H85" s="166">
        <v>2</v>
      </c>
      <c r="I85" s="141">
        <v>2</v>
      </c>
      <c r="J85" s="140">
        <v>2</v>
      </c>
      <c r="K85" s="141">
        <v>2</v>
      </c>
    </row>
    <row r="86" spans="1:12" x14ac:dyDescent="0.2">
      <c r="A86" s="108" t="s">
        <v>1</v>
      </c>
      <c r="B86" s="106">
        <f>SUM(B84:B85)</f>
        <v>4</v>
      </c>
      <c r="C86" s="106">
        <v>4</v>
      </c>
      <c r="D86" s="106">
        <f t="shared" ref="D86:K86" si="10">SUM(D84:D85)</f>
        <v>4</v>
      </c>
      <c r="E86" s="106">
        <f t="shared" si="10"/>
        <v>4</v>
      </c>
      <c r="F86" s="106">
        <f t="shared" si="10"/>
        <v>4</v>
      </c>
      <c r="G86" s="106">
        <f>SUM(G84:G85)</f>
        <v>4</v>
      </c>
      <c r="H86" s="106">
        <f t="shared" si="10"/>
        <v>4</v>
      </c>
      <c r="I86" s="106">
        <f>SUM(I84:I85)</f>
        <v>2</v>
      </c>
      <c r="J86" s="106">
        <f t="shared" si="10"/>
        <v>4</v>
      </c>
      <c r="K86" s="106">
        <f t="shared" si="10"/>
        <v>4</v>
      </c>
    </row>
    <row r="87" spans="1:12" x14ac:dyDescent="0.2">
      <c r="A87" s="169" t="s">
        <v>49</v>
      </c>
      <c r="B87" s="122"/>
      <c r="C87" s="123"/>
      <c r="D87" s="145"/>
      <c r="E87" s="123"/>
      <c r="F87" s="146"/>
      <c r="G87" s="123"/>
      <c r="H87" s="124"/>
      <c r="I87" s="123"/>
      <c r="J87" s="123"/>
      <c r="K87" s="123"/>
    </row>
    <row r="88" spans="1:12" ht="38.25" customHeight="1" x14ac:dyDescent="0.2">
      <c r="A88" s="171" t="s">
        <v>50</v>
      </c>
      <c r="B88" s="140">
        <v>2</v>
      </c>
      <c r="C88" s="141">
        <v>2</v>
      </c>
      <c r="D88" s="141">
        <v>2</v>
      </c>
      <c r="E88" s="141">
        <v>2</v>
      </c>
      <c r="F88" s="174">
        <v>0</v>
      </c>
      <c r="G88" s="141">
        <v>2</v>
      </c>
      <c r="H88" s="166">
        <v>2</v>
      </c>
      <c r="I88" s="141">
        <v>2</v>
      </c>
      <c r="J88" s="175">
        <v>0</v>
      </c>
      <c r="K88" s="176">
        <v>0</v>
      </c>
    </row>
    <row r="89" spans="1:12" x14ac:dyDescent="0.2">
      <c r="A89" s="108" t="s">
        <v>1</v>
      </c>
      <c r="B89" s="106">
        <f>SUM(B88:B88)</f>
        <v>2</v>
      </c>
      <c r="C89" s="106">
        <v>2</v>
      </c>
      <c r="D89" s="106">
        <f t="shared" ref="D89:K89" si="11">SUM(D88:D88)</f>
        <v>2</v>
      </c>
      <c r="E89" s="106">
        <f t="shared" si="11"/>
        <v>2</v>
      </c>
      <c r="F89" s="114">
        <f t="shared" si="11"/>
        <v>0</v>
      </c>
      <c r="G89" s="106">
        <f>SUM(G88:G88)</f>
        <v>2</v>
      </c>
      <c r="H89" s="106">
        <f t="shared" si="11"/>
        <v>2</v>
      </c>
      <c r="I89" s="106">
        <f>SUM(I88:I88)</f>
        <v>2</v>
      </c>
      <c r="J89" s="114">
        <f t="shared" si="11"/>
        <v>0</v>
      </c>
      <c r="K89" s="114">
        <f t="shared" si="11"/>
        <v>0</v>
      </c>
    </row>
    <row r="90" spans="1:12" ht="19.899999999999999" customHeight="1" x14ac:dyDescent="0.2">
      <c r="A90" s="113" t="s">
        <v>115</v>
      </c>
      <c r="B90" s="101">
        <f>B69+B76+B82+B86+B89</f>
        <v>28</v>
      </c>
      <c r="C90" s="101">
        <v>28</v>
      </c>
      <c r="D90" s="101">
        <f t="shared" ref="D90:K90" si="12">D69+D76+D82+D86+D89</f>
        <v>26</v>
      </c>
      <c r="E90" s="101">
        <f t="shared" si="12"/>
        <v>26</v>
      </c>
      <c r="F90" s="101">
        <f t="shared" si="12"/>
        <v>26</v>
      </c>
      <c r="G90" s="101">
        <f>G69+G76+G82+G86+G89</f>
        <v>28</v>
      </c>
      <c r="H90" s="101">
        <f t="shared" si="12"/>
        <v>26</v>
      </c>
      <c r="I90" s="101">
        <f>I69+I76+I82+I86+I89</f>
        <v>22</v>
      </c>
      <c r="J90" s="101">
        <f t="shared" si="12"/>
        <v>20</v>
      </c>
      <c r="K90" s="101">
        <f t="shared" si="12"/>
        <v>26</v>
      </c>
    </row>
    <row r="91" spans="1:12" ht="15.75" thickBot="1" x14ac:dyDescent="0.25">
      <c r="A91" s="118" t="s">
        <v>116</v>
      </c>
      <c r="B91" s="119">
        <f>B62+B90</f>
        <v>100</v>
      </c>
      <c r="C91" s="119">
        <f t="shared" ref="C91:K91" si="13">C62+C90</f>
        <v>96</v>
      </c>
      <c r="D91" s="120">
        <f t="shared" si="13"/>
        <v>92</v>
      </c>
      <c r="E91" s="119">
        <f t="shared" si="13"/>
        <v>92</v>
      </c>
      <c r="F91" s="120">
        <f t="shared" si="13"/>
        <v>88</v>
      </c>
      <c r="G91" s="119">
        <f>G62+G90</f>
        <v>96</v>
      </c>
      <c r="H91" s="119">
        <f t="shared" si="13"/>
        <v>92</v>
      </c>
      <c r="I91" s="119">
        <f>I62+I90</f>
        <v>86</v>
      </c>
      <c r="J91" s="119">
        <f t="shared" si="13"/>
        <v>82</v>
      </c>
      <c r="K91" s="119">
        <f t="shared" si="13"/>
        <v>90</v>
      </c>
    </row>
    <row r="92" spans="1:12" ht="15.75" thickTop="1" x14ac:dyDescent="0.2">
      <c r="C92" s="94"/>
      <c r="D92" s="94"/>
      <c r="E92" s="94"/>
      <c r="F92" s="94"/>
      <c r="G92" s="94"/>
      <c r="H92" s="94"/>
      <c r="I92" s="94"/>
      <c r="J92" s="94"/>
      <c r="K92" s="94"/>
      <c r="L92" s="104"/>
    </row>
    <row r="93" spans="1:12" x14ac:dyDescent="0.2">
      <c r="C93" s="92"/>
      <c r="E93" s="92"/>
      <c r="F93" s="92"/>
      <c r="G93" s="92"/>
      <c r="H93" s="92"/>
      <c r="I93" s="92"/>
      <c r="J93" s="92"/>
      <c r="K93" s="92"/>
    </row>
    <row r="94" spans="1:12" x14ac:dyDescent="0.2">
      <c r="C94" s="92"/>
      <c r="E94" s="92"/>
      <c r="F94" s="92"/>
      <c r="G94" s="92"/>
      <c r="H94" s="92"/>
      <c r="I94" s="92"/>
      <c r="J94" s="92"/>
      <c r="K94" s="92"/>
    </row>
    <row r="95" spans="1:12" x14ac:dyDescent="0.2">
      <c r="C95" s="92"/>
      <c r="E95" s="92"/>
      <c r="F95" s="92"/>
      <c r="G95" s="92"/>
      <c r="H95" s="92"/>
      <c r="I95" s="92"/>
      <c r="J95" s="92"/>
      <c r="K95" s="92"/>
    </row>
  </sheetData>
  <mergeCells count="11">
    <mergeCell ref="H5:H6"/>
    <mergeCell ref="J5:J6"/>
    <mergeCell ref="K5:K6"/>
    <mergeCell ref="I5:I6"/>
    <mergeCell ref="E5:E6"/>
    <mergeCell ref="A1:C1"/>
    <mergeCell ref="B5:B6"/>
    <mergeCell ref="C5:C6"/>
    <mergeCell ref="G5:G6"/>
    <mergeCell ref="D5:D6"/>
    <mergeCell ref="F5:F6"/>
  </mergeCells>
  <conditionalFormatting sqref="H11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3</vt:i4>
      </vt:variant>
      <vt:variant>
        <vt:lpstr>ช่วงที่มีชื่อ</vt:lpstr>
      </vt:variant>
      <vt:variant>
        <vt:i4>1</vt:i4>
      </vt:variant>
    </vt:vector>
  </HeadingPairs>
  <TitlesOfParts>
    <vt:vector size="4" baseType="lpstr">
      <vt:lpstr>รายละเอียดประกอบ</vt:lpstr>
      <vt:lpstr>เกณฑ์การประเมิน</vt:lpstr>
      <vt:lpstr>Q4_65</vt:lpstr>
      <vt:lpstr>รายละเอียดประกอบ!Print_Titles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SVS13112EHW</cp:lastModifiedBy>
  <cp:lastPrinted>2022-07-26T03:19:37Z</cp:lastPrinted>
  <dcterms:created xsi:type="dcterms:W3CDTF">2021-01-19T21:49:56Z</dcterms:created>
  <dcterms:modified xsi:type="dcterms:W3CDTF">2022-11-07T07:31:36Z</dcterms:modified>
</cp:coreProperties>
</file>