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4S4C\ผลการประเมิน ไตรมาส 4.65\"/>
    </mc:Choice>
  </mc:AlternateContent>
  <xr:revisionPtr revIDLastSave="0" documentId="13_ncr:1_{1477F28F-3926-4519-BDFC-EBCD9615C1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บบประเมินศูนย์จัดเก็บ" sheetId="10" r:id="rId1"/>
    <sheet name="รายละเอียดประกอบ" sheetId="8" r:id="rId2"/>
    <sheet name="เกณฑ์การประเมิน" sheetId="9" r:id="rId3"/>
  </sheets>
  <definedNames>
    <definedName name="_xlnm.Print_Titles" localSheetId="1">รายละเอียดประกอบ!$1:$7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9" i="10" l="1"/>
  <c r="N90" i="10" s="1"/>
  <c r="N86" i="10"/>
  <c r="N82" i="10"/>
  <c r="N76" i="10"/>
  <c r="N69" i="10"/>
  <c r="N61" i="10"/>
  <c r="N55" i="10"/>
  <c r="N49" i="10"/>
  <c r="N43" i="10"/>
  <c r="N36" i="10"/>
  <c r="N20" i="10"/>
  <c r="N62" i="10" s="1"/>
  <c r="N91" i="10" s="1"/>
  <c r="O89" i="10" l="1"/>
  <c r="O86" i="10"/>
  <c r="O82" i="10"/>
  <c r="O76" i="10"/>
  <c r="O69" i="10"/>
  <c r="O90" i="10" s="1"/>
  <c r="O61" i="10"/>
  <c r="O55" i="10"/>
  <c r="O49" i="10"/>
  <c r="O43" i="10"/>
  <c r="O36" i="10"/>
  <c r="O20" i="10"/>
  <c r="O62" i="10" s="1"/>
  <c r="O91" i="10" s="1"/>
  <c r="D86" i="10" l="1"/>
  <c r="D82" i="10"/>
  <c r="D76" i="10"/>
  <c r="D69" i="10"/>
  <c r="D61" i="10"/>
  <c r="D55" i="10"/>
  <c r="D49" i="10"/>
  <c r="D43" i="10"/>
  <c r="D36" i="10"/>
  <c r="D20" i="10"/>
  <c r="D62" i="10" s="1"/>
  <c r="D90" i="10" l="1"/>
  <c r="D91" i="10" s="1"/>
  <c r="P90" i="10"/>
  <c r="P89" i="10"/>
  <c r="P86" i="10"/>
  <c r="P82" i="10"/>
  <c r="P76" i="10"/>
  <c r="P69" i="10"/>
  <c r="P61" i="10"/>
  <c r="P55" i="10"/>
  <c r="P62" i="10" s="1"/>
  <c r="P91" i="10" s="1"/>
  <c r="P49" i="10"/>
  <c r="P43" i="10"/>
  <c r="P36" i="10"/>
  <c r="P20" i="10"/>
  <c r="J90" i="10" l="1"/>
  <c r="J89" i="10"/>
  <c r="J86" i="10"/>
  <c r="J82" i="10"/>
  <c r="J76" i="10"/>
  <c r="J69" i="10"/>
  <c r="J61" i="10"/>
  <c r="J55" i="10"/>
  <c r="J49" i="10"/>
  <c r="J43" i="10"/>
  <c r="J36" i="10"/>
  <c r="J20" i="10"/>
  <c r="J62" i="10" s="1"/>
  <c r="J91" i="10" s="1"/>
  <c r="K90" i="10" l="1"/>
  <c r="K89" i="10"/>
  <c r="K86" i="10"/>
  <c r="K82" i="10"/>
  <c r="K76" i="10"/>
  <c r="K69" i="10"/>
  <c r="K61" i="10"/>
  <c r="K55" i="10"/>
  <c r="K62" i="10" s="1"/>
  <c r="K91" i="10" s="1"/>
  <c r="K49" i="10"/>
  <c r="K43" i="10"/>
  <c r="K36" i="10"/>
  <c r="K20" i="10"/>
  <c r="M89" i="10" l="1"/>
  <c r="M86" i="10"/>
  <c r="M82" i="10"/>
  <c r="M76" i="10"/>
  <c r="M69" i="10"/>
  <c r="M90" i="10" s="1"/>
  <c r="M61" i="10"/>
  <c r="M55" i="10"/>
  <c r="M49" i="10"/>
  <c r="M43" i="10"/>
  <c r="M36" i="10"/>
  <c r="M20" i="10"/>
  <c r="M62" i="10" s="1"/>
  <c r="M91" i="10" s="1"/>
  <c r="G90" i="10" l="1"/>
  <c r="G89" i="10"/>
  <c r="G86" i="10"/>
  <c r="G82" i="10"/>
  <c r="G76" i="10"/>
  <c r="G69" i="10"/>
  <c r="G61" i="10"/>
  <c r="G55" i="10"/>
  <c r="G49" i="10"/>
  <c r="G43" i="10"/>
  <c r="G36" i="10"/>
  <c r="G20" i="10"/>
  <c r="G62" i="10" s="1"/>
  <c r="G91" i="10" s="1"/>
  <c r="L89" i="10" l="1"/>
  <c r="L86" i="10"/>
  <c r="L82" i="10"/>
  <c r="L76" i="10"/>
  <c r="L69" i="10"/>
  <c r="L90" i="10" s="1"/>
  <c r="L61" i="10"/>
  <c r="L55" i="10"/>
  <c r="L49" i="10"/>
  <c r="L43" i="10"/>
  <c r="L36" i="10"/>
  <c r="L62" i="10" s="1"/>
  <c r="L20" i="10"/>
  <c r="L91" i="10" l="1"/>
  <c r="H20" i="10" l="1"/>
  <c r="H62" i="10" s="1"/>
  <c r="H91" i="10" s="1"/>
  <c r="H89" i="10"/>
  <c r="H86" i="10"/>
  <c r="H82" i="10"/>
  <c r="H90" i="10" s="1"/>
  <c r="H76" i="10"/>
  <c r="H69" i="10"/>
  <c r="H61" i="10"/>
  <c r="H55" i="10"/>
  <c r="H49" i="10"/>
  <c r="H43" i="10"/>
  <c r="H36" i="10"/>
  <c r="F89" i="10" l="1"/>
  <c r="F86" i="10"/>
  <c r="F82" i="10"/>
  <c r="F76" i="10"/>
  <c r="F69" i="10"/>
  <c r="F61" i="10"/>
  <c r="F55" i="10"/>
  <c r="F49" i="10"/>
  <c r="F43" i="10"/>
  <c r="F36" i="10"/>
  <c r="F20" i="10"/>
  <c r="F62" i="10" s="1"/>
  <c r="F90" i="10" l="1"/>
  <c r="F91" i="10" s="1"/>
  <c r="E89" i="10"/>
  <c r="E86" i="10"/>
  <c r="E82" i="10"/>
  <c r="E76" i="10"/>
  <c r="E69" i="10"/>
  <c r="E61" i="10"/>
  <c r="E55" i="10"/>
  <c r="E49" i="10"/>
  <c r="E43" i="10"/>
  <c r="E36" i="10"/>
  <c r="E20" i="10"/>
  <c r="E90" i="10" l="1"/>
  <c r="E62" i="10"/>
  <c r="E91" i="10" s="1"/>
  <c r="I90" i="10"/>
  <c r="I89" i="10"/>
  <c r="I86" i="10"/>
  <c r="I82" i="10"/>
  <c r="I76" i="10"/>
  <c r="I69" i="10"/>
  <c r="I61" i="10"/>
  <c r="I55" i="10"/>
  <c r="I49" i="10"/>
  <c r="I43" i="10"/>
  <c r="I36" i="10"/>
  <c r="I20" i="10"/>
  <c r="C89" i="10"/>
  <c r="C86" i="10"/>
  <c r="C82" i="10"/>
  <c r="C76" i="10"/>
  <c r="C69" i="10"/>
  <c r="C61" i="10"/>
  <c r="C55" i="10"/>
  <c r="C49" i="10"/>
  <c r="C43" i="10"/>
  <c r="C36" i="10"/>
  <c r="C62" i="10" s="1"/>
  <c r="C20" i="10"/>
  <c r="C90" i="10" l="1"/>
  <c r="I62" i="10"/>
  <c r="I91" i="10" s="1"/>
  <c r="C91" i="10"/>
  <c r="B89" i="10" l="1"/>
  <c r="Q88" i="10"/>
  <c r="Q87" i="10"/>
  <c r="B86" i="10"/>
  <c r="Q85" i="10"/>
  <c r="Q84" i="10"/>
  <c r="Q83" i="10"/>
  <c r="B82" i="10"/>
  <c r="Q81" i="10"/>
  <c r="Q80" i="10"/>
  <c r="Q79" i="10"/>
  <c r="Q78" i="10"/>
  <c r="Q77" i="10"/>
  <c r="B76" i="10"/>
  <c r="Q75" i="10"/>
  <c r="Q74" i="10"/>
  <c r="Q73" i="10"/>
  <c r="Q72" i="10"/>
  <c r="Q71" i="10"/>
  <c r="Q70" i="10"/>
  <c r="B69" i="10"/>
  <c r="B90" i="10" s="1"/>
  <c r="Q68" i="10"/>
  <c r="Q67" i="10"/>
  <c r="Q66" i="10"/>
  <c r="B61" i="10"/>
  <c r="Q60" i="10"/>
  <c r="Q59" i="10"/>
  <c r="Q58" i="10"/>
  <c r="Q57" i="10"/>
  <c r="Q56" i="10"/>
  <c r="Q55" i="10"/>
  <c r="B55" i="10"/>
  <c r="Q54" i="10"/>
  <c r="Q53" i="10"/>
  <c r="Q52" i="10"/>
  <c r="Q51" i="10"/>
  <c r="Q50" i="10"/>
  <c r="B49" i="10"/>
  <c r="Q48" i="10"/>
  <c r="Q47" i="10"/>
  <c r="Q46" i="10"/>
  <c r="Q45" i="10"/>
  <c r="Q44" i="10"/>
  <c r="B43" i="10"/>
  <c r="Q42" i="10"/>
  <c r="Q41" i="10"/>
  <c r="Q39" i="10"/>
  <c r="Q38" i="10"/>
  <c r="Q37" i="10"/>
  <c r="B36" i="10"/>
  <c r="B62" i="10" s="1"/>
  <c r="B91" i="10" s="1"/>
  <c r="Q34" i="10"/>
  <c r="Q33" i="10"/>
  <c r="Q32" i="10"/>
  <c r="Q31" i="10"/>
  <c r="Q30" i="10"/>
  <c r="Q29" i="10"/>
  <c r="Q28" i="10"/>
  <c r="Q27" i="10"/>
  <c r="Q26" i="10"/>
  <c r="Q25" i="10"/>
  <c r="Q24" i="10"/>
  <c r="Q23" i="10"/>
  <c r="Q22" i="10"/>
  <c r="B20" i="10"/>
  <c r="Q19" i="10"/>
  <c r="Q18" i="10"/>
  <c r="Q17" i="10"/>
  <c r="Q16" i="10"/>
  <c r="Q15" i="10"/>
  <c r="Q14" i="10"/>
  <c r="Q13" i="10"/>
  <c r="Q12" i="10"/>
  <c r="Q11" i="10"/>
  <c r="Q10" i="10"/>
  <c r="Q9" i="10"/>
  <c r="Q43" i="10" l="1"/>
  <c r="Q89" i="10"/>
  <c r="Q86" i="10"/>
  <c r="Q82" i="10"/>
  <c r="Q76" i="10"/>
  <c r="Q61" i="10"/>
  <c r="Q49" i="10"/>
  <c r="Q36" i="10"/>
  <c r="Q69" i="10"/>
  <c r="Q20" i="10"/>
  <c r="Q90" i="10" l="1"/>
  <c r="Q62" i="10"/>
  <c r="Q91" i="10" l="1"/>
  <c r="D94" i="8" l="1"/>
</calcChain>
</file>

<file path=xl/sharedStrings.xml><?xml version="1.0" encoding="utf-8"?>
<sst xmlns="http://schemas.openxmlformats.org/spreadsheetml/2006/main" count="322" uniqueCount="270">
  <si>
    <t>เกณฑ์การประเมิน</t>
  </si>
  <si>
    <t>รวม</t>
  </si>
  <si>
    <t>คะแนน</t>
  </si>
  <si>
    <t>โปรดระบุ จำนวนบุคลากร</t>
  </si>
  <si>
    <t>แนวทางในการประเมินระบบจัดเก็บรายได้คุณภาพ( 4 S 4 C )</t>
  </si>
  <si>
    <t>1.1 มีคำสั่งแต่งตั้งคณะกรรมการจัดเก็บรายได้ค่า รักษาพยาบาล</t>
  </si>
  <si>
    <t xml:space="preserve">    1)ตรวจสอบเวชระเบียนทุกสิทธิการรักษา</t>
  </si>
  <si>
    <t xml:space="preserve">    2)เรียกเก็บค่ารักษาพยาบาลทุกสิทธิการรักษา</t>
  </si>
  <si>
    <t xml:space="preserve">    3)ติดตามลูกหนี้ทุกสิทธิการรักษา</t>
  </si>
  <si>
    <t>1.2 มีคำสั่ง/มอบหมายหน้าที่ผู้รับผิดชอบศูนย์จัดเก็บรายได้</t>
  </si>
  <si>
    <t>1.3 มี Flow chart ของกระบวนงานเรียกเก็บรายได้ทุกสิทธิ</t>
  </si>
  <si>
    <t xml:space="preserve">    1)ขั้นตอนการประมวลผลผู้รับบริการของผู้ป่วยในและผู้ป่วยนอก ในแต่ละสิทธิ</t>
  </si>
  <si>
    <t xml:space="preserve">    2)การบันทึกลูกหนี้จากใบเสร็จค่าใช้จ่ายของผู้รับบริการของผู้ป่วยในและผู้ป่วยนอก ในแต่ละสิทธิ</t>
  </si>
  <si>
    <t xml:space="preserve">    3)มีการส่งข้อมูลที่ได้รับการบันทึกเพื่อเบิกจ่าย (Claim)</t>
  </si>
  <si>
    <t xml:space="preserve">    4)ตรวจสอบผลการเบิกจ่าย (Claim) </t>
  </si>
  <si>
    <t xml:space="preserve">    5)มีการบันทึกลูกหนี้ที่เป็นปัจจุบัน</t>
  </si>
  <si>
    <t>1.4 คณะกรรมการจัดเก็บรายได้ทำการประชุมวิเคราะห์รายได้ค่ารักษาพยาบาลทุกสิทธิ เพื่อเสนอผลการดำเนินงานให้ผู้บริหารทราบ</t>
  </si>
  <si>
    <t xml:space="preserve">2.1 มีการปฏิบัติงานตาม Flow chart </t>
  </si>
  <si>
    <t>2.2 การบันทึกข้อมูลผู้ป่วยนอกและผู้ป่วยในจำแนกตามรายสิทธิ</t>
  </si>
  <si>
    <t xml:space="preserve">    (โปรดระบุชื่อ Software ที่ใช้) </t>
  </si>
  <si>
    <t>*ผลงาน 7 plus efficiency ไตรมาสที่ผ่านมา (รอบ 1 Q4/64)</t>
  </si>
  <si>
    <t>2.3 มีการใช้ Software ในการจัดเก็บรายได้</t>
  </si>
  <si>
    <t xml:space="preserve">2.4 มีประสิทธิภาพในการเรียกเก็บทุกกองทุน </t>
  </si>
  <si>
    <t>3.1 มีรายชื่อตาม Flow chart ของกระบวนงานเรียกเก็บรายได้ผู้ป่วยนอกและผู้ป่วยใน ทุกสิทธิ</t>
  </si>
  <si>
    <t>3.2 มีบุคลากรที่ผู้รับผิดชอบศูนย์จัดเก็บรายได้ ตามFlowchartไม่น้อยกว่า. 5 คน ใน รพช. 10 คน ใน รพท. และ 15 คน ใน รพศ.</t>
  </si>
  <si>
    <t>3.3 บุคลากรที่ปฏิบัติหน้าที่ศูนย์จัดเก็บรายได้ได้รับค่าตอบแทนตามสิทธิ</t>
  </si>
  <si>
    <t>3.4 บุคลากรที่ปฏิบัติหน้าที่ศูนย์จัดเก็บรายได้ได้รับการอบรมหรือพัฒนาศักยภาพ</t>
  </si>
  <si>
    <t>4.2 ผู้ป่วยนอก มีการบันทึกข้อมูลการรักษาในผู้รับบริการ เฉพาะกองทุนครบถ้วน</t>
  </si>
  <si>
    <t>4.3 ผู้ป่วยใน มีการบันทึกข้อมูลการรักษาในผู้รับบริการ เฉพาะกองทุนครบถ้วน</t>
  </si>
  <si>
    <t xml:space="preserve">5.1 มีคำสั่ง/มอบหมายหน้าที่ผู้รับผิดชอบในการให้รหัสการรักษาพยาบาล
</t>
  </si>
  <si>
    <t>5.2 มีการตรวจสอบ (Audit) การบันทึกข้อมูลผู้ป่วยนอก และผู้ป่วยใน</t>
  </si>
  <si>
    <t>5.3 มีการบันทึกรหัส การรักษาพยาบาลผู้ป่วยใน ภายใน 30 วัน</t>
  </si>
  <si>
    <t>6.1 มีรายชื่อบุคลากรใน Flow chart ของการเบิกจ่าย (Claim) ในทุกกองทุนย่อย</t>
  </si>
  <si>
    <t xml:space="preserve">6.4 ไม่ได้รับการหัก 5 % เนื่องจากส่งเบิกจ่ายล่าช้า </t>
  </si>
  <si>
    <t xml:space="preserve">4.1 มีคำสั่งมอบหมายหน้าที่ผู้รับผิดชอบกองทุนย่อย ในการบันทึกข้อมูลการรักษาพยาบาล </t>
  </si>
  <si>
    <t>4.4 การส่งข้อมูลการรักษาเพื่อบันทึกบัญชีก่อนวันที่ 10 ของเดือนถัดไป</t>
  </si>
  <si>
    <t>5.4 บุคลากรที่ปฏิบัติหน้าที่บันทึกรหัส การรักษาพยาบาลได้รับการอบรมหรือพัฒนาศักยภาพ อย่างน้อย 1 คน 
ต่อ 1 ครั้งต่อ 1 ปี</t>
  </si>
  <si>
    <t xml:space="preserve">1. มีโครงสร้างศูนย์จัดเก็บรายได้ (Structure) </t>
  </si>
  <si>
    <t xml:space="preserve">2. ระบบงานจัดเก็บในการเรียกเก็บทุกกองทุน (System) </t>
  </si>
  <si>
    <t xml:space="preserve">3. มีระบบบุคลากรในศูนย์จัดเก็บรายได้ (Staff &amp; skill) มีจำนวน และ ทักษะความสามารถของบุคลากรเหมาะสมตามระดับของ รพช. รพท. รพศ. </t>
  </si>
  <si>
    <t xml:space="preserve">4. มีการบันทึกข้อมูลกิจกรรมการรักษา ครบถ้วน (Care) </t>
  </si>
  <si>
    <t xml:space="preserve">5. มีการบันทึกรหัส การรักษาพยาบาล ครบถ้วน และถูกต้อง (Code) </t>
  </si>
  <si>
    <t xml:space="preserve">6.ระบบเบิกจ่าย (Claim) ของแต่ละกองทุน </t>
  </si>
  <si>
    <t>แนวทางการตรวจราชการกระทรวงสาธารณสุข ประจำปีงบประมาณ พ.ศ. 2565
(Inspection Guideline)
ประเด็นที่ 6 : ระบบธรรมาภิบาล
หัวข้อ การบริหารจัดการด้านการเงินการคลังสุขภาพ</t>
  </si>
  <si>
    <t>1.1 มีคำสั่งแต่งตั้งคณะกรรมการจัดเก็บรายได้ค่า รักษาพยาบาล สิทธิเบิกจ่ายตรงข้าราชการ (CSMBS)</t>
  </si>
  <si>
    <t xml:space="preserve">    1)มีผลการตรวจสอบความถูกต้องของการให้สิทธิ
</t>
  </si>
  <si>
    <t xml:space="preserve">    2)มีผลการตรวจสอบคุณภาพข้อมูลก่อนการเรียกเก็บค่ารักษาพยาบาล</t>
  </si>
  <si>
    <t xml:space="preserve">    3)มีผลรวมของลูกหนี้สุทธิในทุกเดือน
</t>
  </si>
  <si>
    <t xml:space="preserve">3. มีการบันทึกข้อมูลกิจกรรมการรักษา ครบถ้วน (Care) </t>
  </si>
  <si>
    <t xml:space="preserve">4. มีการบันทึกรหัส การรักษาพยาบาล ครบถ้วน และถูกต้อง (Code) </t>
  </si>
  <si>
    <t xml:space="preserve">5.ระบบเบิกจ่าย (Claim) ของแต่ละกองทุน </t>
  </si>
  <si>
    <t xml:space="preserve">5.1 มีการทบทวนและแก้ไขข้อมูลที่ไม่ผ่านการอนุมัติการเบิกจ่าย ภายใน 5 วันทำการ
</t>
  </si>
  <si>
    <t xml:space="preserve">การสุ่มประเมินหน่วยบริการที่มีศูนย์จัดเก็บรายได้คุณภาพ ในสิทธิเบิกจ่ายตรงกรมบัญชีกลาง (On Site Survey)
</t>
  </si>
  <si>
    <t xml:space="preserve">   1) มีผลการตรวจสอบและการยืนยันการเสร็จสิ้นกระบวนการรักษาพยาบาล (ปิด Visit) ของผู้ป่วยนอก</t>
  </si>
  <si>
    <t xml:space="preserve">   2) มีการบันทึกลูกหนี้ผู้ป่วยนอกในใบเสร็จค่าใช้จ่ายของผู้รับบริการของผู้ป่วยใน ครบถ้วน</t>
  </si>
  <si>
    <t xml:space="preserve">   3) มีผลการบันทึกส่วนต่างของค่ารักษาพยาบาลผู้ป่วยนอก</t>
  </si>
  <si>
    <t xml:space="preserve">   4) มีผลการบันทึกส่วนต่างของค่ารักษาพยาบาลผู้ป่วยใน *ครบถ้วนและเป็นปัจจุบัน</t>
  </si>
  <si>
    <t>4.1 มีการตรวจสอบ (Audit) การบันทึกข้อมูลผู้ป่วยนอก และผู้ป่วยใน</t>
  </si>
  <si>
    <t>4.2 มีการบันทึกรหัส การรักษาพยาบาลผู้ป่วยใน ภายใน 30 วัน</t>
  </si>
  <si>
    <t xml:space="preserve">3.4 การส่งข้อมูลการรักษาเพื่อบันทึกบัญชีก่อนวันที่ 10 ของเดือนถัดไป
</t>
  </si>
  <si>
    <t>3.3 ผู้ป่วยใน มีการบันทึกข้อมูลการรักษาในผู้รับบริการ เฉพาะกองทุนครบถ้วน</t>
  </si>
  <si>
    <t>3.2 ผู้ป่วยนอก มีการบันทึกข้อมูลการรักษาในผู้รับบริการ เฉพาะกองทุนครบถ้วน</t>
  </si>
  <si>
    <t xml:space="preserve">3.1 มีคำสั่งมอบหมายหน้าที่ผู้รับผิดชอบกองทุนย่อย ในการบันทึกข้อมูลการรักษาพยาบาล 
</t>
  </si>
  <si>
    <t>ประเด็นประเมิน</t>
  </si>
  <si>
    <t>หัวข้อการประเมิน</t>
  </si>
  <si>
    <t>ผลการประเมิน</t>
  </si>
  <si>
    <t>รายละเอียดประกอบ</t>
  </si>
  <si>
    <t>1. มีโครงสร้างศูนย์จัดเก็บ</t>
  </si>
  <si>
    <t>รายได้ (Structure)</t>
  </si>
  <si>
    <t>1) ตรวจสอบเวชระเบียนทุกสิทธิการรักษา</t>
  </si>
  <si>
    <t>3) ติดตามลูกหนี้ทุกสิทธิการรักษา</t>
  </si>
  <si>
    <t>1) ขั้นตอนการประมวลผลผู้รับบริการ</t>
  </si>
  <si>
    <t>4) ตรวจสอบผลการเบิกจ่าย (Claim)</t>
  </si>
  <si>
    <t>5) มีการบันทึกลูกหนี้ที่เป็นปัจจุบัน</t>
  </si>
  <si>
    <t xml:space="preserve">การเรียกเก็บทุกกองทุน  </t>
  </si>
  <si>
    <t>(System)</t>
  </si>
  <si>
    <t>ผู้ป่วยนอกในแต่ละสิทธิ</t>
  </si>
  <si>
    <t xml:space="preserve">4) ตรวจสอบผลการเบิกจ่าย Claim </t>
  </si>
  <si>
    <t>3. มีระบบบุคลากรในศูนย์</t>
  </si>
  <si>
    <t>จัดเก็บรายได้</t>
  </si>
  <si>
    <t>(Staff &amp; skill)  มีจำนวน</t>
  </si>
  <si>
    <t>และ ทักษะความสามารถ</t>
  </si>
  <si>
    <t>ของบุคลากรเหมาะสมตาม</t>
  </si>
  <si>
    <t>ระดับของ รพช. รพท. รพศ.</t>
  </si>
  <si>
    <t xml:space="preserve">4. มีการบันทึกข้อมูล </t>
  </si>
  <si>
    <t>กิจกรรมการรักษา ครบถ้วน</t>
  </si>
  <si>
    <t>(Care)</t>
  </si>
  <si>
    <t xml:space="preserve">5. มีการบันทึกรหัส </t>
  </si>
  <si>
    <t>การรักษาพยาบาลครบถ้วน</t>
  </si>
  <si>
    <t xml:space="preserve">และถูกต้อง (Code) </t>
  </si>
  <si>
    <t xml:space="preserve">6. ระบบเบิกจ่าย (Claim) </t>
  </si>
  <si>
    <t>ของแต่ละกองทุน</t>
  </si>
  <si>
    <t>(Claim) ในทุกกองทุนย่อย</t>
  </si>
  <si>
    <t>3) มีผลรวมของลูกหนี้สุทธิในทุกเดือน</t>
  </si>
  <si>
    <t xml:space="preserve">2. ระบบงานจัดเก็บในการ </t>
  </si>
  <si>
    <t>(ปิด Visit) ของผู้ป่วยนอก</t>
  </si>
  <si>
    <t>*ครบถ้วนและเป็นปัจจุบัน</t>
  </si>
  <si>
    <t xml:space="preserve">3. มีการบันทึกข้อมูล </t>
  </si>
  <si>
    <t xml:space="preserve">4. มีการบันทึกรหัส การ </t>
  </si>
  <si>
    <t>รักษาพยาบาล ครบถ้วน</t>
  </si>
  <si>
    <t>และถูกต้อง (Code)</t>
  </si>
  <si>
    <t xml:space="preserve">5.ระบบเบิกจ่าย (Claim) </t>
  </si>
  <si>
    <t>ระบบจัดเก็บรายได้คุณภาพ</t>
  </si>
  <si>
    <t>1.1 มีคำสั่งแต่งตั้งคณะกรรมการศูนย์จัดเก็บรายได้คุณภาพ</t>
  </si>
  <si>
    <t>2) เรียกเก็บค่ารักษาพยาบาลทุกสิทธิการรักษา</t>
  </si>
  <si>
    <t>1.3 มี Flow chart ระบบจัดเก็บรายได้คุณภาพ</t>
  </si>
  <si>
    <t>3) มีการส่งข้อมูลที่ได้รับการบันทึกเพื่อเบิกจ่าย (Claim)</t>
  </si>
  <si>
    <t>ค่ารักษาพยาบาลทุกสิทธิ เพื่อเสนอผลการดำเนินงานให้ผู้บริหารทราบ</t>
  </si>
  <si>
    <t>17. ระบุชื่อ Software ที่ใช้</t>
  </si>
  <si>
    <t>เกณฑ์ประสิทธิภาพทางการเงิน (7 plus efficiency)</t>
  </si>
  <si>
    <t>มีประสิทธิภาพ ในการเรียกเก็บทุกกองทุน</t>
  </si>
  <si>
    <r>
      <rPr>
        <sz val="15"/>
        <color rgb="FF000000"/>
        <rFont val="TH SarabunPSK"/>
        <family val="2"/>
      </rPr>
      <t>4.</t>
    </r>
    <r>
      <rPr>
        <b/>
        <sz val="15"/>
        <color rgb="FF000000"/>
        <rFont val="TH SarabunPSK"/>
        <family val="2"/>
      </rPr>
      <t xml:space="preserve"> </t>
    </r>
    <r>
      <rPr>
        <sz val="15"/>
        <color rgb="FF000000"/>
        <rFont val="TH SarabunPSK"/>
        <family val="2"/>
      </rPr>
      <t>คำสั่ง/มอบหมายหน้าที่ผู้รับผิดชอบ</t>
    </r>
  </si>
  <si>
    <r>
      <t>2.</t>
    </r>
    <r>
      <rPr>
        <b/>
        <sz val="15"/>
        <color rgb="FF000000"/>
        <rFont val="TH SarabunPSK"/>
        <family val="2"/>
      </rPr>
      <t xml:space="preserve">ระบบงานศูนย์จัดเก็บใน </t>
    </r>
  </si>
  <si>
    <r>
      <t xml:space="preserve">1) UC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60 วัน</t>
    </r>
  </si>
  <si>
    <r>
      <t xml:space="preserve">2) ขรก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60 วัน</t>
    </r>
  </si>
  <si>
    <r>
      <t xml:space="preserve">3) ปกส.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120 วัน</t>
    </r>
  </si>
  <si>
    <t xml:space="preserve"> (โปรดระบุจำนวนบุคลากร)</t>
  </si>
  <si>
    <t xml:space="preserve">3.2 มีบุคลากรที่รับผิดชอบศูนย์จัดเก็บรายได้ </t>
  </si>
  <si>
    <t xml:space="preserve"> 10 คน ใน รพท. และ 15 คน ใน รพศ.  </t>
  </si>
  <si>
    <t>3.4 บุคลากรที่ปฏิบัติหน้าที่ศูนย์จัดเก็บรายได้ ได้รับการอบรม</t>
  </si>
  <si>
    <t>หรือพัฒนาศักยภาพ</t>
  </si>
  <si>
    <t>เฉพาะกองทุนครบถ้วน</t>
  </si>
  <si>
    <t>4.3 ผู้ป่วยใน มีการบันทึกข้อมูลการรักษาผู้รับบริการเฉพาะ</t>
  </si>
  <si>
    <t>กองทุนครบถ้วน</t>
  </si>
  <si>
    <t>5.3 มีการบันทึกรหัสการรักษาพยาบาลผู้ป่วยในภายใน 30 วัน</t>
  </si>
  <si>
    <t>5.4 บุคลากรที่ปฏิบัติหน้าที่บันทึกรหัส การรักษาพยาบาล</t>
  </si>
  <si>
    <t>6.3 การบริหารจัดการข้อมูลติด Deny ของกองทุนสปสช.</t>
  </si>
  <si>
    <t>6.4 ไม่ได้รับการหัก 5 % เนื่องจากส่งเบิกจ่ายล่าช้า</t>
  </si>
  <si>
    <t>6.2 การบริหารจัดการข้อมูลติด C ของกองทุนสปสช.</t>
  </si>
  <si>
    <t>6.1 มีรายชื่อบุคลากรใน Flow chart ของการเบิกจ่าย</t>
  </si>
  <si>
    <t xml:space="preserve"> </t>
  </si>
  <si>
    <t>3.2 ผู้ป่วยนอก มีการบันทึกข้อมูลการรักษา ในผู้รับบริการ</t>
  </si>
  <si>
    <t>3.3 ผู้ป่วยใน มีการบันทึกข้อมูลการรักษา ในผู้รับบริการ</t>
  </si>
  <si>
    <t>5.1 มีการทบทวนและแก้ไขข้อมูลที่ไม่ผ่านการอนุมัติ</t>
  </si>
  <si>
    <t>การเบิกจ่าย ภายใน 5 วันทำการ</t>
  </si>
  <si>
    <t>การสุ่มประเมินหน่วยบริการที่มีศูนย์จัดเก็บรายได้คุณภาพ ในสิทธิเบิกจ่ายตรงกรมบัญชีกลาง
 (On Site Survey)</t>
  </si>
  <si>
    <t>รายละเอียดประกอบการประเมินระบบจัดเก็บรายได้คุณภาพ</t>
  </si>
  <si>
    <t>(Inspection Guideline) ประเด็นที่ 6 : ระบบธรรมาภิบาล</t>
  </si>
  <si>
    <t>หัวข้อ การบริหารจัดการด้านการเงินการคลังสุขภาพ</t>
  </si>
  <si>
    <t>ของหน่วยงาน องค์ประกอบ ของคณะทำงาน อย่างน้อย 3 องค์ประกอบ</t>
  </si>
  <si>
    <t xml:space="preserve">1) ขั้นตอนการประมวลผลผู้รับบริการ ของผู้ป่วยในและผู้ป่วยนอก </t>
  </si>
  <si>
    <t xml:space="preserve"> ในแต่ละสิทธิ</t>
  </si>
  <si>
    <t>2) การบันทึกลูกหนี้จากใบเสร็จและค่าใช้จ่ายของผู้รับบริการของผู้ป่วยใน</t>
  </si>
  <si>
    <t>3.3 บุคลากรที่ปฏิบัติหน้าที่ศูนย์จัดเก็บรายได้ ได้รับค่าตอบแทนตามสิทธิ</t>
  </si>
  <si>
    <t>25. คำสั่ง/มอบหมายหน้าที่ผู้รับผิดชอบ การเรียกเก็บทุกกองทุนย่อยในโรงพยาบาล</t>
  </si>
  <si>
    <t>4.1 มีคำสั่งมอบหมายหน้าที่ผู้รับผิดชอบกองทุนย่อย ในการบันทึกข้อมูล</t>
  </si>
  <si>
    <t>การรักษาพยาบาล</t>
  </si>
  <si>
    <t xml:space="preserve">4.2 ผู้ป่วยนอก มีการบันทึกข้อมูลการรักษาในผู้รับบริการ </t>
  </si>
  <si>
    <t>5.1 มีคำสั่ง/มอบหมายหน้าที่ผู้รับผิดชอบในการให้รหัสการรักษาพยาบาล</t>
  </si>
  <si>
    <t>ได้รับการอบรมหรือพัฒนาศักยภาพ อย่างน้อย 1 คน ต่อ 1 ครั้งต่อ 1 ปี</t>
  </si>
  <si>
    <t>2) มีผลการตรวจสอบคุณภาพข้อมูลก่อนการเรียกเก็บค่ารักษาพยาบาล</t>
  </si>
  <si>
    <t>ของผู้ป่วยใน ครบถ้วน</t>
  </si>
  <si>
    <t>1) มีผลการตรวจสอบและการยืนยันการเสร็จสิ้นกระบวนการรักษาพยาบาล</t>
  </si>
  <si>
    <t>3.4 การส่งข้อมูลการรักษาเพื่อบันทึกบัญชีก่อนวันที่ 10 ของเดือนถัดไป</t>
  </si>
  <si>
    <r>
      <t xml:space="preserve">4.1 </t>
    </r>
    <r>
      <rPr>
        <sz val="15"/>
        <color rgb="FF000000"/>
        <rFont val="TH SarabunPSK"/>
        <family val="2"/>
      </rPr>
      <t>มีการตรวจสอบ(Audit) การบันทึกข้อมูลผู้ป่วยนอก และผู้ป่วยใน</t>
    </r>
  </si>
  <si>
    <r>
      <t xml:space="preserve">4.2 </t>
    </r>
    <r>
      <rPr>
        <sz val="15"/>
        <color rgb="FF000000"/>
        <rFont val="TH SarabunPSK"/>
        <family val="2"/>
      </rPr>
      <t>มีการบันทึกรหัส การรักษาพยาบาลผู้ป่วยใน ภายใน 30 วัน</t>
    </r>
  </si>
  <si>
    <t>คะแนนเต็มทั้งหมด</t>
  </si>
  <si>
    <t>รวมคะแนนที่ได้</t>
  </si>
  <si>
    <t>คิดเป็นร้อยละ</t>
  </si>
  <si>
    <t>ผู้ตรวจสอบ</t>
  </si>
  <si>
    <t>(                                                                                                )</t>
  </si>
  <si>
    <t>ลงชื่อ ................................................................................................................................</t>
  </si>
  <si>
    <t xml:space="preserve">2) การบันทึกลูกหนี้จากใบเสร็จค่าใช้จ่ายของผู้รับบริการ ของผู้ป่วยใน </t>
  </si>
  <si>
    <t xml:space="preserve"> และผู้ป่วยนอก ในแต่ละสิทธิ</t>
  </si>
  <si>
    <t>รายได้ตาม Floe chart ไม่น้อยกว่า 5 คน ใน รพช.</t>
  </si>
  <si>
    <t>เกณฑ์การประเมินศูนย์จัดเก็บ</t>
  </si>
  <si>
    <t>เกณฑ์การประเมินศูนย์จัดเก็บรายได้คุณภาพ ข้อละ 2 คะแนน โดยมีคะแนนเต็ม 100 คะแนน แบ่งเป็น 5 ระดับ ดังนี้</t>
  </si>
  <si>
    <t>1.4 คณะกรรมการจัดเก็บรายได้ทำการประชุมวิเคราะห์รายได้</t>
  </si>
  <si>
    <t>10. รายงานการประชุมที่เกี่ยวข้องกับรายได้ค่ารักษาพยาบาลทุกสิทธิ อย่างน้อย ปีละ 2 ครั้ง</t>
  </si>
  <si>
    <t>3.1 มีรายชื่อตาม Flow chart ของกระบวนงานเรียกเก็บรายได้ผู้ป่วย</t>
  </si>
  <si>
    <t>นอกและผู้ป่วยในทุกสิทธิ</t>
  </si>
  <si>
    <r>
      <t xml:space="preserve">18.  ผลงาน 7 plus efficiency ไตรมาส ที่ผ่านมา (รอบ 1 Q4/64) กองทุน UC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60 วัน</t>
    </r>
  </si>
  <si>
    <r>
      <t xml:space="preserve">19.  ผลงาน 7 plus efficiency ไตรมาส ที่ผ่านมา (รอบ 1 Q4/64) กองทุน ขรก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60 วัน</t>
    </r>
  </si>
  <si>
    <r>
      <t xml:space="preserve">20.  ผลงาน 7 plus efficiency ไตรมาส ที่ผ่านมา (รอบ 1 Q4/64) กองทุนปกส.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120 วัน</t>
    </r>
  </si>
  <si>
    <t>24. มีหนังสืออนุมัติให้เข้าร่วมการอบรม/พัฒนา อย่างน้อย 1 คน 1 ครั้งต่อปี</t>
  </si>
  <si>
    <t>8. คำสั่ง/มอบหมายหน้าที่ผู้รับผิดชอบคณะทำงานการตรวจสุขภาพ ในกลุ่มข้าราชการภายในพื้นที่</t>
  </si>
  <si>
    <t xml:space="preserve">12. ผลการตรวจสอบ (Audit) เวชระเบียนผู้ป่วยนอก และผู้ป่วยใน </t>
  </si>
  <si>
    <t>35. รายงานการทบทวนและแก้ไขข้อมูลติด Deny ให้ครบถ้วน ถูกต้อง และเป็นปัจจุบัน</t>
  </si>
  <si>
    <t>34. รายงานการทบทวนและแก้ไขข้อมูลติด C ให้ครบถ้วน ถูกต้อง และเป็นป้จจุบัน</t>
  </si>
  <si>
    <t>33. รายชื่อผู้รับผิดชอบตาม Flow chart การเบิกจ่าย (Claim) ในทุกกองทุนย่อย</t>
  </si>
  <si>
    <t>32. หนังสืออนุมัติให้เข้าร่วมการอบรม/พัฒนา 1 คน 1 ครั้งต่อ 1 ปี</t>
  </si>
  <si>
    <t>22. บุคลากรที่รับผิดชอบศูนย์จัดเก็บรายได้ ตาม Flow chart</t>
  </si>
  <si>
    <t>รวม 4S4C</t>
  </si>
  <si>
    <t xml:space="preserve">รวม สิทธิเบิกจ่ายตรงกรมบัญชีกลาง (On Site Survey)
</t>
  </si>
  <si>
    <t>รวมคะแนนทั้งสิ้น</t>
  </si>
  <si>
    <t>11.ปฏิบัติงานตาม Flow chart ระบบจัดเก็บรายได้คุณภาพ ครบถ้วน และเป็นปัจจุบัน</t>
  </si>
  <si>
    <t>2. รายงานผลการตรวจสอบคุณภาพข้อมูลก่อนการเรียกเก็บค่ารักษาพยาบาล</t>
  </si>
  <si>
    <t>เรียกเก็บทุกกองทุน</t>
  </si>
  <si>
    <t xml:space="preserve"> (System)</t>
  </si>
  <si>
    <t>1.1 มีคำสั่งแต่งตั้งคณะกรรมการจัดเก็บรายได้ค่ารักษาพยาบาล</t>
  </si>
  <si>
    <t>2.1 การบันทึกข้อมูลผู้ป่วยนอกและผู้ป่วยในจำแนกตามรายสิทธิ</t>
  </si>
  <si>
    <t>2) มีการบันทึกลูกหนี้ผู้ป่วยนอก ในใบเสร็จค่าใช้จ่ายของผู้รับบริการ</t>
  </si>
  <si>
    <t>3) มีผลการบันทึกส่วนต่างของค่ารักษาพยาบาลผู้ป่วยนอก</t>
  </si>
  <si>
    <t>4) มีผลการบันทึกส่วนต่างของค่ารักษาพยาบาลผู้ป่วยใน</t>
  </si>
  <si>
    <t>คณะกรรมการจัดเก็บรายได้คุณภาพ มีองค์ประกอบ ของคณะทำงา</t>
  </si>
  <si>
    <t>สิทธิเบิกจ่ายตรงข้าราชการ (CSMBS) ผลการปฏิบัติงานตามคำสั่งแต่งตั้ง</t>
  </si>
  <si>
    <t>1) มีผลการตรวจสอบความถูกต้องของการให้สิทธิ</t>
  </si>
  <si>
    <t>1. คำสั่งตรวจสอบเวชระเบียนในแต่ละสิทธิการรักษา ครบถ้วนอย่างน้อย 7 สิทธิการรักษา</t>
  </si>
  <si>
    <t>2. คำสั่งเรียกเก็บค่ารักษาพยาบาล ครบถ้วนอย่างน้อย 7 สิทธิการรักษา</t>
  </si>
  <si>
    <t>3. คำสั่งติดตามลูกหนี้ทุกสิทธิการรักษา ครบถ้วนอย่างน้อย 7 สิทธิการรักษา</t>
  </si>
  <si>
    <t xml:space="preserve">5. Flow chart ขั้นตอนการประมวลผลผู้รับบริการทั้งผู้ป่วยในและผู้ป่วยนอก ของแต่ละสิทธิ </t>
  </si>
  <si>
    <t xml:space="preserve">6. Flow chart การบันทึกลูกหนี้ ของแต่ละสิทธิ </t>
  </si>
  <si>
    <t xml:space="preserve">7. Flow chart การส่งข้อมูลที่ได้รับการบันทึกเพื่อเบิกจ่าย (Claim)  ของแต่ละสิทธิ </t>
  </si>
  <si>
    <t xml:space="preserve">8. Flow chart ตรวจสอบผลการเบิกจ่าย  ของแต่ละสิทธิ </t>
  </si>
  <si>
    <t>9. Flow chart การบันทึกลูกหนี้ ที่ผ่านการปรับปรุงลูกหนี้ให้เป็นปัจจุบัน</t>
  </si>
  <si>
    <t>12. สังเกตสัมภาษณ์และ ทดลองให้ปฎิบัติจริงตาม Flowchart</t>
  </si>
  <si>
    <t>13. สังเกตสัมภาษณ์และ ทดลองให้ปฎิบัติจริงตาม Flowchart</t>
  </si>
  <si>
    <t>14. สังเกตสัมภาษณ์และ ทดลองให้ปฎิบัติจริงตาม Flowchart</t>
  </si>
  <si>
    <t xml:space="preserve">15. สังเกตสัมภาษณ์และ ทดลองให้ปฎิบัติจริงตาม Flowchart </t>
  </si>
  <si>
    <t>16. สังเกตสัมภาษณ์และ ทดลองให้ปฎิบัติจริงตาม Flowchart</t>
  </si>
  <si>
    <t>23. สัมภาษณ์และประเมินหลักฐานการเบิกจ่ายค่าตอบแทน ได้แก่ ค่าตอบแทน ฉ.11/12 และพตส.</t>
  </si>
  <si>
    <t>28. ประเมินผลการส่งข้อมูลรายละเอียดค่าใช้จ่ายให้หน่วยงานที่บันทึกบัญชี อย่างน้อย 3 เดือนย้อนหลัง</t>
  </si>
  <si>
    <t>29. คำสั่ง/มอบหมายหน้าที่ผู้รับผิดชอบตรวจสอบเวชระเบียนผู้ป่วยนอก และผู้ป่วยใน ใน Flowchart</t>
  </si>
  <si>
    <t xml:space="preserve">30. แสดงผลการตรวจสอบ (Audit) เวชระเบียนผู้ป่วยนอก และผู้ป่วยใน </t>
  </si>
  <si>
    <t>31. สอบทานวันจำหน่ายผู้ป่วยในและวันเบิกจ่ายไม่เกิน 30 วัน อย่างน้อย 10 เวชระเบียน</t>
  </si>
  <si>
    <t xml:space="preserve">36. สอบทานความครบถ้วนการได้รับเงินตาม Statement ที่เบิกจ่ายผู้ป่วยใน </t>
  </si>
  <si>
    <t>1. รายงานผลการตรวจสอบความถูกต้องของการให้สิทธิ รวมทั้งการตรวจสอบสิทธิ</t>
  </si>
  <si>
    <t>4. ตรวจสอบ ประเมินและการยืนยันการเสร็จกระบวนการรักษา (ปิด Visit)</t>
  </si>
  <si>
    <t>3. ประเมินรายงานผลรวมของลูกหนี้สุทธิที่เป็นปัจจุบันของแต่ละเดือน</t>
  </si>
  <si>
    <t>5. ประเมินรูปแบบการบันทึกลูกหนี้ผู้ป่วยนอก ตามหมวดการรักษา</t>
  </si>
  <si>
    <t>7. ผลการบันทึกส่วนต่างของค่ารักษาพยาบาลผู้ป่วยในในแต่ละ REP.</t>
  </si>
  <si>
    <t>6. ผลการบันทึกส่วนต่างของค่ารักษาพยาบาลผู้ป่วยนอกในแต่ละ REP.</t>
  </si>
  <si>
    <t>9. เวชระเบียน และรายละเอียดค่าใช้จ่าย ในระบบผู้ป่วยนอก ไม่เกินขอบเขตของการเบิกจ่าย</t>
  </si>
  <si>
    <t>11. ผลการส่งข้อมูลรายละเอียดค่าใช้จ่ายให้หน่วยงานที่บันทึกบัญชี ภายในวันที่10 อย่างน้อย 3 เดือน</t>
  </si>
  <si>
    <t>13. เปรียบเทียบวันจำหน่ายและวันเคลมไม่เกิน 30 วัน</t>
  </si>
  <si>
    <t>14. รายงานการทบทวนและแก้ไขข้อมูลที่ไม่ผ่านการอนุมัติเบิกจ่ายราย Visit</t>
  </si>
  <si>
    <t>โรงพยาบาล .............................................................................................................. จังหวัด .................................................................... สังกัดสำนักงานปลัดกระทรวงสาธารณสุข</t>
  </si>
  <si>
    <t>อย่างน้อย 5 ขั้นตอน</t>
  </si>
  <si>
    <t xml:space="preserve">21. มีรายชื่อผู้รับผิดชอบตามแผนผังการปฏิบัติงานระบบจัดเก็บรายได้คุณภาพ (Flow chart) </t>
  </si>
  <si>
    <t>26. สุ่มประเมินความครบถ้วนและถูกต้องเวชระเบียน และรายละเอียดค่าใช้จ่ายกองทุนย่อย</t>
  </si>
  <si>
    <t>ของผู้ป่วยนอก เช่น กองทุน Covid-19</t>
  </si>
  <si>
    <t>ของผู้ป่วยใน เช่น กองทุน Covid-19</t>
  </si>
  <si>
    <t>27. สุ่มประเมินความครบถ้วนและถูกต้องเวชระเบียน และรายละเอียดค่าใช้จ่ายกองทุนย่อย</t>
  </si>
  <si>
    <t xml:space="preserve">10. ตรวจสอบ อัตราค่าห้องพิเศษของผู้ป่วยใน ครบถ้วน ถูกต้อง ตามประเภท </t>
  </si>
  <si>
    <t>ห้องพิเศษที่โรงพยาบาลกำหนด</t>
  </si>
  <si>
    <t>3.1 มีคำสั่งมอบหมายหน้าที่ผู้รับผิดชอบกองทุนย่อย ในการบันทึกข้อมูล</t>
  </si>
  <si>
    <t>เลย</t>
  </si>
  <si>
    <t>นาด้วง</t>
  </si>
  <si>
    <t>เชียงคาน</t>
  </si>
  <si>
    <t>ปากชม</t>
  </si>
  <si>
    <t>นาแห้ว</t>
  </si>
  <si>
    <t>ภูเรือ</t>
  </si>
  <si>
    <t>ท่าลี่</t>
  </si>
  <si>
    <t>วังสะพุง</t>
  </si>
  <si>
    <t>ภูกระดึง</t>
  </si>
  <si>
    <t>ภูหลวง</t>
  </si>
  <si>
    <t>ผาขาว</t>
  </si>
  <si>
    <t>ด่านซ้าย</t>
  </si>
  <si>
    <t>เอราวัณ</t>
  </si>
  <si>
    <t>หนองหิน</t>
  </si>
  <si>
    <t xml:space="preserve"> จังหวัด เลย</t>
  </si>
  <si>
    <t>RCM</t>
  </si>
  <si>
    <t>5 คน</t>
  </si>
  <si>
    <t>CCMS</t>
  </si>
  <si>
    <t>2  คน</t>
  </si>
  <si>
    <t>6 คน</t>
  </si>
  <si>
    <t>4 คน</t>
  </si>
  <si>
    <r>
      <t xml:space="preserve">1) UC </t>
    </r>
    <r>
      <rPr>
        <u/>
        <sz val="12"/>
        <color rgb="FFFF0000"/>
        <rFont val="Tahoma"/>
        <family val="2"/>
      </rPr>
      <t>&lt;</t>
    </r>
    <r>
      <rPr>
        <sz val="12"/>
        <color rgb="FFFF0000"/>
        <rFont val="Tahoma"/>
        <family val="2"/>
      </rPr>
      <t xml:space="preserve"> 60 วัน</t>
    </r>
  </si>
  <si>
    <r>
      <t xml:space="preserve">2) ขรก </t>
    </r>
    <r>
      <rPr>
        <u/>
        <sz val="12"/>
        <color rgb="FFFF0000"/>
        <rFont val="Tahoma"/>
        <family val="2"/>
      </rPr>
      <t>&lt;</t>
    </r>
    <r>
      <rPr>
        <sz val="12"/>
        <color rgb="FFFF0000"/>
        <rFont val="Tahoma"/>
        <family val="2"/>
      </rPr>
      <t xml:space="preserve"> 60 วัน</t>
    </r>
  </si>
  <si>
    <r>
      <t xml:space="preserve">  3) ปกส. </t>
    </r>
    <r>
      <rPr>
        <u/>
        <sz val="12"/>
        <color rgb="FFFF0000"/>
        <rFont val="Tahoma"/>
        <family val="2"/>
      </rPr>
      <t>&lt;</t>
    </r>
    <r>
      <rPr>
        <sz val="12"/>
        <color rgb="FFFF0000"/>
        <rFont val="Tahoma"/>
        <family val="2"/>
      </rPr>
      <t xml:space="preserve"> 120 วัน</t>
    </r>
  </si>
  <si>
    <t>6คน</t>
  </si>
  <si>
    <t>15 คน</t>
  </si>
  <si>
    <t>DATA AUDIT/</t>
  </si>
  <si>
    <t xml:space="preserve">    RCM    (ตค 65)</t>
  </si>
  <si>
    <t>JJM</t>
  </si>
  <si>
    <t>KTN</t>
  </si>
  <si>
    <t>8 คน</t>
  </si>
  <si>
    <t>7คน</t>
  </si>
  <si>
    <t xml:space="preserve">   </t>
  </si>
  <si>
    <t>RCM/KTN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</si>
</sst>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0"/>
      <color indexed="8"/>
      <name val="Tahoma"/>
      <family val="2"/>
    </font>
    <font>
      <b/>
      <sz val="11"/>
      <color theme="1"/>
      <name val="Tahoma"/>
      <family val="2"/>
      <charset val="222"/>
      <scheme val="minor"/>
    </font>
    <font>
      <b/>
      <sz val="12"/>
      <name val="Tahoma"/>
      <family val="2"/>
      <charset val="222"/>
    </font>
    <font>
      <sz val="12"/>
      <name val="Tahoma"/>
      <family val="2"/>
      <charset val="222"/>
    </font>
    <font>
      <sz val="11"/>
      <name val="TH Sarabun New"/>
      <family val="2"/>
      <charset val="222"/>
    </font>
    <font>
      <u/>
      <sz val="12"/>
      <name val="Tahoma"/>
      <family val="2"/>
    </font>
    <font>
      <i/>
      <sz val="12"/>
      <color theme="1"/>
      <name val="Tahoma"/>
      <family val="2"/>
    </font>
    <font>
      <b/>
      <u val="double"/>
      <sz val="12"/>
      <color theme="1"/>
      <name val="Tahoma"/>
      <family val="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FF0000"/>
      <name val="TH SarabunPSK"/>
      <family val="2"/>
    </font>
    <font>
      <sz val="15"/>
      <color theme="1"/>
      <name val="TH SarabunPSK"/>
      <family val="2"/>
    </font>
    <font>
      <b/>
      <sz val="15"/>
      <color rgb="FFFF0000"/>
      <name val="TH SarabunPSK"/>
      <family val="2"/>
    </font>
    <font>
      <u/>
      <sz val="15"/>
      <color rgb="FF000000"/>
      <name val="TH SarabunPSK"/>
      <family val="2"/>
    </font>
    <font>
      <b/>
      <u val="double"/>
      <sz val="15"/>
      <color rgb="FF000000"/>
      <name val="TH SarabunPSK"/>
      <family val="2"/>
    </font>
    <font>
      <u/>
      <sz val="15"/>
      <color theme="1"/>
      <name val="TH SarabunPSK"/>
      <family val="2"/>
    </font>
    <font>
      <sz val="20"/>
      <color theme="1"/>
      <name val="TH SarabunPSK"/>
      <family val="2"/>
    </font>
    <font>
      <b/>
      <sz val="26"/>
      <color theme="1"/>
      <name val="TH SarabunPSK"/>
      <family val="2"/>
    </font>
    <font>
      <b/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name val="Tahoma"/>
      <family val="2"/>
    </font>
    <font>
      <b/>
      <sz val="11"/>
      <color rgb="FFFF0000"/>
      <name val="TH Sarabun New"/>
      <family val="2"/>
    </font>
    <font>
      <b/>
      <sz val="11"/>
      <color rgb="FFFF000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sz val="12"/>
      <color rgb="FFFF0000"/>
      <name val="Tahoma"/>
      <family val="2"/>
    </font>
    <font>
      <u/>
      <sz val="12"/>
      <color rgb="FFFF0000"/>
      <name val="Tahoma"/>
      <family val="2"/>
    </font>
    <font>
      <sz val="12"/>
      <color rgb="FFFF0000"/>
      <name val="Tahoma"/>
      <family val="2"/>
      <charset val="222"/>
    </font>
    <font>
      <sz val="11"/>
      <color rgb="FFFF0000"/>
      <name val="Tahoma"/>
      <family val="2"/>
      <scheme val="minor"/>
    </font>
    <font>
      <sz val="12"/>
      <name val="Tahoma"/>
      <family val="2"/>
    </font>
    <font>
      <sz val="11"/>
      <name val="Tahoma"/>
      <family val="2"/>
      <charset val="222"/>
      <scheme val="minor"/>
    </font>
    <font>
      <b/>
      <sz val="11"/>
      <name val="TH Sarabun New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2" xfId="0" applyFont="1" applyBorder="1" applyAlignment="1">
      <alignment vertical="center" wrapText="1"/>
    </xf>
    <xf numFmtId="0" fontId="7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0" fillId="0" borderId="1" xfId="0" applyBorder="1"/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top" wrapText="1"/>
    </xf>
    <xf numFmtId="0" fontId="22" fillId="0" borderId="8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7" fillId="0" borderId="3" xfId="0" applyFont="1" applyBorder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9" fillId="0" borderId="1" xfId="0" applyFont="1" applyBorder="1" applyAlignment="1">
      <alignment horizontal="left" vertical="top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8" fillId="0" borderId="4" xfId="0" applyFont="1" applyBorder="1" applyAlignment="1">
      <alignment horizontal="left" vertical="center" wrapText="1" indent="2"/>
    </xf>
    <xf numFmtId="0" fontId="17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 indent="2"/>
    </xf>
    <xf numFmtId="0" fontId="18" fillId="0" borderId="4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top" wrapText="1"/>
    </xf>
    <xf numFmtId="0" fontId="18" fillId="0" borderId="4" xfId="0" applyFont="1" applyBorder="1"/>
    <xf numFmtId="0" fontId="19" fillId="0" borderId="2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5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2" xfId="0" applyFont="1" applyBorder="1" applyAlignment="1">
      <alignment vertical="center" wrapText="1"/>
    </xf>
    <xf numFmtId="0" fontId="0" fillId="0" borderId="4" xfId="0" applyBorder="1"/>
    <xf numFmtId="0" fontId="15" fillId="0" borderId="7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3" xfId="0" applyFont="1" applyBorder="1" applyAlignment="1">
      <alignment vertical="top" wrapText="1"/>
    </xf>
    <xf numFmtId="0" fontId="16" fillId="0" borderId="3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0" fillId="0" borderId="9" xfId="0" applyBorder="1"/>
    <xf numFmtId="0" fontId="17" fillId="0" borderId="6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1" xfId="0" applyNumberForma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 indent="2"/>
    </xf>
    <xf numFmtId="0" fontId="6" fillId="0" borderId="11" xfId="0" applyFont="1" applyBorder="1" applyAlignment="1">
      <alignment vertical="center" wrapText="1"/>
    </xf>
    <xf numFmtId="0" fontId="7" fillId="0" borderId="9" xfId="0" applyFont="1" applyBorder="1" applyAlignment="1">
      <alignment vertical="top" wrapText="1"/>
    </xf>
    <xf numFmtId="0" fontId="6" fillId="0" borderId="11" xfId="0" applyFont="1" applyBorder="1" applyAlignment="1">
      <alignment horizontal="center" vertical="center" wrapText="1"/>
    </xf>
    <xf numFmtId="0" fontId="2" fillId="0" borderId="9" xfId="0" applyFont="1" applyBorder="1"/>
    <xf numFmtId="0" fontId="7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27" fillId="0" borderId="1" xfId="0" applyFont="1" applyBorder="1" applyAlignment="1">
      <alignment horizontal="center"/>
    </xf>
    <xf numFmtId="0" fontId="28" fillId="0" borderId="1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/>
    </xf>
    <xf numFmtId="0" fontId="26" fillId="0" borderId="0" xfId="0" applyFont="1"/>
    <xf numFmtId="0" fontId="28" fillId="0" borderId="12" xfId="0" applyFont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0" fontId="32" fillId="0" borderId="9" xfId="0" applyFont="1" applyBorder="1" applyAlignment="1">
      <alignment horizontal="left" vertical="center" wrapText="1" indent="3"/>
    </xf>
    <xf numFmtId="0" fontId="34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2" fontId="31" fillId="0" borderId="1" xfId="0" applyNumberFormat="1" applyFont="1" applyBorder="1" applyAlignment="1">
      <alignment horizontal="center"/>
    </xf>
    <xf numFmtId="0" fontId="30" fillId="0" borderId="0" xfId="0" applyFont="1"/>
    <xf numFmtId="0" fontId="31" fillId="0" borderId="1" xfId="0" applyFont="1" applyBorder="1" applyAlignment="1">
      <alignment horizontal="center"/>
    </xf>
    <xf numFmtId="0" fontId="31" fillId="0" borderId="0" xfId="0" applyFont="1"/>
    <xf numFmtId="0" fontId="32" fillId="0" borderId="9" xfId="0" applyFont="1" applyBorder="1" applyAlignment="1">
      <alignment horizontal="left" vertical="center" wrapText="1" indent="2"/>
    </xf>
    <xf numFmtId="0" fontId="36" fillId="0" borderId="1" xfId="0" applyFont="1" applyBorder="1" applyAlignment="1">
      <alignment horizontal="center"/>
    </xf>
    <xf numFmtId="0" fontId="2" fillId="0" borderId="1" xfId="0" applyFont="1" applyBorder="1"/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3" borderId="9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/>
    </xf>
    <xf numFmtId="0" fontId="9" fillId="3" borderId="9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36" fillId="3" borderId="1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39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</cellXfs>
  <cellStyles count="2">
    <cellStyle name="Normal 2 3 2" xfId="1" xr:uid="{00000000-0005-0000-0000-000001000000}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</xdr:colOff>
      <xdr:row>2</xdr:row>
      <xdr:rowOff>164873</xdr:rowOff>
    </xdr:from>
    <xdr:to>
      <xdr:col>14</xdr:col>
      <xdr:colOff>350520</xdr:colOff>
      <xdr:row>30</xdr:row>
      <xdr:rowOff>167640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52106B7-E6F5-4E77-82BF-37C3C3270C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43" t="13014" r="8676" b="5693"/>
        <a:stretch/>
      </xdr:blipFill>
      <xdr:spPr>
        <a:xfrm>
          <a:off x="624839" y="1033553"/>
          <a:ext cx="8260081" cy="5230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B53A0-5AA1-4FF2-BE82-882A0EC9DB46}">
  <sheetPr>
    <pageSetUpPr fitToPage="1"/>
  </sheetPr>
  <dimension ref="A1:Q91"/>
  <sheetViews>
    <sheetView tabSelected="1" topLeftCell="A70" zoomScale="70" zoomScaleNormal="70" workbookViewId="0">
      <selection activeCell="B91" sqref="B91:P91"/>
    </sheetView>
  </sheetViews>
  <sheetFormatPr defaultColWidth="8.8984375" defaultRowHeight="18" x14ac:dyDescent="0.5"/>
  <cols>
    <col min="1" max="1" width="103" style="3" bestFit="1" customWidth="1"/>
    <col min="2" max="2" width="7.5" style="5" bestFit="1" customWidth="1"/>
    <col min="3" max="3" width="8.09765625" customWidth="1"/>
    <col min="4" max="4" width="7.19921875" style="1" bestFit="1" customWidth="1"/>
    <col min="5" max="5" width="9.59765625" style="1" bestFit="1" customWidth="1"/>
    <col min="6" max="6" width="7.8984375" style="1" bestFit="1" customWidth="1"/>
    <col min="7" max="7" width="7.3984375" bestFit="1" customWidth="1"/>
    <col min="8" max="8" width="6.69921875" style="74" customWidth="1"/>
    <col min="9" max="9" width="6.09765625" bestFit="1" customWidth="1"/>
    <col min="10" max="11" width="8.3984375" bestFit="1" customWidth="1"/>
    <col min="12" max="13" width="7.3984375" bestFit="1" customWidth="1"/>
    <col min="14" max="14" width="9" bestFit="1" customWidth="1"/>
    <col min="15" max="15" width="8.19921875" bestFit="1" customWidth="1"/>
    <col min="16" max="16" width="9" bestFit="1" customWidth="1"/>
    <col min="17" max="17" width="9.09765625" customWidth="1"/>
  </cols>
  <sheetData>
    <row r="1" spans="1:17" ht="63" customHeight="1" x14ac:dyDescent="0.25">
      <c r="A1" s="136" t="s">
        <v>43</v>
      </c>
      <c r="B1" s="136"/>
      <c r="C1" s="136"/>
      <c r="D1" s="136"/>
      <c r="E1" s="136"/>
      <c r="F1" s="136"/>
    </row>
    <row r="2" spans="1:17" ht="6.6" customHeight="1" x14ac:dyDescent="0.5"/>
    <row r="3" spans="1:17" ht="16.8" x14ac:dyDescent="0.5">
      <c r="A3" s="24" t="s">
        <v>250</v>
      </c>
      <c r="B3" s="2"/>
      <c r="C3" s="1"/>
    </row>
    <row r="4" spans="1:17" ht="6" customHeight="1" x14ac:dyDescent="0.5">
      <c r="A4" s="1"/>
      <c r="B4" s="2"/>
      <c r="C4" s="1"/>
      <c r="M4" t="s">
        <v>268</v>
      </c>
    </row>
    <row r="5" spans="1:17" ht="15" customHeight="1" x14ac:dyDescent="0.25">
      <c r="A5" s="119" t="s">
        <v>4</v>
      </c>
      <c r="B5" s="134" t="s">
        <v>2</v>
      </c>
      <c r="C5" s="134" t="s">
        <v>236</v>
      </c>
      <c r="D5" s="134" t="s">
        <v>237</v>
      </c>
      <c r="E5" s="134" t="s">
        <v>238</v>
      </c>
      <c r="F5" s="134" t="s">
        <v>239</v>
      </c>
      <c r="G5" s="137" t="s">
        <v>240</v>
      </c>
      <c r="H5" s="134" t="s">
        <v>241</v>
      </c>
      <c r="I5" s="134" t="s">
        <v>242</v>
      </c>
      <c r="J5" s="134" t="s">
        <v>243</v>
      </c>
      <c r="K5" s="134" t="s">
        <v>244</v>
      </c>
      <c r="L5" s="134" t="s">
        <v>245</v>
      </c>
      <c r="M5" s="134" t="s">
        <v>246</v>
      </c>
      <c r="N5" s="134" t="s">
        <v>247</v>
      </c>
      <c r="O5" s="134" t="s">
        <v>248</v>
      </c>
      <c r="P5" s="134" t="s">
        <v>249</v>
      </c>
      <c r="Q5" s="134" t="s">
        <v>1</v>
      </c>
    </row>
    <row r="6" spans="1:17" ht="15" customHeight="1" x14ac:dyDescent="0.25">
      <c r="A6" s="4" t="s">
        <v>0</v>
      </c>
      <c r="B6" s="135"/>
      <c r="C6" s="135"/>
      <c r="D6" s="135"/>
      <c r="E6" s="135"/>
      <c r="F6" s="135"/>
      <c r="G6" s="137"/>
      <c r="H6" s="135"/>
      <c r="I6" s="135"/>
      <c r="J6" s="135"/>
      <c r="K6" s="135"/>
      <c r="L6" s="135"/>
      <c r="M6" s="135"/>
      <c r="N6" s="135"/>
      <c r="O6" s="135"/>
      <c r="P6" s="135"/>
      <c r="Q6" s="135"/>
    </row>
    <row r="7" spans="1:17" x14ac:dyDescent="0.5">
      <c r="A7" s="7" t="s">
        <v>37</v>
      </c>
      <c r="B7" s="8"/>
      <c r="C7" s="9"/>
      <c r="D7" s="9"/>
      <c r="E7" s="9"/>
      <c r="F7" s="9"/>
      <c r="G7" s="115"/>
      <c r="I7" s="74"/>
      <c r="J7" s="74"/>
      <c r="K7" s="74"/>
      <c r="L7" s="74"/>
      <c r="M7" s="74"/>
      <c r="N7" s="74"/>
      <c r="O7" s="74"/>
      <c r="P7" s="74"/>
    </row>
    <row r="8" spans="1:17" x14ac:dyDescent="0.5">
      <c r="A8" s="10" t="s">
        <v>5</v>
      </c>
      <c r="B8" s="69"/>
      <c r="C8" s="70"/>
      <c r="D8" s="70"/>
      <c r="E8" s="70"/>
      <c r="F8" s="70"/>
      <c r="G8" s="115"/>
      <c r="H8" s="76"/>
      <c r="I8" s="76"/>
      <c r="J8" s="76"/>
      <c r="K8" s="76"/>
      <c r="L8" s="76"/>
      <c r="M8" s="76"/>
      <c r="N8" s="76"/>
      <c r="O8" s="76"/>
      <c r="P8" s="76"/>
      <c r="Q8" s="13"/>
    </row>
    <row r="9" spans="1:17" ht="15" x14ac:dyDescent="0.25">
      <c r="A9" s="81" t="s">
        <v>6</v>
      </c>
      <c r="B9" s="72">
        <v>2</v>
      </c>
      <c r="C9" s="115">
        <v>2</v>
      </c>
      <c r="D9" s="115">
        <v>2</v>
      </c>
      <c r="E9" s="115">
        <v>2</v>
      </c>
      <c r="F9" s="115">
        <v>2</v>
      </c>
      <c r="G9" s="115">
        <v>2</v>
      </c>
      <c r="H9" s="76">
        <v>2</v>
      </c>
      <c r="I9" s="76">
        <v>2</v>
      </c>
      <c r="J9" s="76">
        <v>2</v>
      </c>
      <c r="K9" s="76">
        <v>2</v>
      </c>
      <c r="L9" s="76">
        <v>2</v>
      </c>
      <c r="M9" s="76">
        <v>2</v>
      </c>
      <c r="N9" s="76">
        <v>2</v>
      </c>
      <c r="O9" s="76">
        <v>2</v>
      </c>
      <c r="P9" s="76">
        <v>2</v>
      </c>
      <c r="Q9" s="79">
        <f>SUM(C9:P9)/14</f>
        <v>2</v>
      </c>
    </row>
    <row r="10" spans="1:17" ht="15" x14ac:dyDescent="0.25">
      <c r="A10" s="81" t="s">
        <v>7</v>
      </c>
      <c r="B10" s="72">
        <v>2</v>
      </c>
      <c r="C10" s="115">
        <v>2</v>
      </c>
      <c r="D10" s="115">
        <v>2</v>
      </c>
      <c r="E10" s="115">
        <v>2</v>
      </c>
      <c r="F10" s="115">
        <v>2</v>
      </c>
      <c r="G10" s="115">
        <v>2</v>
      </c>
      <c r="H10" s="76">
        <v>2</v>
      </c>
      <c r="I10" s="76">
        <v>2</v>
      </c>
      <c r="J10" s="76">
        <v>2</v>
      </c>
      <c r="K10" s="76">
        <v>2</v>
      </c>
      <c r="L10" s="76">
        <v>2</v>
      </c>
      <c r="M10" s="76">
        <v>2</v>
      </c>
      <c r="N10" s="76">
        <v>2</v>
      </c>
      <c r="O10" s="76">
        <v>2</v>
      </c>
      <c r="P10" s="76">
        <v>2</v>
      </c>
      <c r="Q10" s="79">
        <f t="shared" ref="Q10:Q73" si="0">SUM(C10:P10)/14</f>
        <v>2</v>
      </c>
    </row>
    <row r="11" spans="1:17" ht="15" x14ac:dyDescent="0.25">
      <c r="A11" s="81" t="s">
        <v>8</v>
      </c>
      <c r="B11" s="72">
        <v>2</v>
      </c>
      <c r="C11" s="115">
        <v>2</v>
      </c>
      <c r="D11" s="115">
        <v>2</v>
      </c>
      <c r="E11" s="115">
        <v>2</v>
      </c>
      <c r="F11" s="115">
        <v>2</v>
      </c>
      <c r="G11" s="115">
        <v>2</v>
      </c>
      <c r="H11" s="76">
        <v>2</v>
      </c>
      <c r="I11" s="76">
        <v>0</v>
      </c>
      <c r="J11" s="76">
        <v>2</v>
      </c>
      <c r="K11" s="76">
        <v>2</v>
      </c>
      <c r="L11" s="76">
        <v>2</v>
      </c>
      <c r="M11" s="76">
        <v>2</v>
      </c>
      <c r="N11" s="76">
        <v>2</v>
      </c>
      <c r="O11" s="76">
        <v>2</v>
      </c>
      <c r="P11" s="76">
        <v>2</v>
      </c>
      <c r="Q11" s="79">
        <f t="shared" si="0"/>
        <v>1.8571428571428572</v>
      </c>
    </row>
    <row r="12" spans="1:17" ht="15" x14ac:dyDescent="0.25">
      <c r="A12" s="81" t="s">
        <v>9</v>
      </c>
      <c r="B12" s="72">
        <v>2</v>
      </c>
      <c r="C12" s="115">
        <v>2</v>
      </c>
      <c r="D12" s="115">
        <v>2</v>
      </c>
      <c r="E12" s="115">
        <v>2</v>
      </c>
      <c r="F12" s="115">
        <v>2</v>
      </c>
      <c r="G12" s="115">
        <v>2</v>
      </c>
      <c r="H12" s="76">
        <v>2</v>
      </c>
      <c r="I12" s="76">
        <v>2</v>
      </c>
      <c r="J12" s="76">
        <v>2</v>
      </c>
      <c r="K12" s="76">
        <v>2</v>
      </c>
      <c r="L12" s="76">
        <v>2</v>
      </c>
      <c r="M12" s="76">
        <v>2</v>
      </c>
      <c r="N12" s="76">
        <v>2</v>
      </c>
      <c r="O12" s="76">
        <v>2</v>
      </c>
      <c r="P12" s="76">
        <v>2</v>
      </c>
      <c r="Q12" s="79">
        <f t="shared" si="0"/>
        <v>2</v>
      </c>
    </row>
    <row r="13" spans="1:17" ht="15" x14ac:dyDescent="0.25">
      <c r="A13" s="81" t="s">
        <v>10</v>
      </c>
      <c r="B13" s="72"/>
      <c r="C13" s="115"/>
      <c r="D13" s="115"/>
      <c r="E13" s="115"/>
      <c r="F13" s="115"/>
      <c r="G13" s="115"/>
      <c r="H13" s="76"/>
      <c r="I13" s="76"/>
      <c r="J13" s="76"/>
      <c r="K13" s="76"/>
      <c r="L13" s="76"/>
      <c r="M13" s="76"/>
      <c r="N13" s="76"/>
      <c r="O13" s="76"/>
      <c r="P13" s="76"/>
      <c r="Q13" s="79">
        <f t="shared" si="0"/>
        <v>0</v>
      </c>
    </row>
    <row r="14" spans="1:17" ht="15" x14ac:dyDescent="0.25">
      <c r="A14" s="81" t="s">
        <v>11</v>
      </c>
      <c r="B14" s="72">
        <v>2</v>
      </c>
      <c r="C14" s="115">
        <v>2</v>
      </c>
      <c r="D14" s="115">
        <v>2</v>
      </c>
      <c r="E14" s="115">
        <v>2</v>
      </c>
      <c r="F14" s="115">
        <v>2</v>
      </c>
      <c r="G14" s="115">
        <v>2</v>
      </c>
      <c r="H14" s="76">
        <v>2</v>
      </c>
      <c r="I14" s="76">
        <v>2</v>
      </c>
      <c r="J14" s="76">
        <v>2</v>
      </c>
      <c r="K14" s="76">
        <v>2</v>
      </c>
      <c r="L14" s="76">
        <v>2</v>
      </c>
      <c r="M14" s="76">
        <v>2</v>
      </c>
      <c r="N14" s="76">
        <v>2</v>
      </c>
      <c r="O14" s="76">
        <v>2</v>
      </c>
      <c r="P14" s="76">
        <v>2</v>
      </c>
      <c r="Q14" s="79">
        <f t="shared" si="0"/>
        <v>2</v>
      </c>
    </row>
    <row r="15" spans="1:17" ht="15" x14ac:dyDescent="0.25">
      <c r="A15" s="81" t="s">
        <v>12</v>
      </c>
      <c r="B15" s="72">
        <v>2</v>
      </c>
      <c r="C15" s="115">
        <v>0</v>
      </c>
      <c r="D15" s="115">
        <v>2</v>
      </c>
      <c r="E15" s="115">
        <v>2</v>
      </c>
      <c r="F15" s="115">
        <v>2</v>
      </c>
      <c r="G15" s="115">
        <v>2</v>
      </c>
      <c r="H15" s="76">
        <v>2</v>
      </c>
      <c r="I15" s="76">
        <v>2</v>
      </c>
      <c r="J15" s="76">
        <v>2</v>
      </c>
      <c r="K15" s="76">
        <v>0</v>
      </c>
      <c r="L15" s="76">
        <v>2</v>
      </c>
      <c r="M15" s="76">
        <v>2</v>
      </c>
      <c r="N15" s="76">
        <v>2</v>
      </c>
      <c r="O15" s="76">
        <v>0</v>
      </c>
      <c r="P15" s="76">
        <v>2</v>
      </c>
      <c r="Q15" s="79">
        <f t="shared" si="0"/>
        <v>1.5714285714285714</v>
      </c>
    </row>
    <row r="16" spans="1:17" ht="15" x14ac:dyDescent="0.25">
      <c r="A16" s="81" t="s">
        <v>13</v>
      </c>
      <c r="B16" s="72">
        <v>2</v>
      </c>
      <c r="C16" s="115">
        <v>2</v>
      </c>
      <c r="D16" s="115">
        <v>2</v>
      </c>
      <c r="E16" s="115">
        <v>2</v>
      </c>
      <c r="F16" s="115">
        <v>2</v>
      </c>
      <c r="G16" s="115">
        <v>2</v>
      </c>
      <c r="H16" s="76">
        <v>2</v>
      </c>
      <c r="I16" s="76">
        <v>2</v>
      </c>
      <c r="J16" s="76">
        <v>2</v>
      </c>
      <c r="K16" s="76">
        <v>2</v>
      </c>
      <c r="L16" s="76">
        <v>2</v>
      </c>
      <c r="M16" s="76">
        <v>2</v>
      </c>
      <c r="N16" s="76">
        <v>2</v>
      </c>
      <c r="O16" s="76">
        <v>2</v>
      </c>
      <c r="P16" s="76">
        <v>2</v>
      </c>
      <c r="Q16" s="79">
        <f t="shared" si="0"/>
        <v>2</v>
      </c>
    </row>
    <row r="17" spans="1:17" ht="15" x14ac:dyDescent="0.25">
      <c r="A17" s="81" t="s">
        <v>14</v>
      </c>
      <c r="B17" s="72">
        <v>2</v>
      </c>
      <c r="C17" s="115">
        <v>2</v>
      </c>
      <c r="D17" s="115">
        <v>2</v>
      </c>
      <c r="E17" s="115">
        <v>2</v>
      </c>
      <c r="F17" s="115">
        <v>2</v>
      </c>
      <c r="G17" s="115">
        <v>2</v>
      </c>
      <c r="H17" s="76">
        <v>2</v>
      </c>
      <c r="I17" s="76">
        <v>2</v>
      </c>
      <c r="J17" s="76">
        <v>2</v>
      </c>
      <c r="K17" s="76">
        <v>2</v>
      </c>
      <c r="L17" s="76">
        <v>2</v>
      </c>
      <c r="M17" s="76">
        <v>2</v>
      </c>
      <c r="N17" s="76">
        <v>2</v>
      </c>
      <c r="O17" s="76">
        <v>2</v>
      </c>
      <c r="P17" s="76">
        <v>2</v>
      </c>
      <c r="Q17" s="79">
        <f t="shared" si="0"/>
        <v>2</v>
      </c>
    </row>
    <row r="18" spans="1:17" ht="15" x14ac:dyDescent="0.25">
      <c r="A18" s="81" t="s">
        <v>15</v>
      </c>
      <c r="B18" s="72">
        <v>2</v>
      </c>
      <c r="C18" s="115">
        <v>2</v>
      </c>
      <c r="D18" s="115">
        <v>2</v>
      </c>
      <c r="E18" s="115">
        <v>2</v>
      </c>
      <c r="F18" s="115">
        <v>2</v>
      </c>
      <c r="G18" s="115">
        <v>0</v>
      </c>
      <c r="H18" s="76">
        <v>2</v>
      </c>
      <c r="I18" s="76">
        <v>2</v>
      </c>
      <c r="J18" s="76">
        <v>2</v>
      </c>
      <c r="K18" s="76">
        <v>2</v>
      </c>
      <c r="L18" s="76">
        <v>2</v>
      </c>
      <c r="M18" s="76">
        <v>0</v>
      </c>
      <c r="N18" s="76">
        <v>2</v>
      </c>
      <c r="O18" s="76">
        <v>2</v>
      </c>
      <c r="P18" s="76">
        <v>2</v>
      </c>
      <c r="Q18" s="79">
        <f t="shared" si="0"/>
        <v>1.7142857142857142</v>
      </c>
    </row>
    <row r="19" spans="1:17" s="103" customFormat="1" ht="32.4" customHeight="1" x14ac:dyDescent="0.25">
      <c r="A19" s="102" t="s">
        <v>16</v>
      </c>
      <c r="B19" s="93">
        <v>2</v>
      </c>
      <c r="C19" s="117">
        <v>2</v>
      </c>
      <c r="D19" s="117">
        <v>2</v>
      </c>
      <c r="E19" s="117">
        <v>0</v>
      </c>
      <c r="F19" s="117">
        <v>0</v>
      </c>
      <c r="G19" s="117">
        <v>2</v>
      </c>
      <c r="H19" s="77">
        <v>0</v>
      </c>
      <c r="I19" s="77">
        <v>2</v>
      </c>
      <c r="J19" s="77">
        <v>2</v>
      </c>
      <c r="K19" s="77">
        <v>2</v>
      </c>
      <c r="L19" s="77">
        <v>2</v>
      </c>
      <c r="M19" s="77">
        <v>2</v>
      </c>
      <c r="N19" s="77">
        <v>0</v>
      </c>
      <c r="O19" s="77">
        <v>2</v>
      </c>
      <c r="P19" s="77">
        <v>2</v>
      </c>
      <c r="Q19" s="101">
        <f t="shared" si="0"/>
        <v>1.4285714285714286</v>
      </c>
    </row>
    <row r="20" spans="1:17" s="71" customFormat="1" ht="15" customHeight="1" x14ac:dyDescent="0.25">
      <c r="A20" s="82" t="s">
        <v>1</v>
      </c>
      <c r="B20" s="11">
        <f>SUM(B8:B19)</f>
        <v>20</v>
      </c>
      <c r="C20" s="11">
        <f t="shared" ref="C20:F20" si="1">SUM(C8:C19)</f>
        <v>18</v>
      </c>
      <c r="D20" s="11">
        <f t="shared" si="1"/>
        <v>20</v>
      </c>
      <c r="E20" s="11">
        <f t="shared" si="1"/>
        <v>18</v>
      </c>
      <c r="F20" s="11">
        <f t="shared" si="1"/>
        <v>18</v>
      </c>
      <c r="G20" s="98">
        <f>SUM(G9:G19)</f>
        <v>18</v>
      </c>
      <c r="H20" s="11">
        <f>SUM(H8:H19)</f>
        <v>18</v>
      </c>
      <c r="I20" s="11">
        <f t="shared" ref="I20:K20" si="2">SUM(I8:I19)</f>
        <v>18</v>
      </c>
      <c r="J20" s="11">
        <f t="shared" si="2"/>
        <v>20</v>
      </c>
      <c r="K20" s="11">
        <f t="shared" si="2"/>
        <v>18</v>
      </c>
      <c r="L20" s="11">
        <f t="shared" ref="L20:P20" si="3">SUM(L8:L19)</f>
        <v>20</v>
      </c>
      <c r="M20" s="11">
        <f t="shared" si="3"/>
        <v>18</v>
      </c>
      <c r="N20" s="11">
        <f t="shared" si="3"/>
        <v>18</v>
      </c>
      <c r="O20" s="11">
        <f t="shared" si="3"/>
        <v>18</v>
      </c>
      <c r="P20" s="11">
        <f t="shared" si="3"/>
        <v>20</v>
      </c>
      <c r="Q20" s="79">
        <f t="shared" si="0"/>
        <v>18.571428571428573</v>
      </c>
    </row>
    <row r="21" spans="1:17" x14ac:dyDescent="0.5">
      <c r="A21" s="83" t="s">
        <v>38</v>
      </c>
      <c r="B21" s="72"/>
      <c r="C21" s="70"/>
      <c r="D21" s="70"/>
      <c r="E21" s="70"/>
      <c r="F21" s="70"/>
      <c r="G21" s="115"/>
      <c r="H21" s="76"/>
      <c r="I21" s="76"/>
      <c r="J21" s="76"/>
      <c r="K21" s="76"/>
      <c r="L21" s="76">
        <v>2</v>
      </c>
      <c r="M21" s="76"/>
      <c r="N21" s="76"/>
      <c r="O21" s="76"/>
      <c r="P21" s="76"/>
      <c r="Q21" s="13"/>
    </row>
    <row r="22" spans="1:17" ht="15" x14ac:dyDescent="0.25">
      <c r="A22" s="81" t="s">
        <v>17</v>
      </c>
      <c r="B22" s="72">
        <v>2</v>
      </c>
      <c r="C22" s="115">
        <v>2</v>
      </c>
      <c r="D22" s="115">
        <v>2</v>
      </c>
      <c r="E22" s="115">
        <v>2</v>
      </c>
      <c r="F22" s="115">
        <v>2</v>
      </c>
      <c r="G22" s="115">
        <v>2</v>
      </c>
      <c r="H22" s="76">
        <v>2</v>
      </c>
      <c r="I22" s="76">
        <v>2</v>
      </c>
      <c r="J22" s="76">
        <v>2</v>
      </c>
      <c r="K22" s="76">
        <v>2</v>
      </c>
      <c r="L22" s="76">
        <v>2</v>
      </c>
      <c r="M22" s="76">
        <v>2</v>
      </c>
      <c r="N22" s="76">
        <v>2</v>
      </c>
      <c r="O22" s="76">
        <v>2</v>
      </c>
      <c r="P22" s="76">
        <v>2</v>
      </c>
      <c r="Q22" s="79">
        <f t="shared" si="0"/>
        <v>2</v>
      </c>
    </row>
    <row r="23" spans="1:17" ht="15" x14ac:dyDescent="0.25">
      <c r="A23" s="81" t="s">
        <v>18</v>
      </c>
      <c r="B23" s="72"/>
      <c r="C23" s="115"/>
      <c r="D23" s="115"/>
      <c r="E23" s="115"/>
      <c r="F23" s="115"/>
      <c r="G23" s="115"/>
      <c r="H23" s="76"/>
      <c r="I23" s="76"/>
      <c r="J23" s="76"/>
      <c r="K23" s="76"/>
      <c r="L23" s="76"/>
      <c r="M23" s="76"/>
      <c r="N23" s="76"/>
      <c r="O23" s="76"/>
      <c r="P23" s="76"/>
      <c r="Q23" s="79">
        <f t="shared" si="0"/>
        <v>0</v>
      </c>
    </row>
    <row r="24" spans="1:17" ht="15" x14ac:dyDescent="0.25">
      <c r="A24" s="81" t="s">
        <v>11</v>
      </c>
      <c r="B24" s="72">
        <v>2</v>
      </c>
      <c r="C24" s="115">
        <v>2</v>
      </c>
      <c r="D24" s="115">
        <v>2</v>
      </c>
      <c r="E24" s="115">
        <v>2</v>
      </c>
      <c r="F24" s="115">
        <v>2</v>
      </c>
      <c r="G24" s="115">
        <v>2</v>
      </c>
      <c r="H24" s="76">
        <v>2</v>
      </c>
      <c r="I24" s="118">
        <v>2</v>
      </c>
      <c r="J24" s="76">
        <v>2</v>
      </c>
      <c r="K24" s="76">
        <v>2</v>
      </c>
      <c r="L24" s="76">
        <v>2</v>
      </c>
      <c r="M24" s="76">
        <v>2</v>
      </c>
      <c r="N24" s="76">
        <v>2</v>
      </c>
      <c r="O24" s="76">
        <v>2</v>
      </c>
      <c r="P24" s="76">
        <v>2</v>
      </c>
      <c r="Q24" s="79">
        <f t="shared" si="0"/>
        <v>2</v>
      </c>
    </row>
    <row r="25" spans="1:17" ht="15" x14ac:dyDescent="0.25">
      <c r="A25" s="81" t="s">
        <v>12</v>
      </c>
      <c r="B25" s="72">
        <v>2</v>
      </c>
      <c r="C25" s="115">
        <v>2</v>
      </c>
      <c r="D25" s="115">
        <v>2</v>
      </c>
      <c r="E25" s="115">
        <v>2</v>
      </c>
      <c r="F25" s="115">
        <v>2</v>
      </c>
      <c r="G25" s="115">
        <v>2</v>
      </c>
      <c r="H25" s="76">
        <v>2</v>
      </c>
      <c r="I25" s="76">
        <v>2</v>
      </c>
      <c r="J25" s="76">
        <v>2</v>
      </c>
      <c r="K25" s="76">
        <v>2</v>
      </c>
      <c r="L25" s="76">
        <v>2</v>
      </c>
      <c r="M25" s="76">
        <v>2</v>
      </c>
      <c r="N25" s="76">
        <v>2</v>
      </c>
      <c r="O25" s="76">
        <v>2</v>
      </c>
      <c r="P25" s="76">
        <v>2</v>
      </c>
      <c r="Q25" s="79">
        <f t="shared" si="0"/>
        <v>2</v>
      </c>
    </row>
    <row r="26" spans="1:17" ht="15" x14ac:dyDescent="0.25">
      <c r="A26" s="81" t="s">
        <v>13</v>
      </c>
      <c r="B26" s="72">
        <v>2</v>
      </c>
      <c r="C26" s="115">
        <v>2</v>
      </c>
      <c r="D26" s="115">
        <v>2</v>
      </c>
      <c r="E26" s="115">
        <v>2</v>
      </c>
      <c r="F26" s="115">
        <v>2</v>
      </c>
      <c r="G26" s="115">
        <v>2</v>
      </c>
      <c r="H26" s="76">
        <v>2</v>
      </c>
      <c r="I26" s="76">
        <v>2</v>
      </c>
      <c r="J26" s="76">
        <v>2</v>
      </c>
      <c r="K26" s="76">
        <v>2</v>
      </c>
      <c r="L26" s="76">
        <v>2</v>
      </c>
      <c r="M26" s="76">
        <v>2</v>
      </c>
      <c r="N26" s="76">
        <v>2</v>
      </c>
      <c r="O26" s="76">
        <v>2</v>
      </c>
      <c r="P26" s="76">
        <v>2</v>
      </c>
      <c r="Q26" s="79">
        <f t="shared" si="0"/>
        <v>2</v>
      </c>
    </row>
    <row r="27" spans="1:17" ht="15" x14ac:dyDescent="0.25">
      <c r="A27" s="81" t="s">
        <v>14</v>
      </c>
      <c r="B27" s="72">
        <v>2</v>
      </c>
      <c r="C27" s="115">
        <v>2</v>
      </c>
      <c r="D27" s="115">
        <v>2</v>
      </c>
      <c r="E27" s="115">
        <v>2</v>
      </c>
      <c r="F27" s="115">
        <v>2</v>
      </c>
      <c r="G27" s="115">
        <v>2</v>
      </c>
      <c r="H27" s="76">
        <v>2</v>
      </c>
      <c r="I27" s="76">
        <v>2</v>
      </c>
      <c r="J27" s="76">
        <v>2</v>
      </c>
      <c r="K27" s="76">
        <v>2</v>
      </c>
      <c r="L27" s="76">
        <v>2</v>
      </c>
      <c r="M27" s="76">
        <v>2</v>
      </c>
      <c r="N27" s="76">
        <v>2</v>
      </c>
      <c r="O27" s="76">
        <v>2</v>
      </c>
      <c r="P27" s="76">
        <v>2</v>
      </c>
      <c r="Q27" s="79">
        <f t="shared" si="0"/>
        <v>2</v>
      </c>
    </row>
    <row r="28" spans="1:17" ht="15" x14ac:dyDescent="0.25">
      <c r="A28" s="81" t="s">
        <v>15</v>
      </c>
      <c r="B28" s="72">
        <v>2</v>
      </c>
      <c r="C28" s="115">
        <v>2</v>
      </c>
      <c r="D28" s="115">
        <v>2</v>
      </c>
      <c r="E28" s="115">
        <v>2</v>
      </c>
      <c r="F28" s="115">
        <v>2</v>
      </c>
      <c r="G28" s="115">
        <v>0</v>
      </c>
      <c r="H28" s="76">
        <v>2</v>
      </c>
      <c r="I28" s="76">
        <v>2</v>
      </c>
      <c r="J28" s="76">
        <v>2</v>
      </c>
      <c r="K28" s="76">
        <v>2</v>
      </c>
      <c r="L28" s="76">
        <v>0</v>
      </c>
      <c r="M28" s="76">
        <v>0</v>
      </c>
      <c r="N28" s="76">
        <v>2</v>
      </c>
      <c r="O28" s="76">
        <v>2</v>
      </c>
      <c r="P28" s="76">
        <v>2</v>
      </c>
      <c r="Q28" s="79">
        <f t="shared" si="0"/>
        <v>1.5714285714285714</v>
      </c>
    </row>
    <row r="29" spans="1:17" ht="15" x14ac:dyDescent="0.25">
      <c r="A29" s="81" t="s">
        <v>21</v>
      </c>
      <c r="B29" s="72">
        <v>2</v>
      </c>
      <c r="C29" s="115">
        <v>2</v>
      </c>
      <c r="D29" s="115">
        <v>2</v>
      </c>
      <c r="E29" s="115">
        <v>2</v>
      </c>
      <c r="F29" s="115">
        <v>2</v>
      </c>
      <c r="G29" s="115">
        <v>2</v>
      </c>
      <c r="H29" s="76">
        <v>2</v>
      </c>
      <c r="I29" s="76">
        <v>2</v>
      </c>
      <c r="J29" s="76">
        <v>2</v>
      </c>
      <c r="K29" s="76">
        <v>2</v>
      </c>
      <c r="L29" s="76">
        <v>2</v>
      </c>
      <c r="M29" s="76">
        <v>2</v>
      </c>
      <c r="N29" s="76">
        <v>2</v>
      </c>
      <c r="O29" s="76">
        <v>2</v>
      </c>
      <c r="P29" s="76">
        <v>2</v>
      </c>
      <c r="Q29" s="79">
        <f t="shared" si="0"/>
        <v>2</v>
      </c>
    </row>
    <row r="30" spans="1:17" s="78" customFormat="1" ht="71.25" customHeight="1" x14ac:dyDescent="0.25">
      <c r="A30" s="120" t="s">
        <v>19</v>
      </c>
      <c r="B30" s="121"/>
      <c r="C30" s="122" t="s">
        <v>264</v>
      </c>
      <c r="D30" s="122" t="s">
        <v>262</v>
      </c>
      <c r="E30" s="122" t="s">
        <v>263</v>
      </c>
      <c r="F30" s="123" t="s">
        <v>251</v>
      </c>
      <c r="G30" s="124" t="s">
        <v>251</v>
      </c>
      <c r="H30" s="125" t="s">
        <v>265</v>
      </c>
      <c r="I30" s="126" t="s">
        <v>253</v>
      </c>
      <c r="J30" s="125" t="s">
        <v>251</v>
      </c>
      <c r="K30" s="125" t="s">
        <v>251</v>
      </c>
      <c r="L30" s="122" t="s">
        <v>262</v>
      </c>
      <c r="M30" s="126" t="s">
        <v>253</v>
      </c>
      <c r="N30" s="126" t="s">
        <v>269</v>
      </c>
      <c r="O30" s="126" t="s">
        <v>251</v>
      </c>
      <c r="P30" s="122" t="s">
        <v>251</v>
      </c>
      <c r="Q30" s="127">
        <f t="shared" si="0"/>
        <v>0</v>
      </c>
    </row>
    <row r="31" spans="1:17" x14ac:dyDescent="0.5">
      <c r="A31" s="84" t="s">
        <v>22</v>
      </c>
      <c r="B31" s="72"/>
      <c r="C31" s="70"/>
      <c r="D31" s="70"/>
      <c r="E31" s="70"/>
      <c r="F31" s="70"/>
      <c r="G31" s="115"/>
      <c r="H31" s="76"/>
      <c r="I31" s="76"/>
      <c r="J31" s="76"/>
      <c r="K31" s="76"/>
      <c r="L31" s="76"/>
      <c r="M31" s="76"/>
      <c r="N31" s="76"/>
      <c r="O31" s="76"/>
      <c r="P31" s="76"/>
      <c r="Q31" s="79">
        <f t="shared" si="0"/>
        <v>0</v>
      </c>
    </row>
    <row r="32" spans="1:17" s="111" customFormat="1" ht="15" x14ac:dyDescent="0.25">
      <c r="A32" s="107" t="s">
        <v>257</v>
      </c>
      <c r="B32" s="108">
        <v>2</v>
      </c>
      <c r="C32" s="151">
        <v>0</v>
      </c>
      <c r="D32" s="151">
        <v>2</v>
      </c>
      <c r="E32" s="115">
        <v>0</v>
      </c>
      <c r="F32" s="151">
        <v>2</v>
      </c>
      <c r="G32" s="115">
        <v>2</v>
      </c>
      <c r="H32" s="96">
        <v>2</v>
      </c>
      <c r="I32" s="96">
        <v>2</v>
      </c>
      <c r="J32" s="109">
        <v>0</v>
      </c>
      <c r="K32" s="96">
        <v>2</v>
      </c>
      <c r="L32" s="109">
        <v>0</v>
      </c>
      <c r="M32" s="96">
        <v>1</v>
      </c>
      <c r="N32" s="108">
        <v>2</v>
      </c>
      <c r="O32" s="96">
        <v>2</v>
      </c>
      <c r="P32" s="96">
        <v>2</v>
      </c>
      <c r="Q32" s="110">
        <f t="shared" si="0"/>
        <v>1.3571428571428572</v>
      </c>
    </row>
    <row r="33" spans="1:17" s="113" customFormat="1" ht="21" customHeight="1" x14ac:dyDescent="0.25">
      <c r="A33" s="107" t="s">
        <v>258</v>
      </c>
      <c r="B33" s="108">
        <v>2</v>
      </c>
      <c r="C33" s="151">
        <v>0</v>
      </c>
      <c r="D33" s="151">
        <v>2</v>
      </c>
      <c r="E33" s="115">
        <v>0</v>
      </c>
      <c r="F33" s="151">
        <v>0</v>
      </c>
      <c r="G33" s="115">
        <v>2</v>
      </c>
      <c r="H33" s="76">
        <v>0</v>
      </c>
      <c r="I33" s="76">
        <v>2</v>
      </c>
      <c r="J33" s="112">
        <v>0</v>
      </c>
      <c r="K33" s="76">
        <v>2</v>
      </c>
      <c r="L33" s="112">
        <v>0</v>
      </c>
      <c r="M33" s="76">
        <v>1</v>
      </c>
      <c r="N33" s="108">
        <v>2</v>
      </c>
      <c r="O33" s="76">
        <v>0</v>
      </c>
      <c r="P33" s="76">
        <v>0</v>
      </c>
      <c r="Q33" s="110">
        <f t="shared" si="0"/>
        <v>0.7857142857142857</v>
      </c>
    </row>
    <row r="34" spans="1:17" s="113" customFormat="1" ht="21" customHeight="1" x14ac:dyDescent="0.25">
      <c r="A34" s="114" t="s">
        <v>259</v>
      </c>
      <c r="B34" s="108">
        <v>2</v>
      </c>
      <c r="C34" s="151">
        <v>0</v>
      </c>
      <c r="D34" s="151">
        <v>2</v>
      </c>
      <c r="E34" s="115">
        <v>0</v>
      </c>
      <c r="F34" s="151">
        <v>2</v>
      </c>
      <c r="G34" s="115">
        <v>2</v>
      </c>
      <c r="H34" s="76">
        <v>0</v>
      </c>
      <c r="I34" s="76">
        <v>0</v>
      </c>
      <c r="J34" s="112">
        <v>0</v>
      </c>
      <c r="K34" s="76">
        <v>0</v>
      </c>
      <c r="L34" s="112">
        <v>0</v>
      </c>
      <c r="M34" s="76">
        <v>0</v>
      </c>
      <c r="N34" s="108">
        <v>2</v>
      </c>
      <c r="O34" s="76">
        <v>2</v>
      </c>
      <c r="P34" s="76">
        <v>2</v>
      </c>
      <c r="Q34" s="110">
        <f t="shared" si="0"/>
        <v>0.8571428571428571</v>
      </c>
    </row>
    <row r="35" spans="1:17" ht="21" customHeight="1" x14ac:dyDescent="0.5">
      <c r="A35" s="85" t="s">
        <v>20</v>
      </c>
      <c r="B35" s="72"/>
      <c r="C35" s="70"/>
      <c r="D35" s="70"/>
      <c r="E35" s="70"/>
      <c r="F35" s="70"/>
      <c r="G35" s="115"/>
      <c r="H35" s="76"/>
      <c r="I35" s="76"/>
      <c r="J35" s="76"/>
      <c r="K35" s="76"/>
      <c r="L35" s="76"/>
      <c r="M35" s="76"/>
      <c r="N35" s="76"/>
      <c r="O35" s="76"/>
      <c r="P35" s="76"/>
      <c r="Q35" s="79"/>
    </row>
    <row r="36" spans="1:17" ht="15" x14ac:dyDescent="0.25">
      <c r="A36" s="82" t="s">
        <v>1</v>
      </c>
      <c r="B36" s="11">
        <f>SUM(B22:B34)</f>
        <v>20</v>
      </c>
      <c r="C36" s="11">
        <f t="shared" ref="C36:H36" si="4">SUM(C22:C34)</f>
        <v>14</v>
      </c>
      <c r="D36" s="11">
        <f t="shared" si="4"/>
        <v>20</v>
      </c>
      <c r="E36" s="11">
        <f t="shared" si="4"/>
        <v>14</v>
      </c>
      <c r="F36" s="11">
        <f t="shared" si="4"/>
        <v>18</v>
      </c>
      <c r="G36" s="11">
        <f t="shared" si="4"/>
        <v>18</v>
      </c>
      <c r="H36" s="11">
        <f t="shared" si="4"/>
        <v>16</v>
      </c>
      <c r="I36" s="11">
        <f t="shared" ref="I36:P36" si="5">SUM(I22:I34)</f>
        <v>18</v>
      </c>
      <c r="J36" s="11">
        <f t="shared" si="5"/>
        <v>14</v>
      </c>
      <c r="K36" s="11">
        <f t="shared" si="5"/>
        <v>18</v>
      </c>
      <c r="L36" s="11">
        <f t="shared" si="5"/>
        <v>12</v>
      </c>
      <c r="M36" s="11">
        <f t="shared" si="5"/>
        <v>14</v>
      </c>
      <c r="N36" s="11">
        <f t="shared" si="5"/>
        <v>20</v>
      </c>
      <c r="O36" s="11">
        <f t="shared" si="5"/>
        <v>18</v>
      </c>
      <c r="P36" s="11">
        <f t="shared" si="5"/>
        <v>18</v>
      </c>
      <c r="Q36" s="79">
        <f t="shared" si="0"/>
        <v>16.571428571428573</v>
      </c>
    </row>
    <row r="37" spans="1:17" ht="30" x14ac:dyDescent="0.5">
      <c r="A37" s="86" t="s">
        <v>39</v>
      </c>
      <c r="B37" s="72"/>
      <c r="C37" s="70"/>
      <c r="D37" s="70"/>
      <c r="E37" s="70"/>
      <c r="F37" s="70"/>
      <c r="G37" s="115"/>
      <c r="H37" s="76"/>
      <c r="I37" s="76"/>
      <c r="J37" s="76"/>
      <c r="K37" s="76"/>
      <c r="L37" s="76"/>
      <c r="M37" s="76"/>
      <c r="N37" s="76"/>
      <c r="O37" s="76"/>
      <c r="P37" s="76"/>
      <c r="Q37" s="79">
        <f t="shared" si="0"/>
        <v>0</v>
      </c>
    </row>
    <row r="38" spans="1:17" ht="21" customHeight="1" x14ac:dyDescent="0.25">
      <c r="A38" s="81" t="s">
        <v>23</v>
      </c>
      <c r="B38" s="72">
        <v>2</v>
      </c>
      <c r="C38" s="115">
        <v>2</v>
      </c>
      <c r="D38" s="115">
        <v>2</v>
      </c>
      <c r="E38" s="115">
        <v>2</v>
      </c>
      <c r="F38" s="115">
        <v>2</v>
      </c>
      <c r="G38" s="115">
        <v>2</v>
      </c>
      <c r="H38" s="76">
        <v>2</v>
      </c>
      <c r="I38" s="76">
        <v>2</v>
      </c>
      <c r="J38" s="76">
        <v>2</v>
      </c>
      <c r="K38" s="76">
        <v>2</v>
      </c>
      <c r="L38" s="76">
        <v>2</v>
      </c>
      <c r="M38" s="76">
        <v>2</v>
      </c>
      <c r="N38" s="76">
        <v>2</v>
      </c>
      <c r="O38" s="76">
        <v>2</v>
      </c>
      <c r="P38" s="76">
        <v>2</v>
      </c>
      <c r="Q38" s="79">
        <f t="shared" si="0"/>
        <v>2</v>
      </c>
    </row>
    <row r="39" spans="1:17" s="6" customFormat="1" ht="30" x14ac:dyDescent="0.25">
      <c r="A39" s="81" t="s">
        <v>24</v>
      </c>
      <c r="B39" s="72">
        <v>2</v>
      </c>
      <c r="C39" s="115">
        <v>2</v>
      </c>
      <c r="D39" s="115">
        <v>2</v>
      </c>
      <c r="E39" s="115">
        <v>2</v>
      </c>
      <c r="F39" s="115">
        <v>2</v>
      </c>
      <c r="G39" s="115">
        <v>2</v>
      </c>
      <c r="H39" s="96">
        <v>2</v>
      </c>
      <c r="I39" s="96">
        <v>2</v>
      </c>
      <c r="J39" s="96">
        <v>2</v>
      </c>
      <c r="K39" s="96">
        <v>2</v>
      </c>
      <c r="L39" s="96">
        <v>2</v>
      </c>
      <c r="M39" s="96">
        <v>2</v>
      </c>
      <c r="N39" s="96">
        <v>2</v>
      </c>
      <c r="O39" s="96">
        <v>2</v>
      </c>
      <c r="P39" s="96">
        <v>2</v>
      </c>
      <c r="Q39" s="79">
        <f t="shared" si="0"/>
        <v>2</v>
      </c>
    </row>
    <row r="40" spans="1:17" s="6" customFormat="1" x14ac:dyDescent="0.5">
      <c r="A40" s="128" t="s">
        <v>3</v>
      </c>
      <c r="B40" s="129"/>
      <c r="C40" s="130" t="s">
        <v>261</v>
      </c>
      <c r="D40" s="130" t="s">
        <v>252</v>
      </c>
      <c r="E40" s="131" t="s">
        <v>252</v>
      </c>
      <c r="F40" s="130" t="s">
        <v>252</v>
      </c>
      <c r="G40" s="132" t="s">
        <v>255</v>
      </c>
      <c r="H40" s="133" t="s">
        <v>266</v>
      </c>
      <c r="I40" s="133" t="s">
        <v>254</v>
      </c>
      <c r="J40" s="133" t="s">
        <v>255</v>
      </c>
      <c r="K40" s="133" t="s">
        <v>256</v>
      </c>
      <c r="L40" s="133" t="s">
        <v>252</v>
      </c>
      <c r="M40" s="133" t="s">
        <v>267</v>
      </c>
      <c r="N40" s="133" t="s">
        <v>252</v>
      </c>
      <c r="O40" s="133" t="s">
        <v>267</v>
      </c>
      <c r="P40" s="133" t="s">
        <v>260</v>
      </c>
      <c r="Q40" s="127"/>
    </row>
    <row r="41" spans="1:17" ht="15" x14ac:dyDescent="0.25">
      <c r="A41" s="81" t="s">
        <v>25</v>
      </c>
      <c r="B41" s="72">
        <v>2</v>
      </c>
      <c r="C41" s="115">
        <v>2</v>
      </c>
      <c r="D41" s="115">
        <v>2</v>
      </c>
      <c r="E41" s="115">
        <v>2</v>
      </c>
      <c r="F41" s="115">
        <v>2</v>
      </c>
      <c r="G41" s="115">
        <v>2</v>
      </c>
      <c r="H41" s="76">
        <v>2</v>
      </c>
      <c r="I41" s="76">
        <v>2</v>
      </c>
      <c r="J41" s="76">
        <v>2</v>
      </c>
      <c r="K41" s="76">
        <v>2</v>
      </c>
      <c r="L41" s="76">
        <v>2</v>
      </c>
      <c r="M41" s="76">
        <v>2</v>
      </c>
      <c r="N41" s="76">
        <v>2</v>
      </c>
      <c r="O41" s="76">
        <v>2</v>
      </c>
      <c r="P41" s="76">
        <v>2</v>
      </c>
      <c r="Q41" s="79">
        <f t="shared" si="0"/>
        <v>2</v>
      </c>
    </row>
    <row r="42" spans="1:17" ht="15" x14ac:dyDescent="0.25">
      <c r="A42" s="81" t="s">
        <v>26</v>
      </c>
      <c r="B42" s="72">
        <v>2</v>
      </c>
      <c r="C42" s="115">
        <v>2</v>
      </c>
      <c r="D42" s="115">
        <v>2</v>
      </c>
      <c r="E42" s="115">
        <v>2</v>
      </c>
      <c r="F42" s="115">
        <v>0</v>
      </c>
      <c r="G42" s="115">
        <v>2</v>
      </c>
      <c r="H42" s="76">
        <v>2</v>
      </c>
      <c r="I42" s="76">
        <v>2</v>
      </c>
      <c r="J42" s="76">
        <v>2</v>
      </c>
      <c r="K42" s="76">
        <v>2</v>
      </c>
      <c r="L42" s="76">
        <v>2</v>
      </c>
      <c r="M42" s="76">
        <v>2</v>
      </c>
      <c r="N42" s="76">
        <v>2</v>
      </c>
      <c r="O42" s="76">
        <v>2</v>
      </c>
      <c r="P42" s="76">
        <v>2</v>
      </c>
      <c r="Q42" s="79">
        <f t="shared" si="0"/>
        <v>1.8571428571428572</v>
      </c>
    </row>
    <row r="43" spans="1:17" ht="15" x14ac:dyDescent="0.25">
      <c r="A43" s="82" t="s">
        <v>1</v>
      </c>
      <c r="B43" s="11">
        <f>SUM(B38:B42)</f>
        <v>8</v>
      </c>
      <c r="C43" s="11">
        <f t="shared" ref="C43:H43" si="6">SUM(C38:C42)</f>
        <v>8</v>
      </c>
      <c r="D43" s="11">
        <f t="shared" si="6"/>
        <v>8</v>
      </c>
      <c r="E43" s="11">
        <f t="shared" si="6"/>
        <v>8</v>
      </c>
      <c r="F43" s="11">
        <f t="shared" si="6"/>
        <v>6</v>
      </c>
      <c r="G43" s="11">
        <f t="shared" si="6"/>
        <v>8</v>
      </c>
      <c r="H43" s="11">
        <f t="shared" si="6"/>
        <v>8</v>
      </c>
      <c r="I43" s="11">
        <f t="shared" ref="I43:P43" si="7">SUM(I38:I42)</f>
        <v>8</v>
      </c>
      <c r="J43" s="11">
        <f t="shared" si="7"/>
        <v>8</v>
      </c>
      <c r="K43" s="11">
        <f t="shared" si="7"/>
        <v>8</v>
      </c>
      <c r="L43" s="11">
        <f t="shared" si="7"/>
        <v>8</v>
      </c>
      <c r="M43" s="11">
        <f t="shared" si="7"/>
        <v>8</v>
      </c>
      <c r="N43" s="11">
        <f t="shared" si="7"/>
        <v>8</v>
      </c>
      <c r="O43" s="11">
        <f t="shared" si="7"/>
        <v>8</v>
      </c>
      <c r="P43" s="11">
        <f t="shared" si="7"/>
        <v>8</v>
      </c>
      <c r="Q43" s="79">
        <f t="shared" si="0"/>
        <v>7.8571428571428568</v>
      </c>
    </row>
    <row r="44" spans="1:17" x14ac:dyDescent="0.5">
      <c r="A44" s="86" t="s">
        <v>40</v>
      </c>
      <c r="B44" s="72"/>
      <c r="C44" s="70"/>
      <c r="D44" s="70"/>
      <c r="E44" s="70"/>
      <c r="F44" s="70"/>
      <c r="G44" s="115"/>
      <c r="H44" s="76"/>
      <c r="I44" s="76"/>
      <c r="J44" s="76"/>
      <c r="K44" s="76"/>
      <c r="L44" s="76"/>
      <c r="M44" s="76"/>
      <c r="N44" s="76"/>
      <c r="O44" s="76"/>
      <c r="P44" s="76"/>
      <c r="Q44" s="79">
        <f t="shared" si="0"/>
        <v>0</v>
      </c>
    </row>
    <row r="45" spans="1:17" ht="16.95" customHeight="1" x14ac:dyDescent="0.25">
      <c r="A45" s="81" t="s">
        <v>34</v>
      </c>
      <c r="B45" s="72">
        <v>2</v>
      </c>
      <c r="C45" s="72">
        <v>2</v>
      </c>
      <c r="D45" s="72">
        <v>2</v>
      </c>
      <c r="E45" s="72">
        <v>0</v>
      </c>
      <c r="F45" s="72">
        <v>0</v>
      </c>
      <c r="G45" s="115">
        <v>2</v>
      </c>
      <c r="H45" s="76">
        <v>2</v>
      </c>
      <c r="I45" s="76">
        <v>0</v>
      </c>
      <c r="J45" s="76">
        <v>2</v>
      </c>
      <c r="K45" s="76">
        <v>2</v>
      </c>
      <c r="L45" s="76">
        <v>2</v>
      </c>
      <c r="M45" s="76">
        <v>2</v>
      </c>
      <c r="N45" s="76">
        <v>2</v>
      </c>
      <c r="O45" s="76">
        <v>2</v>
      </c>
      <c r="P45" s="76">
        <v>2</v>
      </c>
      <c r="Q45" s="79">
        <f t="shared" si="0"/>
        <v>1.5714285714285714</v>
      </c>
    </row>
    <row r="46" spans="1:17" ht="15" x14ac:dyDescent="0.25">
      <c r="A46" s="81" t="s">
        <v>27</v>
      </c>
      <c r="B46" s="72">
        <v>2</v>
      </c>
      <c r="C46" s="72">
        <v>2</v>
      </c>
      <c r="D46" s="72">
        <v>0</v>
      </c>
      <c r="E46" s="72">
        <v>2</v>
      </c>
      <c r="F46" s="72">
        <v>2</v>
      </c>
      <c r="G46" s="115">
        <v>2</v>
      </c>
      <c r="H46" s="76">
        <v>2</v>
      </c>
      <c r="I46" s="76">
        <v>0</v>
      </c>
      <c r="J46" s="76">
        <v>2</v>
      </c>
      <c r="K46" s="76">
        <v>2</v>
      </c>
      <c r="L46" s="76">
        <v>2</v>
      </c>
      <c r="M46" s="76">
        <v>2</v>
      </c>
      <c r="N46" s="76">
        <v>2</v>
      </c>
      <c r="O46" s="76">
        <v>0</v>
      </c>
      <c r="P46" s="76">
        <v>2</v>
      </c>
      <c r="Q46" s="79">
        <f t="shared" si="0"/>
        <v>1.5714285714285714</v>
      </c>
    </row>
    <row r="47" spans="1:17" ht="16.95" customHeight="1" x14ac:dyDescent="0.25">
      <c r="A47" s="81" t="s">
        <v>28</v>
      </c>
      <c r="B47" s="72">
        <v>2</v>
      </c>
      <c r="C47" s="72">
        <v>2</v>
      </c>
      <c r="D47" s="72">
        <v>2</v>
      </c>
      <c r="E47" s="72">
        <v>2</v>
      </c>
      <c r="F47" s="72">
        <v>2</v>
      </c>
      <c r="G47" s="115">
        <v>2</v>
      </c>
      <c r="H47" s="76">
        <v>2</v>
      </c>
      <c r="I47" s="76">
        <v>0</v>
      </c>
      <c r="J47" s="76">
        <v>2</v>
      </c>
      <c r="K47" s="76">
        <v>2</v>
      </c>
      <c r="L47" s="76">
        <v>2</v>
      </c>
      <c r="M47" s="76">
        <v>2</v>
      </c>
      <c r="N47" s="76">
        <v>2</v>
      </c>
      <c r="O47" s="76">
        <v>0</v>
      </c>
      <c r="P47" s="76">
        <v>2</v>
      </c>
      <c r="Q47" s="79">
        <f t="shared" si="0"/>
        <v>1.7142857142857142</v>
      </c>
    </row>
    <row r="48" spans="1:17" ht="16.95" customHeight="1" x14ac:dyDescent="0.25">
      <c r="A48" s="81" t="s">
        <v>35</v>
      </c>
      <c r="B48" s="72">
        <v>2</v>
      </c>
      <c r="C48" s="72">
        <v>0</v>
      </c>
      <c r="D48" s="72">
        <v>2</v>
      </c>
      <c r="E48" s="72">
        <v>2</v>
      </c>
      <c r="F48" s="72">
        <v>0</v>
      </c>
      <c r="G48" s="115">
        <v>2</v>
      </c>
      <c r="H48" s="76">
        <v>2</v>
      </c>
      <c r="I48" s="76">
        <v>2</v>
      </c>
      <c r="J48" s="76">
        <v>2</v>
      </c>
      <c r="K48" s="76">
        <v>2</v>
      </c>
      <c r="L48" s="76">
        <v>2</v>
      </c>
      <c r="M48" s="76">
        <v>2</v>
      </c>
      <c r="N48" s="76">
        <v>2</v>
      </c>
      <c r="O48" s="76">
        <v>2</v>
      </c>
      <c r="P48" s="76">
        <v>2</v>
      </c>
      <c r="Q48" s="79">
        <f t="shared" si="0"/>
        <v>1.7142857142857142</v>
      </c>
    </row>
    <row r="49" spans="1:17" ht="15" x14ac:dyDescent="0.25">
      <c r="A49" s="82" t="s">
        <v>1</v>
      </c>
      <c r="B49" s="11">
        <f>SUM(B45:B48)</f>
        <v>8</v>
      </c>
      <c r="C49" s="11">
        <f t="shared" ref="C49:F49" si="8">SUM(C45:C48)</f>
        <v>6</v>
      </c>
      <c r="D49" s="11">
        <f t="shared" si="8"/>
        <v>6</v>
      </c>
      <c r="E49" s="11">
        <f t="shared" si="8"/>
        <v>6</v>
      </c>
      <c r="F49" s="11">
        <f t="shared" si="8"/>
        <v>4</v>
      </c>
      <c r="G49" s="98">
        <f>SUM(G45:G48)</f>
        <v>8</v>
      </c>
      <c r="H49" s="11">
        <f t="shared" ref="H49" si="9">SUM(H45:H48)</f>
        <v>8</v>
      </c>
      <c r="I49" s="11">
        <f t="shared" ref="I49:K49" si="10">SUM(I45:I48)</f>
        <v>2</v>
      </c>
      <c r="J49" s="11">
        <f t="shared" si="10"/>
        <v>8</v>
      </c>
      <c r="K49" s="11">
        <f t="shared" si="10"/>
        <v>8</v>
      </c>
      <c r="L49" s="11">
        <f t="shared" ref="L49:P49" si="11">SUM(L45:L48)</f>
        <v>8</v>
      </c>
      <c r="M49" s="11">
        <f t="shared" si="11"/>
        <v>8</v>
      </c>
      <c r="N49" s="11">
        <f t="shared" si="11"/>
        <v>8</v>
      </c>
      <c r="O49" s="11">
        <f t="shared" si="11"/>
        <v>4</v>
      </c>
      <c r="P49" s="11">
        <f t="shared" si="11"/>
        <v>8</v>
      </c>
      <c r="Q49" s="79">
        <f t="shared" si="0"/>
        <v>6.5714285714285712</v>
      </c>
    </row>
    <row r="50" spans="1:17" x14ac:dyDescent="0.5">
      <c r="A50" s="83" t="s">
        <v>41</v>
      </c>
      <c r="B50" s="72"/>
      <c r="C50" s="70"/>
      <c r="D50" s="70"/>
      <c r="E50" s="70"/>
      <c r="F50" s="70"/>
      <c r="G50" s="115"/>
      <c r="H50" s="76"/>
      <c r="I50" s="76"/>
      <c r="J50" s="76"/>
      <c r="K50" s="76"/>
      <c r="L50" s="76"/>
      <c r="M50" s="76"/>
      <c r="N50" s="76"/>
      <c r="O50" s="76"/>
      <c r="P50" s="76"/>
      <c r="Q50" s="79">
        <f t="shared" si="0"/>
        <v>0</v>
      </c>
    </row>
    <row r="51" spans="1:17" ht="16.95" customHeight="1" x14ac:dyDescent="0.25">
      <c r="A51" s="87" t="s">
        <v>29</v>
      </c>
      <c r="B51" s="72">
        <v>2</v>
      </c>
      <c r="C51" s="72">
        <v>2</v>
      </c>
      <c r="D51" s="115">
        <v>2</v>
      </c>
      <c r="E51" s="115">
        <v>2</v>
      </c>
      <c r="F51" s="115">
        <v>2</v>
      </c>
      <c r="G51" s="115">
        <v>2</v>
      </c>
      <c r="H51" s="76">
        <v>2</v>
      </c>
      <c r="I51" s="76">
        <v>2</v>
      </c>
      <c r="J51" s="76">
        <v>2</v>
      </c>
      <c r="K51" s="76">
        <v>2</v>
      </c>
      <c r="L51" s="76">
        <v>2</v>
      </c>
      <c r="M51" s="76">
        <v>2</v>
      </c>
      <c r="N51" s="76">
        <v>2</v>
      </c>
      <c r="O51" s="76">
        <v>2</v>
      </c>
      <c r="P51" s="76">
        <v>2</v>
      </c>
      <c r="Q51" s="79">
        <f t="shared" si="0"/>
        <v>2</v>
      </c>
    </row>
    <row r="52" spans="1:17" ht="15" x14ac:dyDescent="0.25">
      <c r="A52" s="81" t="s">
        <v>30</v>
      </c>
      <c r="B52" s="72">
        <v>2</v>
      </c>
      <c r="C52" s="72">
        <v>2</v>
      </c>
      <c r="D52" s="149">
        <v>2</v>
      </c>
      <c r="E52" s="149">
        <v>2</v>
      </c>
      <c r="F52" s="149">
        <v>2</v>
      </c>
      <c r="G52" s="115">
        <v>2</v>
      </c>
      <c r="H52" s="76">
        <v>2</v>
      </c>
      <c r="I52" s="76">
        <v>2</v>
      </c>
      <c r="J52" s="76">
        <v>2</v>
      </c>
      <c r="K52" s="76">
        <v>2</v>
      </c>
      <c r="L52" s="76">
        <v>2</v>
      </c>
      <c r="M52" s="76">
        <v>2</v>
      </c>
      <c r="N52" s="76">
        <v>2</v>
      </c>
      <c r="O52" s="76">
        <v>2</v>
      </c>
      <c r="P52" s="76">
        <v>2</v>
      </c>
      <c r="Q52" s="79">
        <f t="shared" si="0"/>
        <v>2</v>
      </c>
    </row>
    <row r="53" spans="1:17" ht="15" x14ac:dyDescent="0.25">
      <c r="A53" s="81" t="s">
        <v>31</v>
      </c>
      <c r="B53" s="72">
        <v>2</v>
      </c>
      <c r="C53" s="72">
        <v>2</v>
      </c>
      <c r="D53" s="149">
        <v>2</v>
      </c>
      <c r="E53" s="149">
        <v>2</v>
      </c>
      <c r="F53" s="149">
        <v>2</v>
      </c>
      <c r="G53" s="115">
        <v>2</v>
      </c>
      <c r="H53" s="76">
        <v>2</v>
      </c>
      <c r="I53" s="76">
        <v>2</v>
      </c>
      <c r="J53" s="76">
        <v>2</v>
      </c>
      <c r="K53" s="76">
        <v>2</v>
      </c>
      <c r="L53" s="76">
        <v>2</v>
      </c>
      <c r="M53" s="76">
        <v>2</v>
      </c>
      <c r="N53" s="76">
        <v>2</v>
      </c>
      <c r="O53" s="76">
        <v>2</v>
      </c>
      <c r="P53" s="76">
        <v>2</v>
      </c>
      <c r="Q53" s="79">
        <f t="shared" si="0"/>
        <v>2</v>
      </c>
    </row>
    <row r="54" spans="1:17" s="78" customFormat="1" ht="39" customHeight="1" x14ac:dyDescent="0.25">
      <c r="A54" s="81" t="s">
        <v>36</v>
      </c>
      <c r="B54" s="93">
        <v>2</v>
      </c>
      <c r="C54" s="93">
        <v>2</v>
      </c>
      <c r="D54" s="150">
        <v>2</v>
      </c>
      <c r="E54" s="150">
        <v>2</v>
      </c>
      <c r="F54" s="150">
        <v>2</v>
      </c>
      <c r="G54" s="117">
        <v>2</v>
      </c>
      <c r="H54" s="77">
        <v>2</v>
      </c>
      <c r="I54" s="77">
        <v>2</v>
      </c>
      <c r="J54" s="77">
        <v>2</v>
      </c>
      <c r="K54" s="77">
        <v>2</v>
      </c>
      <c r="L54" s="77">
        <v>2</v>
      </c>
      <c r="M54" s="77">
        <v>2</v>
      </c>
      <c r="N54" s="77">
        <v>2</v>
      </c>
      <c r="O54" s="77">
        <v>2</v>
      </c>
      <c r="P54" s="77">
        <v>2</v>
      </c>
      <c r="Q54" s="101">
        <f t="shared" si="0"/>
        <v>2</v>
      </c>
    </row>
    <row r="55" spans="1:17" ht="15" x14ac:dyDescent="0.25">
      <c r="A55" s="88" t="s">
        <v>1</v>
      </c>
      <c r="B55" s="11">
        <f>SUM(B51:B54)</f>
        <v>8</v>
      </c>
      <c r="C55" s="11">
        <f t="shared" ref="C55:F55" si="12">SUM(C51:C54)</f>
        <v>8</v>
      </c>
      <c r="D55" s="11">
        <f t="shared" si="12"/>
        <v>8</v>
      </c>
      <c r="E55" s="11">
        <f t="shared" si="12"/>
        <v>8</v>
      </c>
      <c r="F55" s="11">
        <f t="shared" si="12"/>
        <v>8</v>
      </c>
      <c r="G55" s="98">
        <f>SUM(G51:G54)</f>
        <v>8</v>
      </c>
      <c r="H55" s="11">
        <f t="shared" ref="H55" si="13">SUM(H51:H54)</f>
        <v>8</v>
      </c>
      <c r="I55" s="11">
        <f t="shared" ref="I55:K55" si="14">SUM(I51:I54)</f>
        <v>8</v>
      </c>
      <c r="J55" s="11">
        <f t="shared" si="14"/>
        <v>8</v>
      </c>
      <c r="K55" s="11">
        <f t="shared" si="14"/>
        <v>8</v>
      </c>
      <c r="L55" s="11">
        <f t="shared" ref="L55:P55" si="15">SUM(L51:L54)</f>
        <v>8</v>
      </c>
      <c r="M55" s="11">
        <f t="shared" si="15"/>
        <v>8</v>
      </c>
      <c r="N55" s="11">
        <f t="shared" si="15"/>
        <v>8</v>
      </c>
      <c r="O55" s="11">
        <f t="shared" si="15"/>
        <v>8</v>
      </c>
      <c r="P55" s="11">
        <f t="shared" si="15"/>
        <v>8</v>
      </c>
      <c r="Q55" s="79">
        <f t="shared" si="0"/>
        <v>8</v>
      </c>
    </row>
    <row r="56" spans="1:17" x14ac:dyDescent="0.5">
      <c r="A56" s="86" t="s">
        <v>42</v>
      </c>
      <c r="B56" s="72"/>
      <c r="C56" s="70"/>
      <c r="D56" s="70"/>
      <c r="E56" s="70"/>
      <c r="F56" s="70"/>
      <c r="G56" s="115"/>
      <c r="H56" s="76"/>
      <c r="I56" s="76"/>
      <c r="J56" s="76"/>
      <c r="K56" s="76"/>
      <c r="L56" s="76"/>
      <c r="M56" s="76"/>
      <c r="N56" s="76"/>
      <c r="O56" s="76"/>
      <c r="P56" s="76"/>
      <c r="Q56" s="79">
        <f t="shared" si="0"/>
        <v>0</v>
      </c>
    </row>
    <row r="57" spans="1:17" ht="15" x14ac:dyDescent="0.25">
      <c r="A57" s="81" t="s">
        <v>32</v>
      </c>
      <c r="B57" s="72">
        <v>2</v>
      </c>
      <c r="C57" s="149">
        <v>2</v>
      </c>
      <c r="D57" s="149">
        <v>2</v>
      </c>
      <c r="E57" s="149">
        <v>2</v>
      </c>
      <c r="F57" s="149">
        <v>2</v>
      </c>
      <c r="G57" s="115">
        <v>2</v>
      </c>
      <c r="H57" s="76">
        <v>2</v>
      </c>
      <c r="I57" s="76">
        <v>2</v>
      </c>
      <c r="J57" s="76">
        <v>2</v>
      </c>
      <c r="K57" s="76">
        <v>2</v>
      </c>
      <c r="L57" s="76">
        <v>2</v>
      </c>
      <c r="M57" s="76">
        <v>2</v>
      </c>
      <c r="N57" s="76">
        <v>2</v>
      </c>
      <c r="O57" s="76">
        <v>2</v>
      </c>
      <c r="P57" s="76">
        <v>2</v>
      </c>
      <c r="Q57" s="79">
        <f t="shared" si="0"/>
        <v>2</v>
      </c>
    </row>
    <row r="58" spans="1:17" ht="15" x14ac:dyDescent="0.25">
      <c r="A58" s="89" t="s">
        <v>128</v>
      </c>
      <c r="B58" s="72">
        <v>2</v>
      </c>
      <c r="C58" s="149">
        <v>2</v>
      </c>
      <c r="D58" s="149">
        <v>2</v>
      </c>
      <c r="E58" s="149">
        <v>2</v>
      </c>
      <c r="F58" s="149">
        <v>2</v>
      </c>
      <c r="G58" s="115">
        <v>2</v>
      </c>
      <c r="H58" s="76">
        <v>2</v>
      </c>
      <c r="I58" s="76">
        <v>2</v>
      </c>
      <c r="J58" s="76">
        <v>2</v>
      </c>
      <c r="K58" s="76">
        <v>2</v>
      </c>
      <c r="L58" s="76">
        <v>2</v>
      </c>
      <c r="M58" s="76">
        <v>2</v>
      </c>
      <c r="N58" s="76">
        <v>2</v>
      </c>
      <c r="O58" s="76">
        <v>0</v>
      </c>
      <c r="P58" s="76">
        <v>2</v>
      </c>
      <c r="Q58" s="79">
        <f t="shared" si="0"/>
        <v>1.8571428571428572</v>
      </c>
    </row>
    <row r="59" spans="1:17" ht="15" x14ac:dyDescent="0.25">
      <c r="A59" s="89" t="s">
        <v>126</v>
      </c>
      <c r="B59" s="72">
        <v>2</v>
      </c>
      <c r="C59" s="149">
        <v>2</v>
      </c>
      <c r="D59" s="149">
        <v>2</v>
      </c>
      <c r="E59" s="149">
        <v>2</v>
      </c>
      <c r="F59" s="149">
        <v>2</v>
      </c>
      <c r="G59" s="115">
        <v>2</v>
      </c>
      <c r="H59" s="76">
        <v>2</v>
      </c>
      <c r="I59" s="76">
        <v>2</v>
      </c>
      <c r="J59" s="76">
        <v>2</v>
      </c>
      <c r="K59" s="76">
        <v>2</v>
      </c>
      <c r="L59" s="76">
        <v>2</v>
      </c>
      <c r="M59" s="76">
        <v>2</v>
      </c>
      <c r="N59" s="76">
        <v>2</v>
      </c>
      <c r="O59" s="76">
        <v>2</v>
      </c>
      <c r="P59" s="76">
        <v>2</v>
      </c>
      <c r="Q59" s="79">
        <f t="shared" si="0"/>
        <v>2</v>
      </c>
    </row>
    <row r="60" spans="1:17" ht="15" x14ac:dyDescent="0.25">
      <c r="A60" s="90" t="s">
        <v>33</v>
      </c>
      <c r="B60" s="72">
        <v>2</v>
      </c>
      <c r="C60" s="149">
        <v>2</v>
      </c>
      <c r="D60" s="149">
        <v>2</v>
      </c>
      <c r="E60" s="149">
        <v>2</v>
      </c>
      <c r="F60" s="149">
        <v>2</v>
      </c>
      <c r="G60" s="115">
        <v>2</v>
      </c>
      <c r="H60" s="76">
        <v>2</v>
      </c>
      <c r="I60" s="76">
        <v>2</v>
      </c>
      <c r="J60" s="76">
        <v>2</v>
      </c>
      <c r="K60" s="76">
        <v>2</v>
      </c>
      <c r="L60" s="76">
        <v>2</v>
      </c>
      <c r="M60" s="76">
        <v>2</v>
      </c>
      <c r="N60" s="76">
        <v>0</v>
      </c>
      <c r="O60" s="76">
        <v>2</v>
      </c>
      <c r="P60" s="76">
        <v>2</v>
      </c>
      <c r="Q60" s="79">
        <f t="shared" si="0"/>
        <v>1.8571428571428572</v>
      </c>
    </row>
    <row r="61" spans="1:17" ht="15" x14ac:dyDescent="0.25">
      <c r="A61" s="91" t="s">
        <v>1</v>
      </c>
      <c r="B61" s="11">
        <f>SUM(B57:B60)</f>
        <v>8</v>
      </c>
      <c r="C61" s="11">
        <f t="shared" ref="C61:F61" si="16">SUM(C57:C60)</f>
        <v>8</v>
      </c>
      <c r="D61" s="11">
        <f t="shared" si="16"/>
        <v>8</v>
      </c>
      <c r="E61" s="11">
        <f t="shared" si="16"/>
        <v>8</v>
      </c>
      <c r="F61" s="11">
        <f t="shared" si="16"/>
        <v>8</v>
      </c>
      <c r="G61" s="98">
        <f>SUM(G57:G60)</f>
        <v>8</v>
      </c>
      <c r="H61" s="11">
        <f t="shared" ref="H61" si="17">SUM(H57:H60)</f>
        <v>8</v>
      </c>
      <c r="I61" s="11">
        <f t="shared" ref="I61:K61" si="18">SUM(I57:I60)</f>
        <v>8</v>
      </c>
      <c r="J61" s="11">
        <f t="shared" si="18"/>
        <v>8</v>
      </c>
      <c r="K61" s="11">
        <f t="shared" si="18"/>
        <v>8</v>
      </c>
      <c r="L61" s="11">
        <f t="shared" ref="L61:P61" si="19">SUM(L57:L60)</f>
        <v>8</v>
      </c>
      <c r="M61" s="11">
        <f t="shared" si="19"/>
        <v>8</v>
      </c>
      <c r="N61" s="11">
        <f t="shared" si="19"/>
        <v>6</v>
      </c>
      <c r="O61" s="11">
        <f t="shared" si="19"/>
        <v>6</v>
      </c>
      <c r="P61" s="11">
        <f t="shared" si="19"/>
        <v>8</v>
      </c>
      <c r="Q61" s="79">
        <f t="shared" si="0"/>
        <v>7.7142857142857144</v>
      </c>
    </row>
    <row r="62" spans="1:17" ht="15" x14ac:dyDescent="0.25">
      <c r="A62" s="82" t="s">
        <v>182</v>
      </c>
      <c r="B62" s="11">
        <f>B20+B36+B43+B49+B55+B61</f>
        <v>72</v>
      </c>
      <c r="C62" s="11">
        <f t="shared" ref="C62:H62" si="20">C20+C36+C43+C49+C55+C61</f>
        <v>62</v>
      </c>
      <c r="D62" s="11">
        <f t="shared" si="20"/>
        <v>70</v>
      </c>
      <c r="E62" s="11">
        <f t="shared" si="20"/>
        <v>62</v>
      </c>
      <c r="F62" s="11">
        <f t="shared" si="20"/>
        <v>62</v>
      </c>
      <c r="G62" s="11">
        <f t="shared" si="20"/>
        <v>68</v>
      </c>
      <c r="H62" s="11">
        <f t="shared" si="20"/>
        <v>66</v>
      </c>
      <c r="I62" s="11">
        <f t="shared" ref="I62:P62" si="21">I20+I36+I43+I49+I55+I61</f>
        <v>62</v>
      </c>
      <c r="J62" s="11">
        <f t="shared" si="21"/>
        <v>66</v>
      </c>
      <c r="K62" s="11">
        <f t="shared" si="21"/>
        <v>68</v>
      </c>
      <c r="L62" s="11">
        <f t="shared" si="21"/>
        <v>64</v>
      </c>
      <c r="M62" s="11">
        <f t="shared" si="21"/>
        <v>64</v>
      </c>
      <c r="N62" s="11">
        <f t="shared" si="21"/>
        <v>68</v>
      </c>
      <c r="O62" s="11">
        <f t="shared" si="21"/>
        <v>62</v>
      </c>
      <c r="P62" s="11">
        <f t="shared" si="21"/>
        <v>70</v>
      </c>
      <c r="Q62" s="79">
        <f t="shared" si="0"/>
        <v>65.285714285714292</v>
      </c>
    </row>
    <row r="63" spans="1:17" ht="35.4" customHeight="1" x14ac:dyDescent="0.5">
      <c r="A63" s="12" t="s">
        <v>52</v>
      </c>
      <c r="B63" s="94"/>
      <c r="C63" s="76"/>
      <c r="D63" s="75"/>
      <c r="E63" s="73"/>
      <c r="F63" s="73"/>
      <c r="G63" s="116"/>
      <c r="H63" s="76"/>
      <c r="I63" s="76"/>
      <c r="J63" s="76"/>
      <c r="K63" s="76"/>
      <c r="L63" s="76"/>
      <c r="M63" s="76"/>
      <c r="N63" s="76"/>
      <c r="O63" s="76"/>
      <c r="P63" s="13"/>
      <c r="Q63" s="79"/>
    </row>
    <row r="64" spans="1:17" x14ac:dyDescent="0.5">
      <c r="A64" s="86" t="s">
        <v>37</v>
      </c>
      <c r="B64" s="72"/>
      <c r="C64" s="70"/>
      <c r="D64" s="70"/>
      <c r="E64" s="70"/>
      <c r="F64" s="70"/>
      <c r="G64" s="115"/>
      <c r="H64" s="76"/>
      <c r="I64" s="76"/>
      <c r="J64" s="76"/>
      <c r="K64" s="76"/>
      <c r="L64" s="76"/>
      <c r="M64" s="76"/>
      <c r="N64" s="76"/>
      <c r="O64" s="76"/>
      <c r="P64" s="76"/>
      <c r="Q64" s="79"/>
    </row>
    <row r="65" spans="1:17" x14ac:dyDescent="0.5">
      <c r="A65" s="81" t="s">
        <v>44</v>
      </c>
      <c r="B65" s="72"/>
      <c r="C65" s="70"/>
      <c r="D65" s="70"/>
      <c r="E65" s="70"/>
      <c r="F65" s="70"/>
      <c r="G65" s="115"/>
      <c r="H65" s="76"/>
      <c r="I65" s="76"/>
      <c r="J65" s="76"/>
      <c r="K65" s="76"/>
      <c r="L65" s="76"/>
      <c r="M65" s="76"/>
      <c r="N65" s="76"/>
      <c r="O65" s="76"/>
      <c r="P65" s="76"/>
      <c r="Q65" s="79"/>
    </row>
    <row r="66" spans="1:17" ht="16.95" customHeight="1" x14ac:dyDescent="0.25">
      <c r="A66" s="92" t="s">
        <v>45</v>
      </c>
      <c r="B66" s="72">
        <v>2</v>
      </c>
      <c r="C66" s="149">
        <v>2</v>
      </c>
      <c r="D66" s="149">
        <v>2</v>
      </c>
      <c r="E66" s="149">
        <v>2</v>
      </c>
      <c r="F66" s="149">
        <v>2</v>
      </c>
      <c r="G66" s="115">
        <v>2</v>
      </c>
      <c r="H66" s="76">
        <v>2</v>
      </c>
      <c r="I66" s="76">
        <v>2</v>
      </c>
      <c r="J66" s="76">
        <v>2</v>
      </c>
      <c r="K66" s="76">
        <v>2</v>
      </c>
      <c r="L66" s="76">
        <v>2</v>
      </c>
      <c r="M66" s="76">
        <v>2</v>
      </c>
      <c r="N66" s="76">
        <v>2</v>
      </c>
      <c r="O66" s="76">
        <v>2</v>
      </c>
      <c r="P66" s="76">
        <v>0</v>
      </c>
      <c r="Q66" s="79">
        <f t="shared" si="0"/>
        <v>1.8571428571428572</v>
      </c>
    </row>
    <row r="67" spans="1:17" ht="15" x14ac:dyDescent="0.25">
      <c r="A67" s="81" t="s">
        <v>46</v>
      </c>
      <c r="B67" s="72">
        <v>2</v>
      </c>
      <c r="C67" s="149">
        <v>2</v>
      </c>
      <c r="D67" s="149">
        <v>2</v>
      </c>
      <c r="E67" s="149">
        <v>2</v>
      </c>
      <c r="F67" s="149">
        <v>2</v>
      </c>
      <c r="G67" s="115">
        <v>2</v>
      </c>
      <c r="H67" s="76">
        <v>2</v>
      </c>
      <c r="I67" s="76">
        <v>2</v>
      </c>
      <c r="J67" s="76">
        <v>2</v>
      </c>
      <c r="K67" s="76">
        <v>2</v>
      </c>
      <c r="L67" s="76">
        <v>2</v>
      </c>
      <c r="M67" s="76">
        <v>2</v>
      </c>
      <c r="N67" s="76">
        <v>2</v>
      </c>
      <c r="O67" s="76">
        <v>2</v>
      </c>
      <c r="P67" s="76">
        <v>2</v>
      </c>
      <c r="Q67" s="79">
        <f t="shared" si="0"/>
        <v>2</v>
      </c>
    </row>
    <row r="68" spans="1:17" ht="16.95" customHeight="1" x14ac:dyDescent="0.25">
      <c r="A68" s="92" t="s">
        <v>47</v>
      </c>
      <c r="B68" s="72">
        <v>2</v>
      </c>
      <c r="C68" s="149">
        <v>2</v>
      </c>
      <c r="D68" s="149">
        <v>2</v>
      </c>
      <c r="E68" s="149">
        <v>2</v>
      </c>
      <c r="F68" s="149">
        <v>2</v>
      </c>
      <c r="G68" s="115">
        <v>2</v>
      </c>
      <c r="H68" s="76">
        <v>2</v>
      </c>
      <c r="I68" s="76">
        <v>2</v>
      </c>
      <c r="J68" s="76">
        <v>2</v>
      </c>
      <c r="K68" s="76">
        <v>2</v>
      </c>
      <c r="L68" s="76">
        <v>2</v>
      </c>
      <c r="M68" s="76">
        <v>2</v>
      </c>
      <c r="N68" s="76">
        <v>2</v>
      </c>
      <c r="O68" s="76">
        <v>2</v>
      </c>
      <c r="P68" s="76">
        <v>2</v>
      </c>
      <c r="Q68" s="79">
        <f t="shared" si="0"/>
        <v>2</v>
      </c>
    </row>
    <row r="69" spans="1:17" ht="15" x14ac:dyDescent="0.25">
      <c r="A69" s="82" t="s">
        <v>1</v>
      </c>
      <c r="B69" s="11">
        <f>SUM(B65:B68)</f>
        <v>6</v>
      </c>
      <c r="C69" s="11">
        <f t="shared" ref="C69:F69" si="22">SUM(C65:C68)</f>
        <v>6</v>
      </c>
      <c r="D69" s="11">
        <f t="shared" si="22"/>
        <v>6</v>
      </c>
      <c r="E69" s="11">
        <f t="shared" si="22"/>
        <v>6</v>
      </c>
      <c r="F69" s="11">
        <f t="shared" si="22"/>
        <v>6</v>
      </c>
      <c r="G69" s="98">
        <f>SUM(G66:G68)</f>
        <v>6</v>
      </c>
      <c r="H69" s="11">
        <f t="shared" ref="H69" si="23">SUM(H65:H68)</f>
        <v>6</v>
      </c>
      <c r="I69" s="11">
        <f t="shared" ref="I69:K69" si="24">SUM(I65:I68)</f>
        <v>6</v>
      </c>
      <c r="J69" s="11">
        <f t="shared" si="24"/>
        <v>6</v>
      </c>
      <c r="K69" s="11">
        <f t="shared" si="24"/>
        <v>6</v>
      </c>
      <c r="L69" s="11">
        <f t="shared" ref="L69:P69" si="25">SUM(L65:L68)</f>
        <v>6</v>
      </c>
      <c r="M69" s="11">
        <f t="shared" si="25"/>
        <v>6</v>
      </c>
      <c r="N69" s="11">
        <f t="shared" si="25"/>
        <v>6</v>
      </c>
      <c r="O69" s="11">
        <f t="shared" si="25"/>
        <v>6</v>
      </c>
      <c r="P69" s="11">
        <f t="shared" si="25"/>
        <v>4</v>
      </c>
      <c r="Q69" s="79">
        <f t="shared" si="0"/>
        <v>5.8571428571428568</v>
      </c>
    </row>
    <row r="70" spans="1:17" x14ac:dyDescent="0.5">
      <c r="A70" s="86" t="s">
        <v>38</v>
      </c>
      <c r="B70" s="72"/>
      <c r="C70" s="70"/>
      <c r="D70" s="70"/>
      <c r="E70" s="70"/>
      <c r="F70" s="70"/>
      <c r="G70" s="115"/>
      <c r="H70" s="76"/>
      <c r="I70" s="76"/>
      <c r="J70" s="76"/>
      <c r="K70" s="76"/>
      <c r="L70" s="76"/>
      <c r="M70" s="76"/>
      <c r="N70" s="76"/>
      <c r="O70" s="76"/>
      <c r="P70" s="76"/>
      <c r="Q70" s="79">
        <f t="shared" si="0"/>
        <v>0</v>
      </c>
    </row>
    <row r="71" spans="1:17" ht="16.2" customHeight="1" x14ac:dyDescent="0.5">
      <c r="A71" s="81" t="s">
        <v>190</v>
      </c>
      <c r="B71" s="72"/>
      <c r="C71" s="70"/>
      <c r="D71" s="70"/>
      <c r="E71" s="70"/>
      <c r="F71" s="70"/>
      <c r="G71" s="115"/>
      <c r="H71" s="76"/>
      <c r="I71" s="76"/>
      <c r="J71" s="76"/>
      <c r="K71" s="76"/>
      <c r="L71" s="76"/>
      <c r="M71" s="76"/>
      <c r="N71" s="76"/>
      <c r="O71" s="76"/>
      <c r="P71" s="76"/>
      <c r="Q71" s="79">
        <f t="shared" si="0"/>
        <v>0</v>
      </c>
    </row>
    <row r="72" spans="1:17" ht="15" x14ac:dyDescent="0.25">
      <c r="A72" s="81" t="s">
        <v>53</v>
      </c>
      <c r="B72" s="72">
        <v>2</v>
      </c>
      <c r="C72" s="149">
        <v>2</v>
      </c>
      <c r="D72" s="149">
        <v>2</v>
      </c>
      <c r="E72" s="149">
        <v>2</v>
      </c>
      <c r="F72" s="149">
        <v>2</v>
      </c>
      <c r="G72" s="115">
        <v>2</v>
      </c>
      <c r="H72" s="76">
        <v>2</v>
      </c>
      <c r="I72" s="76">
        <v>2</v>
      </c>
      <c r="J72" s="76">
        <v>2</v>
      </c>
      <c r="K72" s="76">
        <v>2</v>
      </c>
      <c r="L72" s="76">
        <v>2</v>
      </c>
      <c r="M72" s="76">
        <v>2</v>
      </c>
      <c r="N72" s="76">
        <v>2</v>
      </c>
      <c r="O72" s="76">
        <v>2</v>
      </c>
      <c r="P72" s="76">
        <v>2</v>
      </c>
      <c r="Q72" s="79">
        <f t="shared" si="0"/>
        <v>2</v>
      </c>
    </row>
    <row r="73" spans="1:17" ht="15" x14ac:dyDescent="0.25">
      <c r="A73" s="81" t="s">
        <v>54</v>
      </c>
      <c r="B73" s="72">
        <v>2</v>
      </c>
      <c r="C73" s="149">
        <v>2</v>
      </c>
      <c r="D73" s="149">
        <v>2</v>
      </c>
      <c r="E73" s="149">
        <v>2</v>
      </c>
      <c r="F73" s="149">
        <v>2</v>
      </c>
      <c r="G73" s="115">
        <v>2</v>
      </c>
      <c r="H73" s="76">
        <v>2</v>
      </c>
      <c r="I73" s="76">
        <v>2</v>
      </c>
      <c r="J73" s="76">
        <v>2</v>
      </c>
      <c r="K73" s="76">
        <v>2</v>
      </c>
      <c r="L73" s="76">
        <v>2</v>
      </c>
      <c r="M73" s="76">
        <v>2</v>
      </c>
      <c r="N73" s="76">
        <v>2</v>
      </c>
      <c r="O73" s="76">
        <v>2</v>
      </c>
      <c r="P73" s="76">
        <v>2</v>
      </c>
      <c r="Q73" s="79">
        <f t="shared" si="0"/>
        <v>2</v>
      </c>
    </row>
    <row r="74" spans="1:17" ht="15" x14ac:dyDescent="0.25">
      <c r="A74" s="81" t="s">
        <v>55</v>
      </c>
      <c r="B74" s="72">
        <v>2</v>
      </c>
      <c r="C74" s="149">
        <v>2</v>
      </c>
      <c r="D74" s="149">
        <v>2</v>
      </c>
      <c r="E74" s="149">
        <v>2</v>
      </c>
      <c r="F74" s="149">
        <v>2</v>
      </c>
      <c r="G74" s="115">
        <v>0</v>
      </c>
      <c r="H74" s="76">
        <v>2</v>
      </c>
      <c r="I74" s="76">
        <v>2</v>
      </c>
      <c r="J74" s="76">
        <v>2</v>
      </c>
      <c r="K74" s="76">
        <v>2</v>
      </c>
      <c r="L74" s="76">
        <v>2</v>
      </c>
      <c r="M74" s="76">
        <v>2</v>
      </c>
      <c r="N74" s="76">
        <v>2</v>
      </c>
      <c r="O74" s="76">
        <v>2</v>
      </c>
      <c r="P74" s="76">
        <v>2</v>
      </c>
      <c r="Q74" s="79">
        <f t="shared" ref="Q74:Q91" si="26">SUM(C74:P74)/14</f>
        <v>1.8571428571428572</v>
      </c>
    </row>
    <row r="75" spans="1:17" ht="15" x14ac:dyDescent="0.25">
      <c r="A75" s="81" t="s">
        <v>56</v>
      </c>
      <c r="B75" s="72">
        <v>2</v>
      </c>
      <c r="C75" s="149">
        <v>2</v>
      </c>
      <c r="D75" s="149">
        <v>2</v>
      </c>
      <c r="E75" s="149">
        <v>2</v>
      </c>
      <c r="F75" s="149">
        <v>2</v>
      </c>
      <c r="G75" s="115">
        <v>0</v>
      </c>
      <c r="H75" s="76">
        <v>2</v>
      </c>
      <c r="I75" s="76">
        <v>2</v>
      </c>
      <c r="J75" s="76">
        <v>2</v>
      </c>
      <c r="K75" s="76">
        <v>2</v>
      </c>
      <c r="L75" s="76">
        <v>2</v>
      </c>
      <c r="M75" s="76">
        <v>2</v>
      </c>
      <c r="N75" s="76">
        <v>2</v>
      </c>
      <c r="O75" s="76">
        <v>2</v>
      </c>
      <c r="P75" s="76">
        <v>2</v>
      </c>
      <c r="Q75" s="79">
        <f t="shared" si="26"/>
        <v>1.8571428571428572</v>
      </c>
    </row>
    <row r="76" spans="1:17" ht="15" x14ac:dyDescent="0.25">
      <c r="A76" s="82" t="s">
        <v>1</v>
      </c>
      <c r="B76" s="11">
        <f>SUM(B71:B75)</f>
        <v>8</v>
      </c>
      <c r="C76" s="11">
        <f t="shared" ref="C76:D76" si="27">SUM(C71:C75)</f>
        <v>8</v>
      </c>
      <c r="D76" s="11">
        <f t="shared" si="27"/>
        <v>8</v>
      </c>
      <c r="E76" s="11">
        <f>SUM(E71:E75)</f>
        <v>8</v>
      </c>
      <c r="F76" s="11">
        <f t="shared" ref="F76" si="28">SUM(F71:F75)</f>
        <v>8</v>
      </c>
      <c r="G76" s="98">
        <f>SUM(G72:G75)</f>
        <v>4</v>
      </c>
      <c r="H76" s="11">
        <f t="shared" ref="H76" si="29">SUM(H71:H75)</f>
        <v>8</v>
      </c>
      <c r="I76" s="11">
        <f t="shared" ref="I76:K76" si="30">SUM(I71:I75)</f>
        <v>8</v>
      </c>
      <c r="J76" s="11">
        <f t="shared" si="30"/>
        <v>8</v>
      </c>
      <c r="K76" s="11">
        <f t="shared" si="30"/>
        <v>8</v>
      </c>
      <c r="L76" s="11">
        <f t="shared" ref="L76:P76" si="31">SUM(L71:L75)</f>
        <v>8</v>
      </c>
      <c r="M76" s="11">
        <f t="shared" si="31"/>
        <v>8</v>
      </c>
      <c r="N76" s="11">
        <f t="shared" si="31"/>
        <v>8</v>
      </c>
      <c r="O76" s="11">
        <f t="shared" si="31"/>
        <v>8</v>
      </c>
      <c r="P76" s="11">
        <f t="shared" si="31"/>
        <v>8</v>
      </c>
      <c r="Q76" s="79">
        <f t="shared" si="26"/>
        <v>7.7142857142857144</v>
      </c>
    </row>
    <row r="77" spans="1:17" x14ac:dyDescent="0.5">
      <c r="A77" s="83" t="s">
        <v>48</v>
      </c>
      <c r="B77" s="72"/>
      <c r="C77" s="70"/>
      <c r="D77" s="70"/>
      <c r="E77" s="70"/>
      <c r="F77" s="70"/>
      <c r="G77" s="115"/>
      <c r="H77" s="76"/>
      <c r="I77" s="76"/>
      <c r="J77" s="76"/>
      <c r="K77" s="76"/>
      <c r="L77" s="76"/>
      <c r="M77" s="76"/>
      <c r="N77" s="76"/>
      <c r="O77" s="76"/>
      <c r="P77" s="76"/>
      <c r="Q77" s="79">
        <f t="shared" si="26"/>
        <v>0</v>
      </c>
    </row>
    <row r="78" spans="1:17" ht="16.95" customHeight="1" x14ac:dyDescent="0.25">
      <c r="A78" s="87" t="s">
        <v>62</v>
      </c>
      <c r="B78" s="72">
        <v>2</v>
      </c>
      <c r="C78" s="72">
        <v>2</v>
      </c>
      <c r="D78" s="72">
        <v>2</v>
      </c>
      <c r="E78" s="72">
        <v>2</v>
      </c>
      <c r="F78" s="72">
        <v>2</v>
      </c>
      <c r="G78" s="115">
        <v>2</v>
      </c>
      <c r="H78" s="76">
        <v>2</v>
      </c>
      <c r="I78" s="76">
        <v>2</v>
      </c>
      <c r="J78" s="76">
        <v>2</v>
      </c>
      <c r="K78" s="76">
        <v>2</v>
      </c>
      <c r="L78" s="76">
        <v>2</v>
      </c>
      <c r="M78" s="76">
        <v>2</v>
      </c>
      <c r="N78" s="76">
        <v>2</v>
      </c>
      <c r="O78" s="76">
        <v>2</v>
      </c>
      <c r="P78" s="76">
        <v>2</v>
      </c>
      <c r="Q78" s="79">
        <f t="shared" si="26"/>
        <v>2</v>
      </c>
    </row>
    <row r="79" spans="1:17" ht="16.95" customHeight="1" x14ac:dyDescent="0.25">
      <c r="A79" s="81" t="s">
        <v>61</v>
      </c>
      <c r="B79" s="72">
        <v>2</v>
      </c>
      <c r="C79" s="72">
        <v>2</v>
      </c>
      <c r="D79" s="72">
        <v>2</v>
      </c>
      <c r="E79" s="72">
        <v>2</v>
      </c>
      <c r="F79" s="72">
        <v>2</v>
      </c>
      <c r="G79" s="115">
        <v>2</v>
      </c>
      <c r="H79" s="76">
        <v>2</v>
      </c>
      <c r="I79" s="76">
        <v>2</v>
      </c>
      <c r="J79" s="76">
        <v>2</v>
      </c>
      <c r="K79" s="76">
        <v>2</v>
      </c>
      <c r="L79" s="76">
        <v>2</v>
      </c>
      <c r="M79" s="76">
        <v>2</v>
      </c>
      <c r="N79" s="76">
        <v>0</v>
      </c>
      <c r="O79" s="76">
        <v>0</v>
      </c>
      <c r="P79" s="76">
        <v>0</v>
      </c>
      <c r="Q79" s="79">
        <f t="shared" si="26"/>
        <v>1.5714285714285714</v>
      </c>
    </row>
    <row r="80" spans="1:17" ht="16.95" customHeight="1" x14ac:dyDescent="0.25">
      <c r="A80" s="87" t="s">
        <v>60</v>
      </c>
      <c r="B80" s="95">
        <v>2</v>
      </c>
      <c r="C80" s="72">
        <v>2</v>
      </c>
      <c r="D80" s="72">
        <v>2</v>
      </c>
      <c r="E80" s="72">
        <v>2</v>
      </c>
      <c r="F80" s="72">
        <v>2</v>
      </c>
      <c r="G80" s="115">
        <v>2</v>
      </c>
      <c r="H80" s="76">
        <v>2</v>
      </c>
      <c r="I80" s="76">
        <v>2</v>
      </c>
      <c r="J80" s="76">
        <v>2</v>
      </c>
      <c r="K80" s="76">
        <v>2</v>
      </c>
      <c r="L80" s="76">
        <v>2</v>
      </c>
      <c r="M80" s="76">
        <v>2</v>
      </c>
      <c r="N80" s="76">
        <v>2</v>
      </c>
      <c r="O80" s="76">
        <v>2</v>
      </c>
      <c r="P80" s="76">
        <v>2</v>
      </c>
      <c r="Q80" s="79">
        <f t="shared" si="26"/>
        <v>2</v>
      </c>
    </row>
    <row r="81" spans="1:17" ht="16.95" customHeight="1" x14ac:dyDescent="0.25">
      <c r="A81" s="87" t="s">
        <v>59</v>
      </c>
      <c r="B81" s="72">
        <v>2</v>
      </c>
      <c r="C81" s="72">
        <v>0</v>
      </c>
      <c r="D81" s="72">
        <v>2</v>
      </c>
      <c r="E81" s="72">
        <v>2</v>
      </c>
      <c r="F81" s="72">
        <v>2</v>
      </c>
      <c r="G81" s="115">
        <v>2</v>
      </c>
      <c r="H81" s="76">
        <v>2</v>
      </c>
      <c r="I81" s="76">
        <v>2</v>
      </c>
      <c r="J81" s="76">
        <v>2</v>
      </c>
      <c r="K81" s="76">
        <v>2</v>
      </c>
      <c r="L81" s="76">
        <v>2</v>
      </c>
      <c r="M81" s="76">
        <v>2</v>
      </c>
      <c r="N81" s="76">
        <v>2</v>
      </c>
      <c r="O81" s="76">
        <v>2</v>
      </c>
      <c r="P81" s="76">
        <v>2</v>
      </c>
      <c r="Q81" s="79">
        <f t="shared" si="26"/>
        <v>1.8571428571428572</v>
      </c>
    </row>
    <row r="82" spans="1:17" ht="15" x14ac:dyDescent="0.25">
      <c r="A82" s="82" t="s">
        <v>1</v>
      </c>
      <c r="B82" s="11">
        <f>SUM(B78:B81)</f>
        <v>8</v>
      </c>
      <c r="C82" s="11">
        <f t="shared" ref="C82:D82" si="32">SUM(C78:C81)</f>
        <v>6</v>
      </c>
      <c r="D82" s="11">
        <f t="shared" si="32"/>
        <v>8</v>
      </c>
      <c r="E82" s="11">
        <f>SUM(E78:E81)</f>
        <v>8</v>
      </c>
      <c r="F82" s="11">
        <f t="shared" ref="F82" si="33">SUM(F78:F81)</f>
        <v>8</v>
      </c>
      <c r="G82" s="98">
        <f>SUM(G78:G81)</f>
        <v>8</v>
      </c>
      <c r="H82" s="11">
        <f t="shared" ref="H82" si="34">SUM(H78:H81)</f>
        <v>8</v>
      </c>
      <c r="I82" s="11">
        <f t="shared" ref="I82:K82" si="35">SUM(I78:I81)</f>
        <v>8</v>
      </c>
      <c r="J82" s="11">
        <f t="shared" si="35"/>
        <v>8</v>
      </c>
      <c r="K82" s="11">
        <f t="shared" si="35"/>
        <v>8</v>
      </c>
      <c r="L82" s="11">
        <f t="shared" ref="L82:P82" si="36">SUM(L78:L81)</f>
        <v>8</v>
      </c>
      <c r="M82" s="11">
        <f t="shared" si="36"/>
        <v>8</v>
      </c>
      <c r="N82" s="11">
        <f t="shared" si="36"/>
        <v>6</v>
      </c>
      <c r="O82" s="11">
        <f t="shared" si="36"/>
        <v>6</v>
      </c>
      <c r="P82" s="11">
        <f t="shared" si="36"/>
        <v>6</v>
      </c>
      <c r="Q82" s="79">
        <f t="shared" si="26"/>
        <v>7.4285714285714288</v>
      </c>
    </row>
    <row r="83" spans="1:17" x14ac:dyDescent="0.5">
      <c r="A83" s="83" t="s">
        <v>49</v>
      </c>
      <c r="B83" s="72"/>
      <c r="C83" s="70"/>
      <c r="D83" s="70"/>
      <c r="E83" s="70"/>
      <c r="F83" s="70"/>
      <c r="G83" s="115"/>
      <c r="H83" s="76"/>
      <c r="I83" s="76"/>
      <c r="J83" s="76"/>
      <c r="K83" s="76"/>
      <c r="L83" s="76"/>
      <c r="M83" s="76"/>
      <c r="N83" s="76"/>
      <c r="O83" s="76"/>
      <c r="P83" s="76"/>
      <c r="Q83" s="79">
        <f t="shared" si="26"/>
        <v>0</v>
      </c>
    </row>
    <row r="84" spans="1:17" ht="16.95" customHeight="1" x14ac:dyDescent="0.25">
      <c r="A84" s="87" t="s">
        <v>57</v>
      </c>
      <c r="B84" s="95">
        <v>2</v>
      </c>
      <c r="C84" s="72">
        <v>2</v>
      </c>
      <c r="D84" s="72">
        <v>2</v>
      </c>
      <c r="E84" s="72">
        <v>2</v>
      </c>
      <c r="F84" s="72">
        <v>2</v>
      </c>
      <c r="G84" s="115">
        <v>2</v>
      </c>
      <c r="H84" s="76">
        <v>2</v>
      </c>
      <c r="I84" s="76">
        <v>2</v>
      </c>
      <c r="J84" s="76">
        <v>2</v>
      </c>
      <c r="K84" s="76">
        <v>2</v>
      </c>
      <c r="L84" s="76">
        <v>2</v>
      </c>
      <c r="M84" s="76">
        <v>2</v>
      </c>
      <c r="N84" s="76">
        <v>2</v>
      </c>
      <c r="O84" s="76">
        <v>2</v>
      </c>
      <c r="P84" s="76">
        <v>2</v>
      </c>
      <c r="Q84" s="79">
        <f t="shared" si="26"/>
        <v>2</v>
      </c>
    </row>
    <row r="85" spans="1:17" ht="15" x14ac:dyDescent="0.25">
      <c r="A85" s="81" t="s">
        <v>58</v>
      </c>
      <c r="B85" s="72">
        <v>2</v>
      </c>
      <c r="C85" s="149">
        <v>2</v>
      </c>
      <c r="D85" s="149">
        <v>2</v>
      </c>
      <c r="E85" s="149">
        <v>2</v>
      </c>
      <c r="F85" s="149">
        <v>2</v>
      </c>
      <c r="G85" s="115">
        <v>2</v>
      </c>
      <c r="H85" s="76">
        <v>2</v>
      </c>
      <c r="I85" s="76">
        <v>2</v>
      </c>
      <c r="J85" s="76">
        <v>2</v>
      </c>
      <c r="K85" s="76">
        <v>2</v>
      </c>
      <c r="L85" s="76">
        <v>2</v>
      </c>
      <c r="M85" s="76">
        <v>2</v>
      </c>
      <c r="N85" s="76">
        <v>2</v>
      </c>
      <c r="O85" s="76">
        <v>2</v>
      </c>
      <c r="P85" s="76">
        <v>2</v>
      </c>
      <c r="Q85" s="79">
        <f t="shared" si="26"/>
        <v>2</v>
      </c>
    </row>
    <row r="86" spans="1:17" s="99" customFormat="1" ht="15" x14ac:dyDescent="0.25">
      <c r="A86" s="97" t="s">
        <v>1</v>
      </c>
      <c r="B86" s="98">
        <f>SUM(B84:B85)</f>
        <v>4</v>
      </c>
      <c r="C86" s="98">
        <f t="shared" ref="C86:D86" si="37">SUM(C84:C85)</f>
        <v>4</v>
      </c>
      <c r="D86" s="98">
        <f t="shared" si="37"/>
        <v>4</v>
      </c>
      <c r="E86" s="98">
        <f>SUM(E84:E85)</f>
        <v>4</v>
      </c>
      <c r="F86" s="98">
        <f t="shared" ref="F86" si="38">SUM(F84:F85)</f>
        <v>4</v>
      </c>
      <c r="G86" s="98">
        <f>SUM(G84:G85)</f>
        <v>4</v>
      </c>
      <c r="H86" s="98">
        <f t="shared" ref="H86" si="39">SUM(H84:H85)</f>
        <v>4</v>
      </c>
      <c r="I86" s="98">
        <f t="shared" ref="I86:K86" si="40">SUM(I84:I85)</f>
        <v>4</v>
      </c>
      <c r="J86" s="98">
        <f t="shared" si="40"/>
        <v>4</v>
      </c>
      <c r="K86" s="98">
        <f t="shared" si="40"/>
        <v>4</v>
      </c>
      <c r="L86" s="98">
        <f t="shared" ref="L86:P86" si="41">SUM(L84:L85)</f>
        <v>4</v>
      </c>
      <c r="M86" s="98">
        <f t="shared" si="41"/>
        <v>4</v>
      </c>
      <c r="N86" s="98">
        <f t="shared" si="41"/>
        <v>4</v>
      </c>
      <c r="O86" s="98">
        <f t="shared" si="41"/>
        <v>4</v>
      </c>
      <c r="P86" s="98">
        <f t="shared" si="41"/>
        <v>4</v>
      </c>
      <c r="Q86" s="80">
        <f t="shared" si="26"/>
        <v>4</v>
      </c>
    </row>
    <row r="87" spans="1:17" x14ac:dyDescent="0.5">
      <c r="A87" s="83" t="s">
        <v>50</v>
      </c>
      <c r="B87" s="72"/>
      <c r="C87" s="70"/>
      <c r="D87" s="70"/>
      <c r="E87" s="70"/>
      <c r="F87" s="70"/>
      <c r="G87" s="115"/>
      <c r="H87" s="76"/>
      <c r="I87" s="76"/>
      <c r="J87" s="76"/>
      <c r="K87" s="76"/>
      <c r="L87" s="76"/>
      <c r="M87" s="76"/>
      <c r="N87" s="76"/>
      <c r="O87" s="76"/>
      <c r="P87" s="76"/>
      <c r="Q87" s="79">
        <f t="shared" si="26"/>
        <v>0</v>
      </c>
    </row>
    <row r="88" spans="1:17" s="103" customFormat="1" ht="16.95" customHeight="1" x14ac:dyDescent="0.25">
      <c r="A88" s="92" t="s">
        <v>51</v>
      </c>
      <c r="B88" s="93">
        <v>2</v>
      </c>
      <c r="C88" s="150">
        <v>2</v>
      </c>
      <c r="D88" s="150">
        <v>2</v>
      </c>
      <c r="E88" s="150">
        <v>2</v>
      </c>
      <c r="F88" s="150">
        <v>2</v>
      </c>
      <c r="G88" s="117">
        <v>2</v>
      </c>
      <c r="H88" s="77">
        <v>2</v>
      </c>
      <c r="I88" s="77">
        <v>0</v>
      </c>
      <c r="J88" s="77">
        <v>0</v>
      </c>
      <c r="K88" s="77">
        <v>0</v>
      </c>
      <c r="L88" s="77">
        <v>2</v>
      </c>
      <c r="M88" s="77">
        <v>2</v>
      </c>
      <c r="N88" s="77">
        <v>0</v>
      </c>
      <c r="O88" s="77">
        <v>0</v>
      </c>
      <c r="P88" s="77">
        <v>0</v>
      </c>
      <c r="Q88" s="101">
        <f t="shared" si="26"/>
        <v>1.1428571428571428</v>
      </c>
    </row>
    <row r="89" spans="1:17" s="99" customFormat="1" ht="15" x14ac:dyDescent="0.25">
      <c r="A89" s="97" t="s">
        <v>1</v>
      </c>
      <c r="B89" s="98">
        <f>SUM(B88:B88)</f>
        <v>2</v>
      </c>
      <c r="C89" s="98">
        <f>C88</f>
        <v>2</v>
      </c>
      <c r="D89" s="98">
        <v>2</v>
      </c>
      <c r="E89" s="98">
        <f t="shared" ref="E89:H89" si="42">E88</f>
        <v>2</v>
      </c>
      <c r="F89" s="98">
        <f t="shared" si="42"/>
        <v>2</v>
      </c>
      <c r="G89" s="98">
        <f t="shared" si="42"/>
        <v>2</v>
      </c>
      <c r="H89" s="98">
        <f t="shared" si="42"/>
        <v>2</v>
      </c>
      <c r="I89" s="98">
        <f t="shared" ref="I89:P89" si="43">I88</f>
        <v>0</v>
      </c>
      <c r="J89" s="98">
        <f t="shared" si="43"/>
        <v>0</v>
      </c>
      <c r="K89" s="98">
        <f t="shared" si="43"/>
        <v>0</v>
      </c>
      <c r="L89" s="98">
        <f t="shared" si="43"/>
        <v>2</v>
      </c>
      <c r="M89" s="98">
        <f t="shared" si="43"/>
        <v>2</v>
      </c>
      <c r="N89" s="98">
        <f t="shared" si="43"/>
        <v>0</v>
      </c>
      <c r="O89" s="98">
        <f t="shared" si="43"/>
        <v>0</v>
      </c>
      <c r="P89" s="98">
        <f t="shared" si="43"/>
        <v>0</v>
      </c>
      <c r="Q89" s="80">
        <f t="shared" si="26"/>
        <v>1.1428571428571428</v>
      </c>
    </row>
    <row r="90" spans="1:17" s="99" customFormat="1" ht="19.95" customHeight="1" x14ac:dyDescent="0.25">
      <c r="A90" s="100" t="s">
        <v>183</v>
      </c>
      <c r="B90" s="98">
        <f>B69+B76+B82+B86+B89</f>
        <v>28</v>
      </c>
      <c r="C90" s="98">
        <f t="shared" ref="C90:H90" si="44">C69+C76+C82+C86+C89</f>
        <v>26</v>
      </c>
      <c r="D90" s="98">
        <f t="shared" si="44"/>
        <v>28</v>
      </c>
      <c r="E90" s="98">
        <f t="shared" si="44"/>
        <v>28</v>
      </c>
      <c r="F90" s="98">
        <f t="shared" si="44"/>
        <v>28</v>
      </c>
      <c r="G90" s="98">
        <f t="shared" si="44"/>
        <v>24</v>
      </c>
      <c r="H90" s="98">
        <f t="shared" si="44"/>
        <v>28</v>
      </c>
      <c r="I90" s="98">
        <f t="shared" ref="I90:P90" si="45">I69+I76+I82+I86+I89</f>
        <v>26</v>
      </c>
      <c r="J90" s="98">
        <f t="shared" si="45"/>
        <v>26</v>
      </c>
      <c r="K90" s="98">
        <f t="shared" si="45"/>
        <v>26</v>
      </c>
      <c r="L90" s="98">
        <f t="shared" si="45"/>
        <v>28</v>
      </c>
      <c r="M90" s="98">
        <f t="shared" si="45"/>
        <v>28</v>
      </c>
      <c r="N90" s="98">
        <f t="shared" si="45"/>
        <v>24</v>
      </c>
      <c r="O90" s="98">
        <f t="shared" si="45"/>
        <v>24</v>
      </c>
      <c r="P90" s="98">
        <f t="shared" si="45"/>
        <v>22</v>
      </c>
      <c r="Q90" s="80">
        <f t="shared" si="26"/>
        <v>26.142857142857142</v>
      </c>
    </row>
    <row r="91" spans="1:17" s="78" customFormat="1" ht="25.95" customHeight="1" x14ac:dyDescent="0.25">
      <c r="A91" s="104" t="s">
        <v>184</v>
      </c>
      <c r="B91" s="105">
        <f>B62+B90</f>
        <v>100</v>
      </c>
      <c r="C91" s="105">
        <f t="shared" ref="C91:H91" si="46">C62+C90</f>
        <v>88</v>
      </c>
      <c r="D91" s="105">
        <f t="shared" si="46"/>
        <v>98</v>
      </c>
      <c r="E91" s="105">
        <f t="shared" si="46"/>
        <v>90</v>
      </c>
      <c r="F91" s="105">
        <f t="shared" si="46"/>
        <v>90</v>
      </c>
      <c r="G91" s="105">
        <f t="shared" si="46"/>
        <v>92</v>
      </c>
      <c r="H91" s="105">
        <f t="shared" si="46"/>
        <v>94</v>
      </c>
      <c r="I91" s="105">
        <f t="shared" ref="I91:P91" si="47">I62+I90</f>
        <v>88</v>
      </c>
      <c r="J91" s="105">
        <f t="shared" si="47"/>
        <v>92</v>
      </c>
      <c r="K91" s="105">
        <f t="shared" si="47"/>
        <v>94</v>
      </c>
      <c r="L91" s="105">
        <f t="shared" si="47"/>
        <v>92</v>
      </c>
      <c r="M91" s="105">
        <f t="shared" si="47"/>
        <v>92</v>
      </c>
      <c r="N91" s="105">
        <f t="shared" si="47"/>
        <v>92</v>
      </c>
      <c r="O91" s="105">
        <f t="shared" si="47"/>
        <v>86</v>
      </c>
      <c r="P91" s="105">
        <f t="shared" si="47"/>
        <v>92</v>
      </c>
      <c r="Q91" s="106">
        <f t="shared" si="26"/>
        <v>91.428571428571431</v>
      </c>
    </row>
  </sheetData>
  <mergeCells count="17">
    <mergeCell ref="L5:L6"/>
    <mergeCell ref="A1:F1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M5:M6"/>
    <mergeCell ref="N5:N6"/>
    <mergeCell ref="O5:O6"/>
    <mergeCell ref="P5:P6"/>
    <mergeCell ref="Q5:Q6"/>
  </mergeCells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C0689-67C9-4088-82E2-0CF5EF85BE26}">
  <sheetPr codeName="Sheet2">
    <pageSetUpPr fitToPage="1"/>
  </sheetPr>
  <dimension ref="A1:F103"/>
  <sheetViews>
    <sheetView topLeftCell="A64" zoomScaleNormal="100" workbookViewId="0">
      <selection activeCell="E86" sqref="E86"/>
    </sheetView>
  </sheetViews>
  <sheetFormatPr defaultRowHeight="13.8" x14ac:dyDescent="0.25"/>
  <cols>
    <col min="1" max="1" width="23.3984375" customWidth="1"/>
    <col min="2" max="2" width="57.19921875" customWidth="1"/>
    <col min="3" max="3" width="9.19921875" hidden="1" customWidth="1"/>
    <col min="4" max="4" width="9.8984375" hidden="1" customWidth="1"/>
    <col min="5" max="5" width="75.19921875" customWidth="1"/>
  </cols>
  <sheetData>
    <row r="1" spans="1:5" ht="24.6" x14ac:dyDescent="0.25">
      <c r="A1" s="140" t="s">
        <v>136</v>
      </c>
      <c r="B1" s="140"/>
      <c r="C1" s="140"/>
      <c r="D1" s="140"/>
      <c r="E1" s="140"/>
    </row>
    <row r="2" spans="1:5" ht="24.6" x14ac:dyDescent="0.7">
      <c r="A2" s="141" t="s">
        <v>137</v>
      </c>
      <c r="B2" s="141"/>
      <c r="C2" s="141"/>
      <c r="D2" s="141"/>
      <c r="E2" s="141"/>
    </row>
    <row r="3" spans="1:5" ht="24.6" x14ac:dyDescent="0.7">
      <c r="A3" s="141" t="s">
        <v>138</v>
      </c>
      <c r="B3" s="141"/>
      <c r="C3" s="141"/>
      <c r="D3" s="141"/>
      <c r="E3" s="141"/>
    </row>
    <row r="4" spans="1:5" ht="24.6" x14ac:dyDescent="0.7">
      <c r="A4" s="141" t="s">
        <v>226</v>
      </c>
      <c r="B4" s="141"/>
      <c r="C4" s="141"/>
      <c r="D4" s="141"/>
      <c r="E4" s="141"/>
    </row>
    <row r="6" spans="1:5" ht="24.6" x14ac:dyDescent="0.25">
      <c r="A6" s="142" t="s">
        <v>63</v>
      </c>
      <c r="B6" s="144" t="s">
        <v>64</v>
      </c>
      <c r="C6" s="144" t="s">
        <v>65</v>
      </c>
      <c r="D6" s="144"/>
      <c r="E6" s="144" t="s">
        <v>66</v>
      </c>
    </row>
    <row r="7" spans="1:5" ht="24.6" x14ac:dyDescent="0.25">
      <c r="A7" s="143"/>
      <c r="B7" s="144"/>
      <c r="C7" s="14">
        <v>0</v>
      </c>
      <c r="D7" s="14">
        <v>2</v>
      </c>
      <c r="E7" s="144"/>
    </row>
    <row r="8" spans="1:5" ht="22.8" x14ac:dyDescent="0.25">
      <c r="A8" s="34" t="s">
        <v>67</v>
      </c>
      <c r="B8" s="34" t="s">
        <v>103</v>
      </c>
      <c r="C8" s="39"/>
      <c r="D8" s="39"/>
      <c r="E8" s="40"/>
    </row>
    <row r="9" spans="1:5" ht="22.8" x14ac:dyDescent="0.25">
      <c r="A9" s="25" t="s">
        <v>68</v>
      </c>
      <c r="B9" s="37" t="s">
        <v>139</v>
      </c>
      <c r="C9" s="33"/>
      <c r="D9" s="33"/>
      <c r="E9" s="38"/>
    </row>
    <row r="10" spans="1:5" ht="22.8" x14ac:dyDescent="0.25">
      <c r="A10" s="35"/>
      <c r="B10" s="32" t="s">
        <v>69</v>
      </c>
      <c r="C10" s="18"/>
      <c r="D10" s="18"/>
      <c r="E10" s="18" t="s">
        <v>197</v>
      </c>
    </row>
    <row r="11" spans="1:5" ht="22.8" x14ac:dyDescent="0.25">
      <c r="A11" s="35"/>
      <c r="B11" s="32" t="s">
        <v>104</v>
      </c>
      <c r="C11" s="18"/>
      <c r="D11" s="18"/>
      <c r="E11" s="18" t="s">
        <v>198</v>
      </c>
    </row>
    <row r="12" spans="1:5" ht="22.8" x14ac:dyDescent="0.25">
      <c r="A12" s="35"/>
      <c r="B12" s="32" t="s">
        <v>70</v>
      </c>
      <c r="C12" s="18"/>
      <c r="D12" s="18"/>
      <c r="E12" s="18" t="s">
        <v>199</v>
      </c>
    </row>
    <row r="13" spans="1:5" ht="22.8" x14ac:dyDescent="0.25">
      <c r="A13" s="35"/>
      <c r="B13" s="30" t="s">
        <v>9</v>
      </c>
      <c r="C13" s="17"/>
      <c r="D13" s="17"/>
      <c r="E13" s="15" t="s">
        <v>111</v>
      </c>
    </row>
    <row r="14" spans="1:5" ht="22.8" x14ac:dyDescent="0.25">
      <c r="A14" s="35"/>
      <c r="B14" s="30" t="s">
        <v>105</v>
      </c>
      <c r="C14" s="17"/>
      <c r="D14" s="17"/>
      <c r="E14" s="20"/>
    </row>
    <row r="15" spans="1:5" ht="22.8" x14ac:dyDescent="0.25">
      <c r="A15" s="35"/>
      <c r="B15" s="32" t="s">
        <v>71</v>
      </c>
      <c r="C15" s="17"/>
      <c r="D15" s="17"/>
      <c r="E15" s="18" t="s">
        <v>200</v>
      </c>
    </row>
    <row r="16" spans="1:5" ht="22.8" x14ac:dyDescent="0.25">
      <c r="A16" s="35"/>
      <c r="B16" s="42" t="s">
        <v>162</v>
      </c>
      <c r="C16" s="39"/>
      <c r="D16" s="39"/>
      <c r="E16" s="42" t="s">
        <v>201</v>
      </c>
    </row>
    <row r="17" spans="1:5" ht="22.8" x14ac:dyDescent="0.25">
      <c r="A17" s="35"/>
      <c r="B17" s="37" t="s">
        <v>163</v>
      </c>
      <c r="C17" s="33"/>
      <c r="D17" s="33"/>
      <c r="E17" s="41"/>
    </row>
    <row r="18" spans="1:5" ht="22.8" x14ac:dyDescent="0.25">
      <c r="A18" s="35"/>
      <c r="B18" s="31" t="s">
        <v>106</v>
      </c>
      <c r="C18" s="17"/>
      <c r="D18" s="17"/>
      <c r="E18" s="16" t="s">
        <v>202</v>
      </c>
    </row>
    <row r="19" spans="1:5" ht="22.8" x14ac:dyDescent="0.25">
      <c r="A19" s="35"/>
      <c r="B19" s="32" t="s">
        <v>72</v>
      </c>
      <c r="C19" s="17"/>
      <c r="D19" s="17"/>
      <c r="E19" s="16" t="s">
        <v>203</v>
      </c>
    </row>
    <row r="20" spans="1:5" ht="22.8" x14ac:dyDescent="0.25">
      <c r="A20" s="35"/>
      <c r="B20" s="31" t="s">
        <v>73</v>
      </c>
      <c r="C20" s="17"/>
      <c r="D20" s="17"/>
      <c r="E20" s="16" t="s">
        <v>204</v>
      </c>
    </row>
    <row r="21" spans="1:5" ht="22.8" x14ac:dyDescent="0.25">
      <c r="A21" s="35"/>
      <c r="B21" s="30" t="s">
        <v>167</v>
      </c>
      <c r="C21" s="17"/>
      <c r="D21" s="17"/>
      <c r="E21" s="16" t="s">
        <v>168</v>
      </c>
    </row>
    <row r="22" spans="1:5" ht="22.8" x14ac:dyDescent="0.25">
      <c r="A22" s="35"/>
      <c r="B22" s="30" t="s">
        <v>107</v>
      </c>
      <c r="C22" s="17"/>
      <c r="D22" s="17"/>
      <c r="E22" s="16" t="s">
        <v>130</v>
      </c>
    </row>
    <row r="23" spans="1:5" ht="22.8" x14ac:dyDescent="0.25">
      <c r="A23" s="39" t="s">
        <v>112</v>
      </c>
      <c r="B23" s="30" t="s">
        <v>17</v>
      </c>
      <c r="C23" s="17"/>
      <c r="D23" s="17"/>
      <c r="E23" s="16" t="s">
        <v>185</v>
      </c>
    </row>
    <row r="24" spans="1:5" ht="22.8" x14ac:dyDescent="0.25">
      <c r="A24" s="51" t="s">
        <v>74</v>
      </c>
      <c r="B24" s="30" t="s">
        <v>18</v>
      </c>
      <c r="C24" s="17"/>
      <c r="D24" s="17"/>
      <c r="E24" s="16"/>
    </row>
    <row r="25" spans="1:5" ht="22.8" x14ac:dyDescent="0.25">
      <c r="A25" s="51" t="s">
        <v>75</v>
      </c>
      <c r="B25" s="63" t="s">
        <v>140</v>
      </c>
      <c r="C25" s="39"/>
      <c r="D25" s="39"/>
      <c r="E25" s="44" t="s">
        <v>205</v>
      </c>
    </row>
    <row r="26" spans="1:5" ht="22.8" x14ac:dyDescent="0.25">
      <c r="A26" s="35"/>
      <c r="B26" s="37" t="s">
        <v>141</v>
      </c>
      <c r="C26" s="33"/>
      <c r="D26" s="33"/>
      <c r="E26" s="41"/>
    </row>
    <row r="27" spans="1:5" ht="22.8" x14ac:dyDescent="0.25">
      <c r="A27" s="35"/>
      <c r="B27" s="63" t="s">
        <v>142</v>
      </c>
      <c r="C27" s="39"/>
      <c r="D27" s="39"/>
      <c r="E27" s="45" t="s">
        <v>206</v>
      </c>
    </row>
    <row r="28" spans="1:5" ht="22.8" x14ac:dyDescent="0.25">
      <c r="A28" s="35"/>
      <c r="B28" s="37" t="s">
        <v>76</v>
      </c>
      <c r="C28" s="33"/>
      <c r="D28" s="33"/>
      <c r="E28" s="36"/>
    </row>
    <row r="29" spans="1:5" ht="22.8" x14ac:dyDescent="0.25">
      <c r="A29" s="35"/>
      <c r="B29" s="31" t="s">
        <v>106</v>
      </c>
      <c r="C29" s="17"/>
      <c r="D29" s="17"/>
      <c r="E29" s="18" t="s">
        <v>207</v>
      </c>
    </row>
    <row r="30" spans="1:5" ht="22.8" x14ac:dyDescent="0.25">
      <c r="A30" s="35"/>
      <c r="B30" s="31" t="s">
        <v>77</v>
      </c>
      <c r="C30" s="17"/>
      <c r="D30" s="17"/>
      <c r="E30" s="29" t="s">
        <v>208</v>
      </c>
    </row>
    <row r="31" spans="1:5" ht="22.8" x14ac:dyDescent="0.25">
      <c r="A31" s="35"/>
      <c r="B31" s="31" t="s">
        <v>73</v>
      </c>
      <c r="C31" s="17"/>
      <c r="D31" s="17"/>
      <c r="E31" s="29" t="s">
        <v>209</v>
      </c>
    </row>
    <row r="32" spans="1:5" ht="22.8" x14ac:dyDescent="0.25">
      <c r="A32" s="35"/>
      <c r="B32" s="30" t="s">
        <v>21</v>
      </c>
      <c r="C32" s="17"/>
      <c r="D32" s="17"/>
      <c r="E32" s="29" t="s">
        <v>108</v>
      </c>
    </row>
    <row r="33" spans="1:6" ht="22.8" x14ac:dyDescent="0.25">
      <c r="A33" s="35"/>
      <c r="B33" s="30" t="s">
        <v>22</v>
      </c>
      <c r="C33" s="17"/>
      <c r="D33" s="17"/>
      <c r="E33" s="21"/>
    </row>
    <row r="34" spans="1:6" ht="22.8" x14ac:dyDescent="0.25">
      <c r="A34" s="35"/>
      <c r="B34" s="63" t="s">
        <v>109</v>
      </c>
      <c r="C34" s="39"/>
      <c r="D34" s="39"/>
      <c r="E34" s="46"/>
      <c r="F34" t="s">
        <v>130</v>
      </c>
    </row>
    <row r="35" spans="1:6" ht="22.8" x14ac:dyDescent="0.65">
      <c r="A35" s="35"/>
      <c r="B35" s="37" t="s">
        <v>110</v>
      </c>
      <c r="C35" s="33"/>
      <c r="D35" s="33"/>
      <c r="E35" s="47"/>
    </row>
    <row r="36" spans="1:6" ht="22.8" x14ac:dyDescent="0.25">
      <c r="A36" s="35"/>
      <c r="B36" s="31" t="s">
        <v>113</v>
      </c>
      <c r="C36" s="17"/>
      <c r="D36" s="17"/>
      <c r="E36" s="18" t="s">
        <v>171</v>
      </c>
    </row>
    <row r="37" spans="1:6" ht="22.8" x14ac:dyDescent="0.25">
      <c r="A37" s="35"/>
      <c r="B37" s="31" t="s">
        <v>114</v>
      </c>
      <c r="C37" s="17"/>
      <c r="D37" s="17"/>
      <c r="E37" s="18" t="s">
        <v>172</v>
      </c>
    </row>
    <row r="38" spans="1:6" ht="22.8" x14ac:dyDescent="0.25">
      <c r="A38" s="36"/>
      <c r="B38" s="31" t="s">
        <v>115</v>
      </c>
      <c r="C38" s="17"/>
      <c r="D38" s="17"/>
      <c r="E38" s="18" t="s">
        <v>173</v>
      </c>
    </row>
    <row r="39" spans="1:6" ht="22.8" x14ac:dyDescent="0.25">
      <c r="A39" s="51" t="s">
        <v>78</v>
      </c>
      <c r="B39" s="56" t="s">
        <v>169</v>
      </c>
      <c r="C39" s="39"/>
      <c r="D39" s="39"/>
      <c r="E39" s="48" t="s">
        <v>228</v>
      </c>
    </row>
    <row r="40" spans="1:6" ht="22.8" x14ac:dyDescent="0.25">
      <c r="A40" s="51" t="s">
        <v>79</v>
      </c>
      <c r="B40" s="57" t="s">
        <v>170</v>
      </c>
      <c r="C40" s="33"/>
      <c r="D40" s="33"/>
      <c r="E40" s="50" t="s">
        <v>227</v>
      </c>
    </row>
    <row r="41" spans="1:6" ht="22.8" x14ac:dyDescent="0.25">
      <c r="A41" s="51" t="s">
        <v>80</v>
      </c>
      <c r="B41" s="56" t="s">
        <v>117</v>
      </c>
      <c r="C41" s="39"/>
      <c r="D41" s="39"/>
      <c r="E41" s="48" t="s">
        <v>181</v>
      </c>
    </row>
    <row r="42" spans="1:6" ht="22.8" x14ac:dyDescent="0.25">
      <c r="A42" s="51" t="s">
        <v>81</v>
      </c>
      <c r="B42" s="62" t="s">
        <v>164</v>
      </c>
      <c r="C42" s="25"/>
      <c r="D42" s="25"/>
      <c r="E42" s="52" t="s">
        <v>116</v>
      </c>
    </row>
    <row r="43" spans="1:6" ht="22.8" x14ac:dyDescent="0.25">
      <c r="A43" s="51" t="s">
        <v>82</v>
      </c>
      <c r="B43" s="57" t="s">
        <v>118</v>
      </c>
      <c r="C43" s="33"/>
      <c r="D43" s="33"/>
      <c r="E43" s="53"/>
    </row>
    <row r="44" spans="1:6" ht="22.8" x14ac:dyDescent="0.25">
      <c r="A44" s="51" t="s">
        <v>83</v>
      </c>
      <c r="B44" s="30" t="s">
        <v>143</v>
      </c>
      <c r="C44" s="17"/>
      <c r="D44" s="17"/>
      <c r="E44" s="29" t="s">
        <v>210</v>
      </c>
    </row>
    <row r="45" spans="1:6" ht="22.8" x14ac:dyDescent="0.25">
      <c r="A45" s="35"/>
      <c r="B45" s="56" t="s">
        <v>119</v>
      </c>
      <c r="C45" s="39"/>
      <c r="D45" s="39"/>
      <c r="E45" s="48" t="s">
        <v>174</v>
      </c>
    </row>
    <row r="46" spans="1:6" ht="22.8" x14ac:dyDescent="0.25">
      <c r="A46" s="36"/>
      <c r="B46" s="57" t="s">
        <v>120</v>
      </c>
      <c r="C46" s="33"/>
      <c r="D46" s="33"/>
      <c r="E46" s="49"/>
    </row>
    <row r="47" spans="1:6" ht="22.8" x14ac:dyDescent="0.25">
      <c r="A47" s="51" t="s">
        <v>84</v>
      </c>
      <c r="B47" s="56" t="s">
        <v>145</v>
      </c>
      <c r="C47" s="39"/>
      <c r="D47" s="54"/>
      <c r="E47" s="48" t="s">
        <v>144</v>
      </c>
    </row>
    <row r="48" spans="1:6" ht="22.8" x14ac:dyDescent="0.25">
      <c r="A48" s="51" t="s">
        <v>85</v>
      </c>
      <c r="B48" s="57" t="s">
        <v>146</v>
      </c>
      <c r="C48" s="33"/>
      <c r="D48" s="33"/>
      <c r="E48" s="50"/>
    </row>
    <row r="49" spans="1:5" ht="22.8" x14ac:dyDescent="0.25">
      <c r="A49" s="51" t="s">
        <v>86</v>
      </c>
      <c r="B49" s="56" t="s">
        <v>147</v>
      </c>
      <c r="C49" s="39"/>
      <c r="D49" s="39"/>
      <c r="E49" s="48" t="s">
        <v>229</v>
      </c>
    </row>
    <row r="50" spans="1:5" ht="22.8" x14ac:dyDescent="0.25">
      <c r="A50" s="35"/>
      <c r="B50" s="57" t="s">
        <v>121</v>
      </c>
      <c r="C50" s="33"/>
      <c r="D50" s="33"/>
      <c r="E50" s="50" t="s">
        <v>230</v>
      </c>
    </row>
    <row r="51" spans="1:5" ht="22.8" x14ac:dyDescent="0.25">
      <c r="A51" s="35"/>
      <c r="B51" s="56" t="s">
        <v>122</v>
      </c>
      <c r="C51" s="39"/>
      <c r="D51" s="39"/>
      <c r="E51" s="48" t="s">
        <v>232</v>
      </c>
    </row>
    <row r="52" spans="1:5" ht="22.8" x14ac:dyDescent="0.25">
      <c r="A52" s="35"/>
      <c r="B52" s="57" t="s">
        <v>123</v>
      </c>
      <c r="C52" s="55"/>
      <c r="D52" s="55"/>
      <c r="E52" s="50" t="s">
        <v>231</v>
      </c>
    </row>
    <row r="53" spans="1:5" ht="22.8" x14ac:dyDescent="0.25">
      <c r="A53" s="36"/>
      <c r="B53" s="30" t="s">
        <v>35</v>
      </c>
      <c r="C53" s="17"/>
      <c r="D53" s="17"/>
      <c r="E53" s="29" t="s">
        <v>211</v>
      </c>
    </row>
    <row r="54" spans="1:5" ht="22.8" x14ac:dyDescent="0.25">
      <c r="A54" s="51" t="s">
        <v>87</v>
      </c>
      <c r="B54" s="30" t="s">
        <v>148</v>
      </c>
      <c r="C54" s="17"/>
      <c r="D54" s="17"/>
      <c r="E54" s="29" t="s">
        <v>212</v>
      </c>
    </row>
    <row r="55" spans="1:5" ht="22.8" x14ac:dyDescent="0.25">
      <c r="A55" s="60" t="s">
        <v>88</v>
      </c>
      <c r="B55" s="30" t="s">
        <v>30</v>
      </c>
      <c r="C55" s="17"/>
      <c r="D55" s="17"/>
      <c r="E55" s="29" t="s">
        <v>213</v>
      </c>
    </row>
    <row r="56" spans="1:5" ht="22.8" x14ac:dyDescent="0.25">
      <c r="A56" s="60" t="s">
        <v>89</v>
      </c>
      <c r="B56" s="30" t="s">
        <v>124</v>
      </c>
      <c r="C56" s="17"/>
      <c r="D56" s="17"/>
      <c r="E56" s="29" t="s">
        <v>214</v>
      </c>
    </row>
    <row r="57" spans="1:5" ht="22.8" x14ac:dyDescent="0.25">
      <c r="A57" s="61"/>
      <c r="B57" s="59" t="s">
        <v>125</v>
      </c>
      <c r="C57" s="39"/>
      <c r="D57" s="39"/>
      <c r="E57" s="48" t="s">
        <v>180</v>
      </c>
    </row>
    <row r="58" spans="1:5" ht="22.8" x14ac:dyDescent="0.25">
      <c r="A58" s="43"/>
      <c r="B58" s="57" t="s">
        <v>149</v>
      </c>
      <c r="C58" s="33"/>
      <c r="D58" s="33"/>
      <c r="E58" s="49"/>
    </row>
    <row r="59" spans="1:5" ht="22.8" x14ac:dyDescent="0.25">
      <c r="A59" s="51" t="s">
        <v>90</v>
      </c>
      <c r="B59" s="56" t="s">
        <v>129</v>
      </c>
      <c r="C59" s="39"/>
      <c r="D59" s="39"/>
      <c r="E59" s="48" t="s">
        <v>179</v>
      </c>
    </row>
    <row r="60" spans="1:5" ht="22.8" x14ac:dyDescent="0.25">
      <c r="A60" s="51" t="s">
        <v>91</v>
      </c>
      <c r="B60" s="57" t="s">
        <v>92</v>
      </c>
      <c r="C60" s="33"/>
      <c r="D60" s="33"/>
      <c r="E60" s="49"/>
    </row>
    <row r="61" spans="1:5" ht="22.8" x14ac:dyDescent="0.25">
      <c r="A61" s="35"/>
      <c r="B61" s="30" t="s">
        <v>128</v>
      </c>
      <c r="C61" s="17"/>
      <c r="D61" s="17"/>
      <c r="E61" s="29" t="s">
        <v>178</v>
      </c>
    </row>
    <row r="62" spans="1:5" ht="22.8" x14ac:dyDescent="0.25">
      <c r="A62" s="35"/>
      <c r="B62" s="30" t="s">
        <v>126</v>
      </c>
      <c r="C62" s="17"/>
      <c r="D62" s="17"/>
      <c r="E62" s="29" t="s">
        <v>177</v>
      </c>
    </row>
    <row r="63" spans="1:5" ht="22.8" x14ac:dyDescent="0.25">
      <c r="A63" s="35"/>
      <c r="B63" s="56" t="s">
        <v>127</v>
      </c>
      <c r="C63" s="39"/>
      <c r="D63" s="39"/>
      <c r="E63" s="48" t="s">
        <v>215</v>
      </c>
    </row>
    <row r="64" spans="1:5" ht="22.8" x14ac:dyDescent="0.25">
      <c r="A64" s="36"/>
      <c r="B64" s="58"/>
      <c r="C64" s="33"/>
      <c r="D64" s="33"/>
      <c r="E64" s="53"/>
    </row>
    <row r="65" spans="1:6" ht="45" customHeight="1" x14ac:dyDescent="0.25">
      <c r="A65" s="145" t="s">
        <v>135</v>
      </c>
      <c r="B65" s="146"/>
      <c r="C65" s="22"/>
      <c r="D65" s="22"/>
      <c r="E65" s="23"/>
    </row>
    <row r="66" spans="1:6" ht="22.8" x14ac:dyDescent="0.25">
      <c r="A66" s="39" t="s">
        <v>67</v>
      </c>
      <c r="B66" s="39" t="s">
        <v>189</v>
      </c>
      <c r="C66" s="39"/>
      <c r="D66" s="39"/>
      <c r="E66" s="54"/>
    </row>
    <row r="67" spans="1:6" ht="22.8" x14ac:dyDescent="0.25">
      <c r="A67" s="25" t="s">
        <v>68</v>
      </c>
      <c r="B67" s="25" t="s">
        <v>195</v>
      </c>
      <c r="C67" s="25"/>
      <c r="D67" s="25"/>
      <c r="E67" s="64"/>
    </row>
    <row r="68" spans="1:6" ht="22.8" x14ac:dyDescent="0.25">
      <c r="A68" s="25"/>
      <c r="B68" s="68" t="s">
        <v>194</v>
      </c>
      <c r="C68" s="25"/>
      <c r="D68" s="25"/>
      <c r="E68" s="64"/>
    </row>
    <row r="69" spans="1:6" ht="22.8" x14ac:dyDescent="0.25">
      <c r="A69" s="35"/>
      <c r="B69" s="58" t="s">
        <v>196</v>
      </c>
      <c r="C69" s="33"/>
      <c r="D69" s="33"/>
      <c r="E69" s="36" t="s">
        <v>216</v>
      </c>
    </row>
    <row r="70" spans="1:6" ht="22.8" x14ac:dyDescent="0.25">
      <c r="A70" s="35"/>
      <c r="B70" s="32" t="s">
        <v>150</v>
      </c>
      <c r="C70" s="17"/>
      <c r="D70" s="17"/>
      <c r="E70" s="18" t="s">
        <v>186</v>
      </c>
    </row>
    <row r="71" spans="1:6" ht="22.8" x14ac:dyDescent="0.25">
      <c r="A71" s="35"/>
      <c r="B71" s="32" t="s">
        <v>93</v>
      </c>
      <c r="C71" s="17"/>
      <c r="D71" s="17"/>
      <c r="E71" s="18" t="s">
        <v>218</v>
      </c>
    </row>
    <row r="72" spans="1:6" ht="22.8" x14ac:dyDescent="0.25">
      <c r="A72" s="39" t="s">
        <v>94</v>
      </c>
      <c r="B72" s="39" t="s">
        <v>190</v>
      </c>
      <c r="C72" s="39"/>
      <c r="D72" s="66"/>
      <c r="E72" s="67"/>
      <c r="F72" s="67"/>
    </row>
    <row r="73" spans="1:6" ht="26.4" customHeight="1" x14ac:dyDescent="0.25">
      <c r="A73" s="25" t="s">
        <v>187</v>
      </c>
      <c r="B73" s="35" t="s">
        <v>152</v>
      </c>
      <c r="C73" s="25"/>
      <c r="D73" s="25"/>
      <c r="E73" s="35" t="s">
        <v>217</v>
      </c>
    </row>
    <row r="74" spans="1:6" ht="22.8" x14ac:dyDescent="0.25">
      <c r="A74" s="25" t="s">
        <v>188</v>
      </c>
      <c r="B74" s="58" t="s">
        <v>95</v>
      </c>
      <c r="C74" s="33"/>
      <c r="D74" s="33"/>
      <c r="E74" s="36"/>
    </row>
    <row r="75" spans="1:6" ht="22.8" x14ac:dyDescent="0.25">
      <c r="A75" s="35"/>
      <c r="B75" s="35" t="s">
        <v>191</v>
      </c>
      <c r="C75" s="25"/>
      <c r="D75" s="25"/>
      <c r="E75" s="35" t="s">
        <v>219</v>
      </c>
    </row>
    <row r="76" spans="1:6" ht="22.8" x14ac:dyDescent="0.25">
      <c r="A76" s="35"/>
      <c r="B76" s="58" t="s">
        <v>151</v>
      </c>
      <c r="C76" s="33"/>
      <c r="D76" s="33"/>
      <c r="E76" s="36"/>
    </row>
    <row r="77" spans="1:6" ht="22.8" x14ac:dyDescent="0.25">
      <c r="A77" s="35"/>
      <c r="B77" s="32" t="s">
        <v>192</v>
      </c>
      <c r="C77" s="17"/>
      <c r="D77" s="17"/>
      <c r="E77" s="18" t="s">
        <v>221</v>
      </c>
    </row>
    <row r="78" spans="1:6" ht="22.8" x14ac:dyDescent="0.25">
      <c r="A78" s="35"/>
      <c r="B78" s="44" t="s">
        <v>193</v>
      </c>
      <c r="C78" s="39"/>
      <c r="D78" s="39"/>
      <c r="E78" s="44" t="s">
        <v>220</v>
      </c>
    </row>
    <row r="79" spans="1:6" ht="22.8" x14ac:dyDescent="0.25">
      <c r="A79" s="35"/>
      <c r="B79" s="58" t="s">
        <v>96</v>
      </c>
      <c r="C79" s="33"/>
      <c r="D79" s="33"/>
      <c r="E79" s="41"/>
    </row>
    <row r="80" spans="1:6" ht="22.8" x14ac:dyDescent="0.25">
      <c r="A80" s="39" t="s">
        <v>97</v>
      </c>
      <c r="B80" s="44" t="s">
        <v>235</v>
      </c>
      <c r="C80" s="39"/>
      <c r="D80" s="39"/>
      <c r="E80" s="44" t="s">
        <v>175</v>
      </c>
    </row>
    <row r="81" spans="1:5" ht="22.8" x14ac:dyDescent="0.25">
      <c r="A81" s="25" t="s">
        <v>85</v>
      </c>
      <c r="B81" s="58" t="s">
        <v>146</v>
      </c>
      <c r="C81" s="33"/>
      <c r="D81" s="33"/>
      <c r="E81" s="36"/>
    </row>
    <row r="82" spans="1:5" ht="22.8" x14ac:dyDescent="0.25">
      <c r="A82" s="25" t="s">
        <v>86</v>
      </c>
      <c r="B82" s="44" t="s">
        <v>131</v>
      </c>
      <c r="C82" s="39"/>
      <c r="D82" s="39"/>
      <c r="E82" s="44" t="s">
        <v>222</v>
      </c>
    </row>
    <row r="83" spans="1:5" ht="22.8" x14ac:dyDescent="0.25">
      <c r="A83" s="35"/>
      <c r="B83" s="58" t="s">
        <v>121</v>
      </c>
      <c r="C83" s="33"/>
      <c r="D83" s="33"/>
      <c r="E83" s="36"/>
    </row>
    <row r="84" spans="1:5" ht="24.6" customHeight="1" x14ac:dyDescent="0.25">
      <c r="A84" s="35"/>
      <c r="B84" s="44" t="s">
        <v>132</v>
      </c>
      <c r="C84" s="39"/>
      <c r="D84" s="39"/>
      <c r="E84" s="44" t="s">
        <v>233</v>
      </c>
    </row>
    <row r="85" spans="1:5" ht="22.8" x14ac:dyDescent="0.25">
      <c r="A85" s="35"/>
      <c r="B85" s="58" t="s">
        <v>121</v>
      </c>
      <c r="C85" s="33"/>
      <c r="D85" s="33"/>
      <c r="E85" s="36" t="s">
        <v>234</v>
      </c>
    </row>
    <row r="86" spans="1:5" ht="22.8" x14ac:dyDescent="0.25">
      <c r="A86" s="35"/>
      <c r="B86" s="32" t="s">
        <v>153</v>
      </c>
      <c r="C86" s="17"/>
      <c r="D86" s="17"/>
      <c r="E86" s="29" t="s">
        <v>223</v>
      </c>
    </row>
    <row r="87" spans="1:5" ht="22.8" x14ac:dyDescent="0.25">
      <c r="A87" s="39" t="s">
        <v>98</v>
      </c>
      <c r="B87" s="32" t="s">
        <v>154</v>
      </c>
      <c r="C87" s="17"/>
      <c r="D87" s="17"/>
      <c r="E87" s="29" t="s">
        <v>176</v>
      </c>
    </row>
    <row r="88" spans="1:5" ht="22.8" x14ac:dyDescent="0.25">
      <c r="A88" s="25" t="s">
        <v>99</v>
      </c>
      <c r="B88" s="44" t="s">
        <v>155</v>
      </c>
      <c r="C88" s="39"/>
      <c r="D88" s="39"/>
      <c r="E88" s="48" t="s">
        <v>224</v>
      </c>
    </row>
    <row r="89" spans="1:5" ht="22.8" x14ac:dyDescent="0.25">
      <c r="A89" s="25" t="s">
        <v>100</v>
      </c>
      <c r="B89" s="37"/>
      <c r="C89" s="33"/>
      <c r="D89" s="33"/>
      <c r="E89" s="41"/>
    </row>
    <row r="90" spans="1:5" ht="22.8" x14ac:dyDescent="0.25">
      <c r="A90" s="39" t="s">
        <v>101</v>
      </c>
      <c r="B90" s="65" t="s">
        <v>133</v>
      </c>
      <c r="C90" s="39"/>
      <c r="D90" s="39"/>
      <c r="E90" s="44" t="s">
        <v>225</v>
      </c>
    </row>
    <row r="91" spans="1:5" ht="22.8" x14ac:dyDescent="0.25">
      <c r="A91" s="33" t="s">
        <v>91</v>
      </c>
      <c r="B91" s="58" t="s">
        <v>134</v>
      </c>
      <c r="C91" s="33"/>
      <c r="D91" s="33"/>
      <c r="E91" s="41"/>
    </row>
    <row r="92" spans="1:5" ht="22.8" x14ac:dyDescent="0.25">
      <c r="A92" s="33"/>
      <c r="B92" s="18"/>
      <c r="C92" s="17"/>
      <c r="D92" s="17"/>
      <c r="E92" s="19"/>
    </row>
    <row r="93" spans="1:5" ht="22.8" x14ac:dyDescent="0.25">
      <c r="A93" s="138" t="s">
        <v>102</v>
      </c>
      <c r="B93" s="17" t="s">
        <v>156</v>
      </c>
      <c r="C93" s="17"/>
      <c r="D93" s="17">
        <v>100</v>
      </c>
      <c r="E93" s="19"/>
    </row>
    <row r="94" spans="1:5" ht="22.8" x14ac:dyDescent="0.25">
      <c r="A94" s="139"/>
      <c r="B94" s="17" t="s">
        <v>157</v>
      </c>
      <c r="C94" s="17"/>
      <c r="D94" s="17">
        <f>SUM(D10:D90)</f>
        <v>0</v>
      </c>
      <c r="E94" s="19"/>
    </row>
    <row r="95" spans="1:5" ht="22.8" x14ac:dyDescent="0.25">
      <c r="A95" s="13"/>
      <c r="B95" s="17" t="s">
        <v>158</v>
      </c>
      <c r="C95" s="13"/>
      <c r="D95" s="13"/>
      <c r="E95" s="13"/>
    </row>
    <row r="97" spans="1:5" ht="22.8" x14ac:dyDescent="0.65">
      <c r="A97" s="28"/>
      <c r="B97" s="28"/>
      <c r="C97" s="26"/>
      <c r="D97" s="26"/>
      <c r="E97" s="27" t="s">
        <v>161</v>
      </c>
    </row>
    <row r="98" spans="1:5" ht="22.8" x14ac:dyDescent="0.65">
      <c r="A98" s="26"/>
      <c r="B98" s="26"/>
      <c r="C98" s="26"/>
      <c r="D98" s="26"/>
      <c r="E98" s="27" t="s">
        <v>160</v>
      </c>
    </row>
    <row r="99" spans="1:5" ht="22.8" x14ac:dyDescent="0.65">
      <c r="D99" s="26"/>
      <c r="E99" s="27" t="s">
        <v>159</v>
      </c>
    </row>
    <row r="100" spans="1:5" ht="22.8" x14ac:dyDescent="0.65">
      <c r="D100" s="26"/>
      <c r="E100" s="26"/>
    </row>
    <row r="101" spans="1:5" ht="22.8" x14ac:dyDescent="0.65">
      <c r="D101" s="26"/>
      <c r="E101" s="26"/>
    </row>
    <row r="102" spans="1:5" ht="22.8" x14ac:dyDescent="0.65">
      <c r="D102" s="26"/>
      <c r="E102" s="26"/>
    </row>
    <row r="103" spans="1:5" ht="22.8" x14ac:dyDescent="0.65">
      <c r="D103" s="26"/>
      <c r="E103" s="26"/>
    </row>
  </sheetData>
  <mergeCells count="10">
    <mergeCell ref="A93:A94"/>
    <mergeCell ref="A1:E1"/>
    <mergeCell ref="A2:E2"/>
    <mergeCell ref="A3:E3"/>
    <mergeCell ref="A4:E4"/>
    <mergeCell ref="A6:A7"/>
    <mergeCell ref="B6:B7"/>
    <mergeCell ref="C6:D6"/>
    <mergeCell ref="E6:E7"/>
    <mergeCell ref="A65:B65"/>
  </mergeCells>
  <conditionalFormatting sqref="A12:E13">
    <cfRule type="duplicateValues" dxfId="0" priority="1"/>
  </conditionalFormatting>
  <pageMargins left="0.5" right="0.17" top="0.2" bottom="0.41" header="0.17" footer="0.3"/>
  <pageSetup scale="7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12056-ABA0-4A50-A5D9-8B202B4591BA}">
  <sheetPr codeName="Sheet3"/>
  <dimension ref="B1:O3"/>
  <sheetViews>
    <sheetView topLeftCell="A7" zoomScaleNormal="100" workbookViewId="0">
      <selection activeCell="P15" sqref="P15"/>
    </sheetView>
  </sheetViews>
  <sheetFormatPr defaultRowHeight="13.8" x14ac:dyDescent="0.25"/>
  <sheetData>
    <row r="1" spans="2:15" ht="38.4" x14ac:dyDescent="0.25">
      <c r="B1" s="147" t="s">
        <v>165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2:15" ht="30" x14ac:dyDescent="0.25">
      <c r="B2" s="148" t="s">
        <v>166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2:15" ht="22.8" x14ac:dyDescent="0.65">
      <c r="B3" s="26"/>
      <c r="C3" s="26"/>
      <c r="D3" s="26"/>
    </row>
  </sheetData>
  <mergeCells count="2">
    <mergeCell ref="B1:N1"/>
    <mergeCell ref="B2:O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แบบประเมินศูนย์จัดเก็บ</vt:lpstr>
      <vt:lpstr>รายละเอียดประกอบ</vt:lpstr>
      <vt:lpstr>เกณฑ์การประเมิน</vt:lpstr>
      <vt:lpstr>รายละเอียดประกอบ!Print_Titles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2022-06-28T03:26:30Z</cp:lastPrinted>
  <dcterms:created xsi:type="dcterms:W3CDTF">2021-01-19T21:49:56Z</dcterms:created>
  <dcterms:modified xsi:type="dcterms:W3CDTF">2022-11-10T09:42:08Z</dcterms:modified>
</cp:coreProperties>
</file>