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8291AB76-CB81-474A-8B40-205D0BC57802}" xr6:coauthVersionLast="47" xr6:coauthVersionMax="47" xr10:uidLastSave="{00000000-0000-0000-0000-000000000000}"/>
  <bookViews>
    <workbookView xWindow="-120" yWindow="-120" windowWidth="20730" windowHeight="11160" firstSheet="4" activeTab="6" xr2:uid="{71609B95-E8C1-4013-9E92-93A02CB4AD10}"/>
  </bookViews>
  <sheets>
    <sheet name="หนองบัวลำภู" sheetId="1" r:id="rId1"/>
    <sheet name="ศรีบุญเรือง" sheetId="2" r:id="rId2"/>
    <sheet name="นากลาง" sheetId="3" r:id="rId3"/>
    <sheet name="โนนสัง" sheetId="4" r:id="rId4"/>
    <sheet name="นาวัง" sheetId="5" r:id="rId5"/>
    <sheet name="สุวรรณคูหา" sheetId="6" r:id="rId6"/>
    <sheet name="สรุปภาพรวมจังหวัดหนองบัวลำภู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8" l="1"/>
  <c r="F20" i="8"/>
  <c r="C20" i="8" s="1"/>
  <c r="G20" i="8"/>
  <c r="H20" i="8"/>
  <c r="I20" i="8"/>
  <c r="J20" i="8"/>
  <c r="E19" i="8"/>
  <c r="F19" i="8"/>
  <c r="G19" i="8"/>
  <c r="H19" i="8"/>
  <c r="I19" i="8"/>
  <c r="J19" i="8"/>
  <c r="E18" i="8"/>
  <c r="F18" i="8"/>
  <c r="G18" i="8"/>
  <c r="H18" i="8"/>
  <c r="I18" i="8"/>
  <c r="J18" i="8"/>
  <c r="E17" i="8"/>
  <c r="F17" i="8"/>
  <c r="G17" i="8"/>
  <c r="H17" i="8"/>
  <c r="I17" i="8"/>
  <c r="J17" i="8"/>
  <c r="E16" i="8"/>
  <c r="F16" i="8"/>
  <c r="G16" i="8"/>
  <c r="H16" i="8"/>
  <c r="I16" i="8"/>
  <c r="J16" i="8"/>
  <c r="E15" i="8"/>
  <c r="F15" i="8"/>
  <c r="G15" i="8"/>
  <c r="H15" i="8"/>
  <c r="I15" i="8"/>
  <c r="J15" i="8"/>
  <c r="E14" i="8"/>
  <c r="C14" i="8" s="1"/>
  <c r="F14" i="8"/>
  <c r="G14" i="8"/>
  <c r="H14" i="8"/>
  <c r="I14" i="8"/>
  <c r="J14" i="8"/>
  <c r="E13" i="8"/>
  <c r="F13" i="8"/>
  <c r="G13" i="8"/>
  <c r="H13" i="8"/>
  <c r="I13" i="8"/>
  <c r="J13" i="8"/>
  <c r="E12" i="8"/>
  <c r="F12" i="8"/>
  <c r="G12" i="8"/>
  <c r="H12" i="8"/>
  <c r="I12" i="8"/>
  <c r="J12" i="8"/>
  <c r="E11" i="8"/>
  <c r="F11" i="8"/>
  <c r="G11" i="8"/>
  <c r="H11" i="8"/>
  <c r="I11" i="8"/>
  <c r="J11" i="8"/>
  <c r="E10" i="8"/>
  <c r="C10" i="8" s="1"/>
  <c r="F10" i="8"/>
  <c r="G10" i="8"/>
  <c r="H10" i="8"/>
  <c r="I10" i="8"/>
  <c r="J10" i="8"/>
  <c r="D10" i="8"/>
  <c r="D11" i="8"/>
  <c r="D12" i="8"/>
  <c r="D13" i="8"/>
  <c r="D14" i="8"/>
  <c r="D15" i="8"/>
  <c r="D16" i="8"/>
  <c r="D17" i="8"/>
  <c r="D18" i="8"/>
  <c r="D19" i="8"/>
  <c r="C19" i="8" s="1"/>
  <c r="D20" i="8"/>
  <c r="E9" i="8"/>
  <c r="F9" i="8"/>
  <c r="G9" i="8"/>
  <c r="H9" i="8"/>
  <c r="I9" i="8"/>
  <c r="J9" i="8"/>
  <c r="D9" i="8"/>
  <c r="C16" i="8"/>
  <c r="C15" i="8"/>
  <c r="C12" i="8"/>
  <c r="H21" i="8"/>
  <c r="G21" i="8"/>
  <c r="C10" i="6"/>
  <c r="C21" i="6"/>
  <c r="C21" i="3"/>
  <c r="C21" i="1"/>
  <c r="E21" i="6"/>
  <c r="F21" i="6"/>
  <c r="G21" i="6"/>
  <c r="H21" i="6"/>
  <c r="I21" i="6"/>
  <c r="J21" i="6"/>
  <c r="D21" i="6"/>
  <c r="I20" i="6"/>
  <c r="G20" i="6"/>
  <c r="E20" i="6"/>
  <c r="D20" i="6"/>
  <c r="C20" i="6"/>
  <c r="I19" i="6"/>
  <c r="G19" i="6"/>
  <c r="E19" i="6"/>
  <c r="D19" i="6"/>
  <c r="C19" i="6"/>
  <c r="I18" i="6"/>
  <c r="G18" i="6"/>
  <c r="E18" i="6"/>
  <c r="D18" i="6"/>
  <c r="C18" i="6"/>
  <c r="I17" i="6"/>
  <c r="G17" i="6"/>
  <c r="E17" i="6"/>
  <c r="D17" i="6"/>
  <c r="C17" i="6"/>
  <c r="I16" i="6"/>
  <c r="G16" i="6"/>
  <c r="E16" i="6"/>
  <c r="D16" i="6"/>
  <c r="C16" i="6"/>
  <c r="I15" i="6"/>
  <c r="G15" i="6"/>
  <c r="E15" i="6"/>
  <c r="D15" i="6"/>
  <c r="C15" i="6"/>
  <c r="I14" i="6"/>
  <c r="G14" i="6"/>
  <c r="E14" i="6"/>
  <c r="D14" i="6"/>
  <c r="C14" i="6"/>
  <c r="I13" i="6"/>
  <c r="G13" i="6"/>
  <c r="E13" i="6"/>
  <c r="D13" i="6"/>
  <c r="C13" i="6"/>
  <c r="I12" i="6"/>
  <c r="G12" i="6"/>
  <c r="E12" i="6"/>
  <c r="D12" i="6"/>
  <c r="C12" i="6"/>
  <c r="I11" i="6"/>
  <c r="G11" i="6"/>
  <c r="E11" i="6"/>
  <c r="D11" i="6"/>
  <c r="C11" i="6"/>
  <c r="I10" i="6"/>
  <c r="G10" i="6"/>
  <c r="E10" i="6"/>
  <c r="D10" i="6"/>
  <c r="I9" i="6"/>
  <c r="G9" i="6"/>
  <c r="E9" i="6"/>
  <c r="D9" i="6"/>
  <c r="C9" i="6" s="1"/>
  <c r="J21" i="5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18" i="5"/>
  <c r="I18" i="5"/>
  <c r="H18" i="5"/>
  <c r="G18" i="5"/>
  <c r="F18" i="5"/>
  <c r="E18" i="5"/>
  <c r="D18" i="5"/>
  <c r="C18" i="5"/>
  <c r="J17" i="5"/>
  <c r="I17" i="5"/>
  <c r="H17" i="5"/>
  <c r="G17" i="5"/>
  <c r="F17" i="5"/>
  <c r="E17" i="5"/>
  <c r="D17" i="5"/>
  <c r="C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C15" i="5" s="1"/>
  <c r="J14" i="5"/>
  <c r="C14" i="5" s="1"/>
  <c r="I14" i="5"/>
  <c r="H14" i="5"/>
  <c r="G14" i="5"/>
  <c r="F14" i="5"/>
  <c r="E14" i="5"/>
  <c r="D14" i="5"/>
  <c r="J13" i="5"/>
  <c r="I13" i="5"/>
  <c r="C13" i="5" s="1"/>
  <c r="H13" i="5"/>
  <c r="G13" i="5"/>
  <c r="F13" i="5"/>
  <c r="E13" i="5"/>
  <c r="D13" i="5"/>
  <c r="J12" i="5"/>
  <c r="I12" i="5"/>
  <c r="C12" i="5" s="1"/>
  <c r="H12" i="5"/>
  <c r="G12" i="5"/>
  <c r="F12" i="5"/>
  <c r="E12" i="5"/>
  <c r="D12" i="5"/>
  <c r="J11" i="5"/>
  <c r="I11" i="5"/>
  <c r="C11" i="5" s="1"/>
  <c r="H11" i="5"/>
  <c r="G11" i="5"/>
  <c r="F11" i="5"/>
  <c r="E11" i="5"/>
  <c r="D11" i="5"/>
  <c r="J10" i="5"/>
  <c r="I10" i="5"/>
  <c r="C10" i="5" s="1"/>
  <c r="H10" i="5"/>
  <c r="G10" i="5"/>
  <c r="F10" i="5"/>
  <c r="E10" i="5"/>
  <c r="D10" i="5"/>
  <c r="J9" i="5"/>
  <c r="I9" i="5"/>
  <c r="C9" i="5" s="1"/>
  <c r="H9" i="5"/>
  <c r="G9" i="5"/>
  <c r="F9" i="5"/>
  <c r="E9" i="5"/>
  <c r="D9" i="5"/>
  <c r="C21" i="4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J18" i="4"/>
  <c r="C18" i="4" s="1"/>
  <c r="I18" i="4"/>
  <c r="H18" i="4"/>
  <c r="G18" i="4"/>
  <c r="F18" i="4"/>
  <c r="E18" i="4"/>
  <c r="D18" i="4"/>
  <c r="J17" i="4"/>
  <c r="C17" i="4" s="1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C15" i="4" s="1"/>
  <c r="J14" i="4"/>
  <c r="I14" i="4"/>
  <c r="H14" i="4"/>
  <c r="G14" i="4"/>
  <c r="F14" i="4"/>
  <c r="E14" i="4"/>
  <c r="D14" i="4"/>
  <c r="C14" i="4" s="1"/>
  <c r="J13" i="4"/>
  <c r="I13" i="4"/>
  <c r="H13" i="4"/>
  <c r="G13" i="4"/>
  <c r="F13" i="4"/>
  <c r="E13" i="4"/>
  <c r="D13" i="4"/>
  <c r="J12" i="4"/>
  <c r="I12" i="4"/>
  <c r="H12" i="4"/>
  <c r="C12" i="4" s="1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C10" i="4" s="1"/>
  <c r="F10" i="4"/>
  <c r="E10" i="4"/>
  <c r="D10" i="4"/>
  <c r="J9" i="4"/>
  <c r="I9" i="4"/>
  <c r="H9" i="4"/>
  <c r="G9" i="4"/>
  <c r="F9" i="4"/>
  <c r="E9" i="4"/>
  <c r="D9" i="4"/>
  <c r="C9" i="4" s="1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C20" i="3"/>
  <c r="J19" i="3"/>
  <c r="C19" i="3" s="1"/>
  <c r="I19" i="3"/>
  <c r="H19" i="3"/>
  <c r="G19" i="3"/>
  <c r="F19" i="3"/>
  <c r="E19" i="3"/>
  <c r="D19" i="3"/>
  <c r="J18" i="3"/>
  <c r="C18" i="3" s="1"/>
  <c r="I18" i="3"/>
  <c r="H18" i="3"/>
  <c r="G18" i="3"/>
  <c r="F18" i="3"/>
  <c r="E18" i="3"/>
  <c r="D18" i="3"/>
  <c r="J17" i="3"/>
  <c r="I17" i="3"/>
  <c r="H17" i="3"/>
  <c r="E17" i="3"/>
  <c r="D17" i="3"/>
  <c r="J16" i="3"/>
  <c r="H16" i="3"/>
  <c r="E16" i="3"/>
  <c r="D16" i="3"/>
  <c r="C16" i="3" s="1"/>
  <c r="J15" i="3"/>
  <c r="I15" i="3"/>
  <c r="H15" i="3"/>
  <c r="G15" i="3"/>
  <c r="F15" i="3"/>
  <c r="E15" i="3"/>
  <c r="D15" i="3"/>
  <c r="C15" i="3" s="1"/>
  <c r="J14" i="3"/>
  <c r="I14" i="3"/>
  <c r="H14" i="3"/>
  <c r="E14" i="3"/>
  <c r="C14" i="3" s="1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C12" i="3" s="1"/>
  <c r="J11" i="3"/>
  <c r="I11" i="3"/>
  <c r="H11" i="3"/>
  <c r="E11" i="3"/>
  <c r="D11" i="3"/>
  <c r="J10" i="3"/>
  <c r="I10" i="3"/>
  <c r="H10" i="3"/>
  <c r="E10" i="3"/>
  <c r="D10" i="3"/>
  <c r="C10" i="3"/>
  <c r="J9" i="3"/>
  <c r="I9" i="3"/>
  <c r="H9" i="3"/>
  <c r="G9" i="3"/>
  <c r="F9" i="3"/>
  <c r="E9" i="3"/>
  <c r="D9" i="3"/>
  <c r="C9" i="3" s="1"/>
  <c r="C21" i="2"/>
  <c r="J21" i="2"/>
  <c r="I21" i="2"/>
  <c r="H21" i="2"/>
  <c r="G21" i="2"/>
  <c r="F21" i="2"/>
  <c r="E21" i="2"/>
  <c r="D21" i="2"/>
  <c r="J20" i="2"/>
  <c r="I20" i="2"/>
  <c r="H20" i="2"/>
  <c r="G20" i="2"/>
  <c r="F20" i="2"/>
  <c r="E20" i="2"/>
  <c r="D20" i="2"/>
  <c r="C20" i="2" s="1"/>
  <c r="J19" i="2"/>
  <c r="I19" i="2"/>
  <c r="H19" i="2"/>
  <c r="G19" i="2"/>
  <c r="F19" i="2"/>
  <c r="E19" i="2"/>
  <c r="D19" i="2"/>
  <c r="C19" i="2" s="1"/>
  <c r="J18" i="2"/>
  <c r="I18" i="2"/>
  <c r="H18" i="2"/>
  <c r="G18" i="2"/>
  <c r="F18" i="2"/>
  <c r="E18" i="2"/>
  <c r="D18" i="2"/>
  <c r="C18" i="2" s="1"/>
  <c r="J17" i="2"/>
  <c r="I17" i="2"/>
  <c r="H17" i="2"/>
  <c r="G17" i="2"/>
  <c r="F17" i="2"/>
  <c r="E17" i="2"/>
  <c r="D17" i="2"/>
  <c r="C17" i="2" s="1"/>
  <c r="J16" i="2"/>
  <c r="I16" i="2"/>
  <c r="H16" i="2"/>
  <c r="G16" i="2"/>
  <c r="F16" i="2"/>
  <c r="E16" i="2"/>
  <c r="D16" i="2"/>
  <c r="J15" i="2"/>
  <c r="I15" i="2"/>
  <c r="C15" i="2" s="1"/>
  <c r="H15" i="2"/>
  <c r="G15" i="2"/>
  <c r="F15" i="2"/>
  <c r="E15" i="2"/>
  <c r="D15" i="2"/>
  <c r="J14" i="2"/>
  <c r="I14" i="2"/>
  <c r="C14" i="2" s="1"/>
  <c r="H14" i="2"/>
  <c r="G14" i="2"/>
  <c r="F14" i="2"/>
  <c r="E14" i="2"/>
  <c r="D14" i="2"/>
  <c r="J13" i="2"/>
  <c r="I13" i="2"/>
  <c r="H13" i="2"/>
  <c r="G13" i="2"/>
  <c r="F13" i="2"/>
  <c r="E13" i="2"/>
  <c r="D13" i="2"/>
  <c r="J12" i="2"/>
  <c r="I12" i="2"/>
  <c r="H12" i="2"/>
  <c r="G12" i="2"/>
  <c r="F12" i="2"/>
  <c r="C12" i="2" s="1"/>
  <c r="E12" i="2"/>
  <c r="D12" i="2"/>
  <c r="J11" i="2"/>
  <c r="I11" i="2"/>
  <c r="H11" i="2"/>
  <c r="G11" i="2"/>
  <c r="F11" i="2"/>
  <c r="C11" i="2" s="1"/>
  <c r="E11" i="2"/>
  <c r="D11" i="2"/>
  <c r="J10" i="2"/>
  <c r="I10" i="2"/>
  <c r="H10" i="2"/>
  <c r="G10" i="2"/>
  <c r="F10" i="2"/>
  <c r="C10" i="2" s="1"/>
  <c r="E10" i="2"/>
  <c r="D10" i="2"/>
  <c r="J9" i="2"/>
  <c r="I9" i="2"/>
  <c r="H9" i="2"/>
  <c r="G9" i="2"/>
  <c r="F9" i="2"/>
  <c r="E9" i="2"/>
  <c r="D9" i="2"/>
  <c r="E21" i="1"/>
  <c r="F21" i="1"/>
  <c r="G21" i="1"/>
  <c r="H21" i="1"/>
  <c r="I21" i="1"/>
  <c r="J21" i="1"/>
  <c r="D21" i="1"/>
  <c r="I20" i="1"/>
  <c r="E20" i="1"/>
  <c r="C20" i="1"/>
  <c r="I19" i="1"/>
  <c r="G19" i="1"/>
  <c r="E19" i="1"/>
  <c r="D19" i="1"/>
  <c r="C19" i="1"/>
  <c r="C18" i="1"/>
  <c r="I17" i="1"/>
  <c r="G17" i="1"/>
  <c r="E17" i="1"/>
  <c r="D17" i="1"/>
  <c r="C17" i="1"/>
  <c r="I16" i="1"/>
  <c r="G16" i="1"/>
  <c r="E16" i="1"/>
  <c r="D16" i="1"/>
  <c r="C16" i="1"/>
  <c r="I15" i="1"/>
  <c r="G15" i="1"/>
  <c r="E15" i="1"/>
  <c r="D15" i="1"/>
  <c r="I14" i="1"/>
  <c r="G14" i="1"/>
  <c r="C14" i="1"/>
  <c r="E14" i="1"/>
  <c r="D14" i="1"/>
  <c r="I13" i="1"/>
  <c r="G13" i="1"/>
  <c r="C13" i="1"/>
  <c r="E13" i="1"/>
  <c r="D13" i="1"/>
  <c r="I12" i="1"/>
  <c r="G12" i="1"/>
  <c r="C12" i="1"/>
  <c r="E12" i="1"/>
  <c r="D12" i="1"/>
  <c r="I11" i="1"/>
  <c r="G11" i="1"/>
  <c r="E11" i="1"/>
  <c r="D11" i="1"/>
  <c r="I10" i="1"/>
  <c r="G10" i="1"/>
  <c r="E10" i="1"/>
  <c r="C10" i="1" s="1"/>
  <c r="D10" i="1"/>
  <c r="I9" i="1"/>
  <c r="G9" i="1"/>
  <c r="E9" i="1"/>
  <c r="C9" i="1" s="1"/>
  <c r="D9" i="1"/>
  <c r="C18" i="8" l="1"/>
  <c r="C17" i="8"/>
  <c r="E21" i="8"/>
  <c r="C13" i="8"/>
  <c r="C11" i="8"/>
  <c r="I21" i="8"/>
  <c r="J21" i="8"/>
  <c r="F21" i="8"/>
  <c r="D21" i="8"/>
  <c r="C9" i="8"/>
  <c r="C16" i="5"/>
  <c r="C16" i="4"/>
  <c r="C13" i="4"/>
  <c r="C19" i="4"/>
  <c r="C11" i="4"/>
  <c r="C13" i="3"/>
  <c r="C17" i="3"/>
  <c r="C11" i="3"/>
  <c r="C13" i="2"/>
  <c r="C9" i="2"/>
  <c r="C16" i="2"/>
  <c r="C11" i="1"/>
  <c r="C15" i="1"/>
  <c r="C21" i="8" l="1"/>
</calcChain>
</file>

<file path=xl/sharedStrings.xml><?xml version="1.0" encoding="utf-8"?>
<sst xmlns="http://schemas.openxmlformats.org/spreadsheetml/2006/main" count="439" uniqueCount="179">
  <si>
    <t>ตารางสรุปลูกหนี้ค่ารักษาพยาบาลทุกสิทธิ ตั้งแต่ปี 2564 ลงไป</t>
  </si>
  <si>
    <t>โรงพยาบาลหนองบัวลำภู..... จังหวัดหนองบัวลำภู...........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</si>
  <si>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</si>
  <si>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</si>
  <si>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</si>
  <si>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</si>
  <si>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</si>
  <si>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</si>
  <si>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</si>
  <si>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</si>
  <si>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</si>
  <si>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</si>
  <si>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</si>
  <si>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</si>
  <si>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</si>
  <si>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</si>
  <si>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</si>
  <si>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</si>
  <si>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</si>
  <si>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</si>
  <si>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</si>
  <si>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</si>
  <si>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</si>
  <si>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</si>
  <si>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</si>
  <si>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</si>
  <si>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</si>
  <si>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</si>
  <si>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</si>
  <si>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</si>
  <si>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</si>
  <si>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</si>
  <si>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</si>
  <si>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รวมลูกหนี้ค่ารักษาพยาบาลทุกสิทธิ</t>
  </si>
  <si>
    <t>รวมลูกหนี้ตั้งแต่ปี 2564 ลงไป</t>
  </si>
  <si>
    <t>โรงพยาบาล.......ศรีบุญเรือง......... จังหวัด........หนองบัวลำภู.........</t>
  </si>
  <si>
    <t>โรงพยาบาล.....นากลาง......... จังหวัด...........หนองบัวลำภู..........</t>
  </si>
  <si>
    <t>[1]+[2]+[3]+[4]+[5]+[6]+[7]</t>
  </si>
  <si>
    <t>โรงพยาบาลโนนสัง จังหวัดหนองบัวลำภู</t>
  </si>
  <si>
    <t>โรงพยาบาล..นาวังเฉลิมพระเกียรติ ๘๐ พรรษา.. จังหวัด..หนองบัวลำภู..</t>
  </si>
  <si>
    <t>โรงพยาบาล............สุวรรณคูหา.................. จังหวัด...........หนองบัวลำภู..............................</t>
  </si>
  <si>
    <t>จังหวัดหนองบัวลำภู</t>
  </si>
  <si>
    <t>รวม ลูกหนี้ค่ารักษา สิทธิเบิกจ่ายตรง</t>
  </si>
  <si>
    <t>หนองบัวลำภู</t>
  </si>
  <si>
    <t>ศรีบุญเรือง = 60,050.00</t>
  </si>
  <si>
    <t>ศรีบุญเรือง = 30,200.00</t>
  </si>
  <si>
    <t>นากลาง = 14,619.00</t>
  </si>
  <si>
    <t>หนองบัวลำภู = 431,581.00</t>
  </si>
  <si>
    <t>หนองบัวลำภู = 228,426.00</t>
  </si>
  <si>
    <t>ศรีบุญเรือง</t>
  </si>
  <si>
    <t>นากลาง = 13,750.00</t>
  </si>
  <si>
    <t>หนองบัวลำภู = 1,327,575.75</t>
  </si>
  <si>
    <t>นากลาง = 49,093.20</t>
  </si>
  <si>
    <t>โนนสัง = 37,027.00</t>
  </si>
  <si>
    <t>ศรีบุญเรือง = 92,400.00</t>
  </si>
  <si>
    <t>นากลาง</t>
  </si>
  <si>
    <t>โนนสัง = 8,150.00</t>
  </si>
  <si>
    <t>ศรีบุญเรือง = 120.00</t>
  </si>
  <si>
    <t>นากลาง = 486,667.00</t>
  </si>
  <si>
    <t>นาวัง = 12,969.00</t>
  </si>
  <si>
    <t>นาวัง = 37,243.00</t>
  </si>
  <si>
    <t>โนนสัง</t>
  </si>
  <si>
    <t>หนองบัวลำภู = 8,123,177.41</t>
  </si>
  <si>
    <t>นากลาง = 19,142.00</t>
  </si>
  <si>
    <t>นากลาง = 590.00</t>
  </si>
  <si>
    <t>สุวรรณคูหา = 236,485.20</t>
  </si>
  <si>
    <t>สุวรรณคูหา = 252,170.57</t>
  </si>
  <si>
    <t>นาวัง</t>
  </si>
  <si>
    <t>ศรีบุญเรือง = 343,525.00</t>
  </si>
  <si>
    <t>โนนสัง = 99,603.65</t>
  </si>
  <si>
    <t>นากลาง = 23,329.00</t>
  </si>
  <si>
    <t>หนองบัวลำภู = 1,547,272.50</t>
  </si>
  <si>
    <t>หนองบัวลำภู = 928,501.38</t>
  </si>
  <si>
    <t>สุวรรณคูหา</t>
  </si>
  <si>
    <t>นากลาง = 2,051,456.15</t>
  </si>
  <si>
    <t>นาวัง = 16,207.00</t>
  </si>
  <si>
    <t>ศรีบุญเรือง = 1,050.00</t>
  </si>
  <si>
    <t>หนองบัวลำภู = 636,377.28</t>
  </si>
  <si>
    <t>โนนสัง = 6,298,941.42</t>
  </si>
  <si>
    <t>สุวรรณคูหา = 627,005.70</t>
  </si>
  <si>
    <t>โนนสัง = 6,240.00</t>
  </si>
  <si>
    <t>นาวัง = 22,056.00</t>
  </si>
  <si>
    <t>นาวัง = 788,409.12</t>
  </si>
  <si>
    <t>หนองบัวลำภู = 764,606.25</t>
  </si>
  <si>
    <t>สุวรรณคูหา = 35,189.72</t>
  </si>
  <si>
    <t>หนองบัวลำภู = 107,932.00</t>
  </si>
  <si>
    <t>สุวรรณคูหา = 2,668,181.92</t>
  </si>
  <si>
    <t>ศรีบุญเรือง = 13,660.00</t>
  </si>
  <si>
    <t>หนองบัวลำภู = 7,259,989.00</t>
  </si>
  <si>
    <t>สุวรรณคูหา = 29,405.00</t>
  </si>
  <si>
    <t>หนองบัวลำภู = 10,816,446.25</t>
  </si>
  <si>
    <t>นากลาง = 94,771.50</t>
  </si>
  <si>
    <t>นาวัง = 60,034.00</t>
  </si>
  <si>
    <t>ศรีบุญเรือง = 28,349.00</t>
  </si>
  <si>
    <t>ศรีบุญเรือง = 196,340.00</t>
  </si>
  <si>
    <t>โนนสัง = 11,952.00</t>
  </si>
  <si>
    <t>หนองบัวลำภู = 103,468.25</t>
  </si>
  <si>
    <t>นาวัง = 291,355.00</t>
  </si>
  <si>
    <t>นากลาง = 457,335.00</t>
  </si>
  <si>
    <t>นาวัง = 35,368.00</t>
  </si>
  <si>
    <t>นาวัง = 8,823.00</t>
  </si>
  <si>
    <t>หนองบัวลำภู = 55,403.00</t>
  </si>
  <si>
    <t>นาวัง = 30,305.00</t>
  </si>
  <si>
    <t>สุวรรณคูหา = 44,050.90</t>
  </si>
  <si>
    <t>สุวรรณคูหา = 89,185.00</t>
  </si>
  <si>
    <t>นาวัง = 1,229.00</t>
  </si>
  <si>
    <t>สุวรรณคูหา = 250,077.05</t>
  </si>
  <si>
    <t>หนองบัวลำภู = 2,092,142.75</t>
  </si>
  <si>
    <t>ศรีบุญเรือง = 518,957.00</t>
  </si>
  <si>
    <t>สุวรรณคูหา = 26,226.00</t>
  </si>
  <si>
    <t>หนองบัวลำภู = 2,319,532.25</t>
  </si>
  <si>
    <t>นากลาง = 6,379.00</t>
  </si>
  <si>
    <t>นาวัง = 343,569.00</t>
  </si>
  <si>
    <t>หนองบัวลำภู = 29,165.06</t>
  </si>
  <si>
    <t>ศรีบุญเรือง = 7,512.00</t>
  </si>
  <si>
    <t>โนนสัง = 9,500.00</t>
  </si>
  <si>
    <t>สุวรรณคูหา = 439,763.00</t>
  </si>
  <si>
    <t>นาวัง = 7,692.00</t>
  </si>
  <si>
    <t>นากลาง = 230,066.25</t>
  </si>
  <si>
    <t>นาวัง = 910.00</t>
  </si>
  <si>
    <t>หนองบัวลำภู = 144,532.53</t>
  </si>
  <si>
    <t>โนนสัง = 248,021.90</t>
  </si>
  <si>
    <t>หนองบัวลำภู = 117,378.25</t>
  </si>
  <si>
    <t>ศรีบุญเรือง = 2,920.00</t>
  </si>
  <si>
    <t>นาวัง = 12,683.00</t>
  </si>
  <si>
    <t>นาวัง = 8,994.00</t>
  </si>
  <si>
    <t>นากลาง = 454.50</t>
  </si>
  <si>
    <t>สุวรรณคูหา = 22,105.00</t>
  </si>
  <si>
    <t>หนองบัวลำภู = 110.00</t>
  </si>
  <si>
    <t>โนนสัง = 5,425.00</t>
  </si>
  <si>
    <t>หนองบัวลำภู = 215,367.25</t>
  </si>
  <si>
    <t>ศรีบุญเรือง = 325,511.00</t>
  </si>
  <si>
    <t>นาวัง = 15,078.00</t>
  </si>
  <si>
    <t>ศรีบุญเรือง = 100,112.00</t>
  </si>
  <si>
    <t>นากลาง = 682,137.00</t>
  </si>
  <si>
    <t>สุวรรณคูหา = 14,755.00</t>
  </si>
  <si>
    <t>นากลาง = 6,490.00</t>
  </si>
  <si>
    <t>นาวัง = 283,373.00</t>
  </si>
  <si>
    <t>หนองบัวลำภู = 323,608.50</t>
  </si>
  <si>
    <t>นาวัง = 10,481.00</t>
  </si>
  <si>
    <t>สุวรรณคูหา = 397,852.00</t>
  </si>
  <si>
    <t>โนนสัง = 2,629.00</t>
  </si>
  <si>
    <t>หนองบัวลำภู = 4,228,319.29</t>
  </si>
  <si>
    <t>หนองบัวลำภู = 19,587.00</t>
  </si>
  <si>
    <t>นาวัง  = 490.00</t>
  </si>
  <si>
    <t>ศรีบุญเรือง = 822,673.00</t>
  </si>
  <si>
    <t>สุวรรณคูหา = 15,806.00</t>
  </si>
  <si>
    <t>สุวรรณคูหา = 74,801.00</t>
  </si>
  <si>
    <t>นากลาง = 1,128,179.00</t>
  </si>
  <si>
    <t>หนองบัวลำภู = 446,865.00</t>
  </si>
  <si>
    <t>โนนสัง = 734,943.50</t>
  </si>
  <si>
    <t>ศรีบุญเรือง = 2,570.00</t>
  </si>
  <si>
    <t>นาวัง = 1,418,880.00</t>
  </si>
  <si>
    <t>นากลาง = 11,385.00</t>
  </si>
  <si>
    <t>สุวรรณคูหา = 281,643.33</t>
  </si>
  <si>
    <t>โนนสัง = 12,510.00</t>
  </si>
  <si>
    <t>หนองบัวลำภู = 868,636.25</t>
  </si>
  <si>
    <t>นาวัง = 4,226.00</t>
  </si>
  <si>
    <t>ศรีบุญเรือง = 9,398.00</t>
  </si>
  <si>
    <t>สุวรรณคูหา = 31,644.00</t>
  </si>
  <si>
    <t>นากลาง = 48,697.00</t>
  </si>
  <si>
    <t>หนองบัวลำภู = 304,512.50</t>
  </si>
  <si>
    <t>โนนสัง = 8,386.00</t>
  </si>
  <si>
    <t>นากลาง = 27,435.75</t>
  </si>
  <si>
    <t>นาวัง = 200.00</t>
  </si>
  <si>
    <t>โนนสัง = 7,618.50</t>
  </si>
  <si>
    <t>หนองบัวลำภู = 1,421,835.25</t>
  </si>
  <si>
    <t>นาวัง = 35,248.00</t>
  </si>
  <si>
    <t>ศรีบุญเรือง = 15,532.00</t>
  </si>
  <si>
    <t>สุวรรณคูหา = 83,934.00</t>
  </si>
  <si>
    <t>นากลาง = 30,966.00</t>
  </si>
  <si>
    <t>โนนสัง = 23,428.00</t>
  </si>
  <si>
    <t>นาวัง = 3,891.00</t>
  </si>
  <si>
    <t>สุวรรณคูหา = 9,767.00</t>
  </si>
  <si>
    <t>หนองบัวลำภู = 304,232.38</t>
  </si>
  <si>
    <t>นากลาง = 84,375.75</t>
  </si>
  <si>
    <t>โนนสัง = 33,173.00</t>
  </si>
  <si>
    <t>นาวัง = 670.00</t>
  </si>
  <si>
    <t>สุวรรณคูหา = 155,421.00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</si>
</sst>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1" applyFont="1" applyBorder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1" applyFont="1" applyBorder="1"/>
    <xf numFmtId="0" fontId="10" fillId="0" borderId="0" xfId="0" applyFont="1"/>
    <xf numFmtId="0" fontId="9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43" fontId="3" fillId="2" borderId="3" xfId="1" applyFont="1" applyFill="1" applyBorder="1"/>
    <xf numFmtId="0" fontId="2" fillId="0" borderId="0" xfId="0" applyFont="1" applyAlignment="1">
      <alignment horizontal="right"/>
    </xf>
    <xf numFmtId="43" fontId="2" fillId="0" borderId="0" xfId="1" applyFont="1"/>
    <xf numFmtId="0" fontId="3" fillId="0" borderId="0" xfId="0" applyFont="1"/>
    <xf numFmtId="43" fontId="4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right"/>
    </xf>
    <xf numFmtId="43" fontId="3" fillId="0" borderId="1" xfId="1" applyFont="1" applyFill="1" applyBorder="1"/>
    <xf numFmtId="43" fontId="7" fillId="0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3" fontId="3" fillId="3" borderId="1" xfId="1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4" borderId="1" xfId="0" applyFont="1" applyFill="1" applyBorder="1"/>
    <xf numFmtId="0" fontId="11" fillId="5" borderId="1" xfId="0" applyFont="1" applyFill="1" applyBorder="1" applyAlignment="1">
      <alignment horizontal="right"/>
    </xf>
    <xf numFmtId="0" fontId="11" fillId="6" borderId="1" xfId="0" applyFont="1" applyFill="1" applyBorder="1" applyAlignment="1">
      <alignment horizontal="right"/>
    </xf>
    <xf numFmtId="0" fontId="11" fillId="7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43" fontId="11" fillId="9" borderId="1" xfId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right"/>
    </xf>
    <xf numFmtId="0" fontId="11" fillId="10" borderId="1" xfId="0" applyFont="1" applyFill="1" applyBorder="1" applyAlignment="1">
      <alignment horizontal="right"/>
    </xf>
    <xf numFmtId="43" fontId="11" fillId="5" borderId="1" xfId="1" applyFont="1" applyFill="1" applyBorder="1" applyAlignment="1">
      <alignment horizontal="right"/>
    </xf>
    <xf numFmtId="0" fontId="11" fillId="5" borderId="5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left"/>
    </xf>
    <xf numFmtId="43" fontId="11" fillId="5" borderId="4" xfId="1" applyFont="1" applyFill="1" applyBorder="1" applyAlignment="1">
      <alignment horizontal="right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right"/>
    </xf>
    <xf numFmtId="0" fontId="11" fillId="9" borderId="5" xfId="0" applyFont="1" applyFill="1" applyBorder="1" applyAlignment="1">
      <alignment horizontal="right"/>
    </xf>
    <xf numFmtId="0" fontId="11" fillId="9" borderId="4" xfId="0" applyFont="1" applyFill="1" applyBorder="1" applyAlignment="1">
      <alignment horizontal="right"/>
    </xf>
    <xf numFmtId="0" fontId="2" fillId="11" borderId="1" xfId="0" applyFont="1" applyFill="1" applyBorder="1"/>
    <xf numFmtId="0" fontId="11" fillId="9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right"/>
    </xf>
    <xf numFmtId="0" fontId="11" fillId="6" borderId="1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13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43" fontId="9" fillId="3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585;&#3657;&#3652;&#3586;%20&#3605;&#3634;&#3619;&#3634;&#3591;&#3626;&#3635;&#3619;&#3623;&#3592;&#3629;&#3634;&#3618;&#3640;&#3621;&#3641;&#3585;&#3627;&#3609;&#3637;&#3657;&#3588;&#3656;&#3634;&#3619;&#3633;&#3585;&#3625;&#3634;&#3614;&#3618;&#3634;&#3610;&#3634;&#3621;%20&#3619;&#3614;.&#3609;&#3616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585;&#3657;&#3652;&#3586;%20&#3605;&#3634;&#3619;&#3634;&#3591;&#3626;&#3635;&#3619;&#3623;&#3592;&#3629;&#3634;&#3618;&#3640;&#3621;&#3641;&#3585;&#3627;&#3609;&#3637;&#3657;&#3588;&#3656;&#3634;&#3619;&#3633;&#3585;&#3625;&#3634;&#3614;&#3618;&#3634;&#3610;&#3634;%20&#3619;&#3614;.&#3624;&#3619;&#3637;&#3610;&#3640;&#3597;&#3648;&#3619;&#3639;&#362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&#3621;%20&#3619;&#3614;.&#3609;&#3634;&#3585;&#3621;&#3634;&#35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585;&#3657;&#3652;&#3586;-&#3605;&#3634;&#3619;&#3634;&#3591;&#3626;&#3635;&#3619;&#3623;&#3592;&#3629;&#3634;&#3618;&#3640;&#3621;&#3641;&#3585;&#3627;&#3609;&#3637;&#3657;&#3588;&#3656;&#3634;&#3619;&#3633;&#3585;&#3625;&#3634;&#3614;&#3618;&#3634;&#3610;&#3634;&#3621;%20&#3619;&#3614;.&#3650;&#3609;&#3609;&#3626;&#3633;&#35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%20&#3619;&#3614;.&#3609;&#3634;&#3623;&#3633;&#359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&#3621;&#3650;&#3619;&#3591;&#3614;&#3618;&#3634;&#3610;&#3634;&#3621;&#3626;&#3640;&#3623;&#3619;&#3619;&#3603;&#3588;&#3641;&#3627;&#36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249450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8123177.4100000001</v>
          </cell>
          <cell r="G23">
            <v>1327575.75</v>
          </cell>
          <cell r="I23">
            <v>431581</v>
          </cell>
          <cell r="K23">
            <v>228426</v>
          </cell>
        </row>
        <row r="34">
          <cell r="E34">
            <v>10816446.25</v>
          </cell>
          <cell r="G34">
            <v>764606.25</v>
          </cell>
          <cell r="I34">
            <v>1547272.5</v>
          </cell>
          <cell r="K34">
            <v>928501.38</v>
          </cell>
        </row>
        <row r="39">
          <cell r="E39">
            <v>2319532.25</v>
          </cell>
          <cell r="G39">
            <v>2092142.75</v>
          </cell>
          <cell r="I39">
            <v>7259989</v>
          </cell>
          <cell r="K39">
            <v>636377.28</v>
          </cell>
        </row>
        <row r="50">
          <cell r="E50">
            <v>215367.25</v>
          </cell>
          <cell r="G50">
            <v>117378.25</v>
          </cell>
          <cell r="I50">
            <v>103468.25</v>
          </cell>
          <cell r="K50">
            <v>107932</v>
          </cell>
        </row>
        <row r="53">
          <cell r="E53">
            <v>4228319.29</v>
          </cell>
          <cell r="G53">
            <v>110</v>
          </cell>
          <cell r="I53">
            <v>0</v>
          </cell>
          <cell r="K53">
            <v>0</v>
          </cell>
        </row>
        <row r="56">
          <cell r="E56">
            <v>868636.25</v>
          </cell>
          <cell r="G56">
            <v>19587</v>
          </cell>
          <cell r="I56">
            <v>0</v>
          </cell>
          <cell r="K56">
            <v>0</v>
          </cell>
        </row>
        <row r="59">
          <cell r="E59">
            <v>1421835.25</v>
          </cell>
          <cell r="G59">
            <v>446865</v>
          </cell>
          <cell r="I59">
            <v>144532.53</v>
          </cell>
          <cell r="K59">
            <v>55403</v>
          </cell>
        </row>
        <row r="64">
          <cell r="E64">
            <v>304232.38</v>
          </cell>
          <cell r="G64">
            <v>304512.5</v>
          </cell>
          <cell r="I64">
            <v>323608.5</v>
          </cell>
          <cell r="K64">
            <v>29165.06</v>
          </cell>
        </row>
        <row r="66">
          <cell r="E66">
            <v>587075</v>
          </cell>
          <cell r="G66">
            <v>144579</v>
          </cell>
          <cell r="I66">
            <v>84200</v>
          </cell>
          <cell r="K66">
            <v>129090</v>
          </cell>
        </row>
        <row r="67">
          <cell r="G67">
            <v>24000</v>
          </cell>
          <cell r="K67">
            <v>800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39500</v>
          </cell>
          <cell r="E11">
            <v>60050</v>
          </cell>
          <cell r="G11">
            <v>30200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343525</v>
          </cell>
          <cell r="G23">
            <v>120</v>
          </cell>
          <cell r="H23"/>
          <cell r="I23">
            <v>0</v>
          </cell>
          <cell r="J23"/>
          <cell r="K23">
            <v>92400</v>
          </cell>
          <cell r="L23"/>
        </row>
        <row r="34">
          <cell r="E34">
            <v>196340</v>
          </cell>
          <cell r="G34">
            <v>13660</v>
          </cell>
          <cell r="H34"/>
          <cell r="I34">
            <v>1050</v>
          </cell>
          <cell r="J34"/>
          <cell r="K34">
            <v>0</v>
          </cell>
          <cell r="L34"/>
        </row>
        <row r="39">
          <cell r="E39">
            <v>7512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100112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822673</v>
          </cell>
          <cell r="G53">
            <v>325511</v>
          </cell>
          <cell r="H53"/>
          <cell r="I53">
            <v>518957</v>
          </cell>
          <cell r="J53"/>
          <cell r="K53">
            <v>28349</v>
          </cell>
          <cell r="L53"/>
        </row>
        <row r="56">
          <cell r="E56">
            <v>9398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15532</v>
          </cell>
          <cell r="G59">
            <v>2570</v>
          </cell>
          <cell r="H59"/>
          <cell r="I59">
            <v>2920</v>
          </cell>
          <cell r="J59"/>
          <cell r="K59">
            <v>0</v>
          </cell>
          <cell r="L59"/>
        </row>
        <row r="64">
          <cell r="E64">
            <v>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7400</v>
          </cell>
          <cell r="G66">
            <v>4360</v>
          </cell>
          <cell r="H66"/>
          <cell r="I66">
            <v>3630</v>
          </cell>
          <cell r="J66"/>
          <cell r="K66">
            <v>3850</v>
          </cell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1562542</v>
          </cell>
          <cell r="G68">
            <v>376421</v>
          </cell>
          <cell r="H68"/>
          <cell r="I68">
            <v>526557</v>
          </cell>
          <cell r="J68"/>
          <cell r="K68">
            <v>124599</v>
          </cell>
          <cell r="L68"/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43750</v>
          </cell>
          <cell r="E11">
            <v>13750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2051456.15</v>
          </cell>
          <cell r="G23">
            <v>19142</v>
          </cell>
          <cell r="J23"/>
          <cell r="K23">
            <v>0</v>
          </cell>
          <cell r="L23"/>
        </row>
        <row r="34">
          <cell r="E34">
            <v>457335</v>
          </cell>
          <cell r="G34">
            <v>94771.5</v>
          </cell>
          <cell r="J34"/>
          <cell r="K34">
            <v>0</v>
          </cell>
          <cell r="L34"/>
        </row>
        <row r="39">
          <cell r="E39">
            <v>230066.25</v>
          </cell>
          <cell r="G39">
            <v>6379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6490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1128179</v>
          </cell>
          <cell r="G53">
            <v>682137</v>
          </cell>
          <cell r="J53"/>
          <cell r="K53">
            <v>0</v>
          </cell>
          <cell r="L53"/>
        </row>
        <row r="56">
          <cell r="E56">
            <v>48697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30966</v>
          </cell>
          <cell r="G59">
            <v>11385</v>
          </cell>
          <cell r="J59"/>
          <cell r="L59"/>
          <cell r="O59">
            <v>0</v>
          </cell>
        </row>
        <row r="64">
          <cell r="E64">
            <v>84375.75</v>
          </cell>
          <cell r="G64">
            <v>27435.75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4051315.15</v>
          </cell>
          <cell r="G68">
            <v>841250.25</v>
          </cell>
          <cell r="I68">
            <v>574298.19999999995</v>
          </cell>
          <cell r="J68"/>
          <cell r="K68">
            <v>454.5</v>
          </cell>
          <cell r="L68"/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39850</v>
          </cell>
          <cell r="E11">
            <v>8150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6298941.4199999999</v>
          </cell>
          <cell r="G23">
            <v>99603.65</v>
          </cell>
          <cell r="H23"/>
          <cell r="I23">
            <v>37027</v>
          </cell>
          <cell r="J23"/>
          <cell r="K23">
            <v>0</v>
          </cell>
          <cell r="L23"/>
        </row>
        <row r="34">
          <cell r="E34">
            <v>1702628.4</v>
          </cell>
          <cell r="G34">
            <v>11952</v>
          </cell>
          <cell r="H34"/>
          <cell r="J34"/>
          <cell r="K34">
            <v>6240</v>
          </cell>
          <cell r="L34"/>
          <cell r="O34">
            <v>0</v>
          </cell>
        </row>
        <row r="39">
          <cell r="E39">
            <v>248021.9</v>
          </cell>
          <cell r="G39">
            <v>9500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734943.5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8386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23428</v>
          </cell>
          <cell r="G59">
            <v>12510</v>
          </cell>
          <cell r="H59"/>
          <cell r="I59">
            <v>5425</v>
          </cell>
          <cell r="J59"/>
          <cell r="K59">
            <v>0</v>
          </cell>
          <cell r="L59"/>
        </row>
        <row r="64">
          <cell r="E64">
            <v>33173</v>
          </cell>
          <cell r="G64">
            <v>7618.5</v>
          </cell>
          <cell r="H64"/>
          <cell r="I64">
            <v>2629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9057672.2200000007</v>
          </cell>
          <cell r="G68">
            <v>141184.15</v>
          </cell>
          <cell r="H68"/>
          <cell r="I68">
            <v>45081</v>
          </cell>
          <cell r="J68"/>
          <cell r="K68">
            <v>6240</v>
          </cell>
          <cell r="L68"/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26600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788409.12</v>
          </cell>
          <cell r="G23">
            <v>16207</v>
          </cell>
          <cell r="H23"/>
          <cell r="I23">
            <v>12969</v>
          </cell>
          <cell r="J23"/>
          <cell r="K23">
            <v>37243</v>
          </cell>
          <cell r="L23"/>
        </row>
        <row r="34">
          <cell r="E34">
            <v>30305</v>
          </cell>
          <cell r="G34">
            <v>35368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12683</v>
          </cell>
          <cell r="G39">
            <v>910</v>
          </cell>
          <cell r="H39"/>
          <cell r="I39">
            <v>60034</v>
          </cell>
          <cell r="J39"/>
          <cell r="K39">
            <v>22056</v>
          </cell>
          <cell r="L39"/>
        </row>
        <row r="50">
          <cell r="E50">
            <v>10481</v>
          </cell>
          <cell r="G50">
            <v>8994</v>
          </cell>
          <cell r="H50"/>
          <cell r="I50">
            <v>8823</v>
          </cell>
          <cell r="J50"/>
          <cell r="K50">
            <v>0</v>
          </cell>
          <cell r="L50"/>
        </row>
        <row r="53">
          <cell r="E53">
            <v>1418880</v>
          </cell>
          <cell r="G53">
            <v>283373</v>
          </cell>
          <cell r="H53"/>
          <cell r="I53">
            <v>343569</v>
          </cell>
          <cell r="J53"/>
          <cell r="K53">
            <v>291355</v>
          </cell>
          <cell r="L53"/>
        </row>
        <row r="56">
          <cell r="E56">
            <v>200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3891</v>
          </cell>
          <cell r="G59">
            <v>4226</v>
          </cell>
          <cell r="H59"/>
          <cell r="I59">
            <v>15078</v>
          </cell>
          <cell r="J59"/>
          <cell r="K59">
            <v>1229</v>
          </cell>
          <cell r="L59"/>
        </row>
        <row r="64">
          <cell r="E64">
            <v>670</v>
          </cell>
          <cell r="G64">
            <v>35248</v>
          </cell>
          <cell r="H64"/>
          <cell r="I64">
            <v>490</v>
          </cell>
          <cell r="J64"/>
          <cell r="K64">
            <v>7692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2265519.12</v>
          </cell>
          <cell r="G68">
            <v>384326</v>
          </cell>
          <cell r="H68"/>
          <cell r="I68">
            <v>440963</v>
          </cell>
          <cell r="J68"/>
          <cell r="K68">
            <v>359575</v>
          </cell>
          <cell r="L68"/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21650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2668181.92</v>
          </cell>
          <cell r="G23">
            <v>627005.69999999995</v>
          </cell>
          <cell r="I23">
            <v>236485.2</v>
          </cell>
          <cell r="K23">
            <v>252170.57</v>
          </cell>
        </row>
        <row r="34">
          <cell r="E34">
            <v>250077.05</v>
          </cell>
          <cell r="G34">
            <v>44050.9</v>
          </cell>
          <cell r="I34">
            <v>35189.72</v>
          </cell>
          <cell r="K34">
            <v>0</v>
          </cell>
        </row>
        <row r="39">
          <cell r="E39">
            <v>22105</v>
          </cell>
          <cell r="G39">
            <v>0</v>
          </cell>
          <cell r="I39">
            <v>0</v>
          </cell>
          <cell r="K39">
            <v>0</v>
          </cell>
        </row>
        <row r="50">
          <cell r="E50">
            <v>0</v>
          </cell>
          <cell r="G50">
            <v>0</v>
          </cell>
          <cell r="I50">
            <v>89185</v>
          </cell>
          <cell r="K50">
            <v>29405</v>
          </cell>
        </row>
        <row r="53">
          <cell r="E53">
            <v>281643.33</v>
          </cell>
          <cell r="G53">
            <v>397852</v>
          </cell>
          <cell r="I53">
            <v>439763</v>
          </cell>
          <cell r="K53">
            <v>0</v>
          </cell>
        </row>
        <row r="56">
          <cell r="E56">
            <v>0</v>
          </cell>
          <cell r="G56">
            <v>15806</v>
          </cell>
          <cell r="I56">
            <v>0</v>
          </cell>
          <cell r="K56">
            <v>0</v>
          </cell>
        </row>
        <row r="59">
          <cell r="E59">
            <v>9767</v>
          </cell>
          <cell r="G59">
            <v>31644</v>
          </cell>
          <cell r="I59">
            <v>14755</v>
          </cell>
          <cell r="K59">
            <v>26226</v>
          </cell>
        </row>
        <row r="64">
          <cell r="E64">
            <v>155421</v>
          </cell>
          <cell r="G64">
            <v>83934</v>
          </cell>
          <cell r="I64">
            <v>74801</v>
          </cell>
          <cell r="K64">
            <v>0</v>
          </cell>
        </row>
        <row r="65">
          <cell r="E65">
            <v>0</v>
          </cell>
          <cell r="G65">
            <v>0</v>
          </cell>
          <cell r="I65">
            <v>0</v>
          </cell>
          <cell r="K65">
            <v>0</v>
          </cell>
        </row>
        <row r="66">
          <cell r="E66">
            <v>57840</v>
          </cell>
          <cell r="G66">
            <v>61025</v>
          </cell>
          <cell r="I66">
            <v>51740</v>
          </cell>
          <cell r="K66">
            <v>0</v>
          </cell>
        </row>
        <row r="67">
          <cell r="E67">
            <v>0</v>
          </cell>
          <cell r="G67">
            <v>0</v>
          </cell>
          <cell r="I67">
            <v>0</v>
          </cell>
          <cell r="K67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FB1F-2BAC-413D-985E-43101DD30799}">
  <dimension ref="A1:J25"/>
  <sheetViews>
    <sheetView topLeftCell="A5" workbookViewId="0">
      <selection activeCell="K18" sqref="K18"/>
    </sheetView>
  </sheetViews>
  <sheetFormatPr defaultColWidth="9" defaultRowHeight="20.25" x14ac:dyDescent="0.3"/>
  <cols>
    <col min="1" max="1" width="6.140625" style="1" customWidth="1"/>
    <col min="2" max="2" width="44" style="2" customWidth="1"/>
    <col min="3" max="3" width="21.140625" style="2" customWidth="1"/>
    <col min="4" max="4" width="15.7109375" style="2" customWidth="1"/>
    <col min="5" max="5" width="16.42578125" style="2" customWidth="1"/>
    <col min="6" max="6" width="10.42578125" style="2" customWidth="1"/>
    <col min="7" max="7" width="14.140625" style="2" customWidth="1"/>
    <col min="8" max="8" width="10.42578125" style="2" customWidth="1"/>
    <col min="9" max="9" width="15.140625" style="2" customWidth="1"/>
    <col min="10" max="10" width="10.425781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7.5703125" style="2" customWidth="1"/>
    <col min="260" max="260" width="15.7109375" style="2" customWidth="1"/>
    <col min="261" max="261" width="16.42578125" style="2" customWidth="1"/>
    <col min="262" max="262" width="10.42578125" style="2" customWidth="1"/>
    <col min="263" max="263" width="14.140625" style="2" customWidth="1"/>
    <col min="264" max="264" width="10.42578125" style="2" customWidth="1"/>
    <col min="265" max="265" width="12.5703125" style="2" bestFit="1" customWidth="1"/>
    <col min="266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7.5703125" style="2" customWidth="1"/>
    <col min="516" max="516" width="15.7109375" style="2" customWidth="1"/>
    <col min="517" max="517" width="16.42578125" style="2" customWidth="1"/>
    <col min="518" max="518" width="10.42578125" style="2" customWidth="1"/>
    <col min="519" max="519" width="14.140625" style="2" customWidth="1"/>
    <col min="520" max="520" width="10.42578125" style="2" customWidth="1"/>
    <col min="521" max="521" width="12.5703125" style="2" bestFit="1" customWidth="1"/>
    <col min="522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7.5703125" style="2" customWidth="1"/>
    <col min="772" max="772" width="15.7109375" style="2" customWidth="1"/>
    <col min="773" max="773" width="16.42578125" style="2" customWidth="1"/>
    <col min="774" max="774" width="10.42578125" style="2" customWidth="1"/>
    <col min="775" max="775" width="14.140625" style="2" customWidth="1"/>
    <col min="776" max="776" width="10.42578125" style="2" customWidth="1"/>
    <col min="777" max="777" width="12.5703125" style="2" bestFit="1" customWidth="1"/>
    <col min="778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7.5703125" style="2" customWidth="1"/>
    <col min="1028" max="1028" width="15.7109375" style="2" customWidth="1"/>
    <col min="1029" max="1029" width="16.42578125" style="2" customWidth="1"/>
    <col min="1030" max="1030" width="10.42578125" style="2" customWidth="1"/>
    <col min="1031" max="1031" width="14.140625" style="2" customWidth="1"/>
    <col min="1032" max="1032" width="10.42578125" style="2" customWidth="1"/>
    <col min="1033" max="1033" width="12.5703125" style="2" bestFit="1" customWidth="1"/>
    <col min="1034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7.5703125" style="2" customWidth="1"/>
    <col min="1284" max="1284" width="15.7109375" style="2" customWidth="1"/>
    <col min="1285" max="1285" width="16.42578125" style="2" customWidth="1"/>
    <col min="1286" max="1286" width="10.42578125" style="2" customWidth="1"/>
    <col min="1287" max="1287" width="14.140625" style="2" customWidth="1"/>
    <col min="1288" max="1288" width="10.42578125" style="2" customWidth="1"/>
    <col min="1289" max="1289" width="12.5703125" style="2" bestFit="1" customWidth="1"/>
    <col min="1290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7.5703125" style="2" customWidth="1"/>
    <col min="1540" max="1540" width="15.7109375" style="2" customWidth="1"/>
    <col min="1541" max="1541" width="16.42578125" style="2" customWidth="1"/>
    <col min="1542" max="1542" width="10.42578125" style="2" customWidth="1"/>
    <col min="1543" max="1543" width="14.140625" style="2" customWidth="1"/>
    <col min="1544" max="1544" width="10.42578125" style="2" customWidth="1"/>
    <col min="1545" max="1545" width="12.5703125" style="2" bestFit="1" customWidth="1"/>
    <col min="1546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7.5703125" style="2" customWidth="1"/>
    <col min="1796" max="1796" width="15.7109375" style="2" customWidth="1"/>
    <col min="1797" max="1797" width="16.42578125" style="2" customWidth="1"/>
    <col min="1798" max="1798" width="10.42578125" style="2" customWidth="1"/>
    <col min="1799" max="1799" width="14.140625" style="2" customWidth="1"/>
    <col min="1800" max="1800" width="10.42578125" style="2" customWidth="1"/>
    <col min="1801" max="1801" width="12.5703125" style="2" bestFit="1" customWidth="1"/>
    <col min="1802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7.5703125" style="2" customWidth="1"/>
    <col min="2052" max="2052" width="15.7109375" style="2" customWidth="1"/>
    <col min="2053" max="2053" width="16.42578125" style="2" customWidth="1"/>
    <col min="2054" max="2054" width="10.42578125" style="2" customWidth="1"/>
    <col min="2055" max="2055" width="14.140625" style="2" customWidth="1"/>
    <col min="2056" max="2056" width="10.42578125" style="2" customWidth="1"/>
    <col min="2057" max="2057" width="12.5703125" style="2" bestFit="1" customWidth="1"/>
    <col min="2058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7.5703125" style="2" customWidth="1"/>
    <col min="2308" max="2308" width="15.7109375" style="2" customWidth="1"/>
    <col min="2309" max="2309" width="16.42578125" style="2" customWidth="1"/>
    <col min="2310" max="2310" width="10.42578125" style="2" customWidth="1"/>
    <col min="2311" max="2311" width="14.140625" style="2" customWidth="1"/>
    <col min="2312" max="2312" width="10.42578125" style="2" customWidth="1"/>
    <col min="2313" max="2313" width="12.5703125" style="2" bestFit="1" customWidth="1"/>
    <col min="2314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7.5703125" style="2" customWidth="1"/>
    <col min="2564" max="2564" width="15.7109375" style="2" customWidth="1"/>
    <col min="2565" max="2565" width="16.42578125" style="2" customWidth="1"/>
    <col min="2566" max="2566" width="10.42578125" style="2" customWidth="1"/>
    <col min="2567" max="2567" width="14.140625" style="2" customWidth="1"/>
    <col min="2568" max="2568" width="10.42578125" style="2" customWidth="1"/>
    <col min="2569" max="2569" width="12.5703125" style="2" bestFit="1" customWidth="1"/>
    <col min="2570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7.5703125" style="2" customWidth="1"/>
    <col min="2820" max="2820" width="15.7109375" style="2" customWidth="1"/>
    <col min="2821" max="2821" width="16.42578125" style="2" customWidth="1"/>
    <col min="2822" max="2822" width="10.42578125" style="2" customWidth="1"/>
    <col min="2823" max="2823" width="14.140625" style="2" customWidth="1"/>
    <col min="2824" max="2824" width="10.42578125" style="2" customWidth="1"/>
    <col min="2825" max="2825" width="12.5703125" style="2" bestFit="1" customWidth="1"/>
    <col min="2826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7.5703125" style="2" customWidth="1"/>
    <col min="3076" max="3076" width="15.7109375" style="2" customWidth="1"/>
    <col min="3077" max="3077" width="16.42578125" style="2" customWidth="1"/>
    <col min="3078" max="3078" width="10.42578125" style="2" customWidth="1"/>
    <col min="3079" max="3079" width="14.140625" style="2" customWidth="1"/>
    <col min="3080" max="3080" width="10.42578125" style="2" customWidth="1"/>
    <col min="3081" max="3081" width="12.5703125" style="2" bestFit="1" customWidth="1"/>
    <col min="3082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7.5703125" style="2" customWidth="1"/>
    <col min="3332" max="3332" width="15.7109375" style="2" customWidth="1"/>
    <col min="3333" max="3333" width="16.42578125" style="2" customWidth="1"/>
    <col min="3334" max="3334" width="10.42578125" style="2" customWidth="1"/>
    <col min="3335" max="3335" width="14.140625" style="2" customWidth="1"/>
    <col min="3336" max="3336" width="10.42578125" style="2" customWidth="1"/>
    <col min="3337" max="3337" width="12.5703125" style="2" bestFit="1" customWidth="1"/>
    <col min="3338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7.5703125" style="2" customWidth="1"/>
    <col min="3588" max="3588" width="15.7109375" style="2" customWidth="1"/>
    <col min="3589" max="3589" width="16.42578125" style="2" customWidth="1"/>
    <col min="3590" max="3590" width="10.42578125" style="2" customWidth="1"/>
    <col min="3591" max="3591" width="14.140625" style="2" customWidth="1"/>
    <col min="3592" max="3592" width="10.42578125" style="2" customWidth="1"/>
    <col min="3593" max="3593" width="12.5703125" style="2" bestFit="1" customWidth="1"/>
    <col min="3594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7.5703125" style="2" customWidth="1"/>
    <col min="3844" max="3844" width="15.7109375" style="2" customWidth="1"/>
    <col min="3845" max="3845" width="16.42578125" style="2" customWidth="1"/>
    <col min="3846" max="3846" width="10.42578125" style="2" customWidth="1"/>
    <col min="3847" max="3847" width="14.140625" style="2" customWidth="1"/>
    <col min="3848" max="3848" width="10.42578125" style="2" customWidth="1"/>
    <col min="3849" max="3849" width="12.5703125" style="2" bestFit="1" customWidth="1"/>
    <col min="3850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7.5703125" style="2" customWidth="1"/>
    <col min="4100" max="4100" width="15.7109375" style="2" customWidth="1"/>
    <col min="4101" max="4101" width="16.42578125" style="2" customWidth="1"/>
    <col min="4102" max="4102" width="10.42578125" style="2" customWidth="1"/>
    <col min="4103" max="4103" width="14.140625" style="2" customWidth="1"/>
    <col min="4104" max="4104" width="10.42578125" style="2" customWidth="1"/>
    <col min="4105" max="4105" width="12.5703125" style="2" bestFit="1" customWidth="1"/>
    <col min="4106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7.5703125" style="2" customWidth="1"/>
    <col min="4356" max="4356" width="15.7109375" style="2" customWidth="1"/>
    <col min="4357" max="4357" width="16.42578125" style="2" customWidth="1"/>
    <col min="4358" max="4358" width="10.42578125" style="2" customWidth="1"/>
    <col min="4359" max="4359" width="14.140625" style="2" customWidth="1"/>
    <col min="4360" max="4360" width="10.42578125" style="2" customWidth="1"/>
    <col min="4361" max="4361" width="12.5703125" style="2" bestFit="1" customWidth="1"/>
    <col min="4362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7.5703125" style="2" customWidth="1"/>
    <col min="4612" max="4612" width="15.7109375" style="2" customWidth="1"/>
    <col min="4613" max="4613" width="16.42578125" style="2" customWidth="1"/>
    <col min="4614" max="4614" width="10.42578125" style="2" customWidth="1"/>
    <col min="4615" max="4615" width="14.140625" style="2" customWidth="1"/>
    <col min="4616" max="4616" width="10.42578125" style="2" customWidth="1"/>
    <col min="4617" max="4617" width="12.5703125" style="2" bestFit="1" customWidth="1"/>
    <col min="4618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7.5703125" style="2" customWidth="1"/>
    <col min="4868" max="4868" width="15.7109375" style="2" customWidth="1"/>
    <col min="4869" max="4869" width="16.42578125" style="2" customWidth="1"/>
    <col min="4870" max="4870" width="10.42578125" style="2" customWidth="1"/>
    <col min="4871" max="4871" width="14.140625" style="2" customWidth="1"/>
    <col min="4872" max="4872" width="10.42578125" style="2" customWidth="1"/>
    <col min="4873" max="4873" width="12.5703125" style="2" bestFit="1" customWidth="1"/>
    <col min="4874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7.5703125" style="2" customWidth="1"/>
    <col min="5124" max="5124" width="15.7109375" style="2" customWidth="1"/>
    <col min="5125" max="5125" width="16.42578125" style="2" customWidth="1"/>
    <col min="5126" max="5126" width="10.42578125" style="2" customWidth="1"/>
    <col min="5127" max="5127" width="14.140625" style="2" customWidth="1"/>
    <col min="5128" max="5128" width="10.42578125" style="2" customWidth="1"/>
    <col min="5129" max="5129" width="12.5703125" style="2" bestFit="1" customWidth="1"/>
    <col min="5130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7.5703125" style="2" customWidth="1"/>
    <col min="5380" max="5380" width="15.7109375" style="2" customWidth="1"/>
    <col min="5381" max="5381" width="16.42578125" style="2" customWidth="1"/>
    <col min="5382" max="5382" width="10.42578125" style="2" customWidth="1"/>
    <col min="5383" max="5383" width="14.140625" style="2" customWidth="1"/>
    <col min="5384" max="5384" width="10.42578125" style="2" customWidth="1"/>
    <col min="5385" max="5385" width="12.5703125" style="2" bestFit="1" customWidth="1"/>
    <col min="5386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7.5703125" style="2" customWidth="1"/>
    <col min="5636" max="5636" width="15.7109375" style="2" customWidth="1"/>
    <col min="5637" max="5637" width="16.42578125" style="2" customWidth="1"/>
    <col min="5638" max="5638" width="10.42578125" style="2" customWidth="1"/>
    <col min="5639" max="5639" width="14.140625" style="2" customWidth="1"/>
    <col min="5640" max="5640" width="10.42578125" style="2" customWidth="1"/>
    <col min="5641" max="5641" width="12.5703125" style="2" bestFit="1" customWidth="1"/>
    <col min="5642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7.5703125" style="2" customWidth="1"/>
    <col min="5892" max="5892" width="15.7109375" style="2" customWidth="1"/>
    <col min="5893" max="5893" width="16.42578125" style="2" customWidth="1"/>
    <col min="5894" max="5894" width="10.42578125" style="2" customWidth="1"/>
    <col min="5895" max="5895" width="14.140625" style="2" customWidth="1"/>
    <col min="5896" max="5896" width="10.42578125" style="2" customWidth="1"/>
    <col min="5897" max="5897" width="12.5703125" style="2" bestFit="1" customWidth="1"/>
    <col min="5898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7.5703125" style="2" customWidth="1"/>
    <col min="6148" max="6148" width="15.7109375" style="2" customWidth="1"/>
    <col min="6149" max="6149" width="16.42578125" style="2" customWidth="1"/>
    <col min="6150" max="6150" width="10.42578125" style="2" customWidth="1"/>
    <col min="6151" max="6151" width="14.140625" style="2" customWidth="1"/>
    <col min="6152" max="6152" width="10.42578125" style="2" customWidth="1"/>
    <col min="6153" max="6153" width="12.5703125" style="2" bestFit="1" customWidth="1"/>
    <col min="6154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7.5703125" style="2" customWidth="1"/>
    <col min="6404" max="6404" width="15.7109375" style="2" customWidth="1"/>
    <col min="6405" max="6405" width="16.42578125" style="2" customWidth="1"/>
    <col min="6406" max="6406" width="10.42578125" style="2" customWidth="1"/>
    <col min="6407" max="6407" width="14.140625" style="2" customWidth="1"/>
    <col min="6408" max="6408" width="10.42578125" style="2" customWidth="1"/>
    <col min="6409" max="6409" width="12.5703125" style="2" bestFit="1" customWidth="1"/>
    <col min="6410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7.5703125" style="2" customWidth="1"/>
    <col min="6660" max="6660" width="15.7109375" style="2" customWidth="1"/>
    <col min="6661" max="6661" width="16.42578125" style="2" customWidth="1"/>
    <col min="6662" max="6662" width="10.42578125" style="2" customWidth="1"/>
    <col min="6663" max="6663" width="14.140625" style="2" customWidth="1"/>
    <col min="6664" max="6664" width="10.42578125" style="2" customWidth="1"/>
    <col min="6665" max="6665" width="12.5703125" style="2" bestFit="1" customWidth="1"/>
    <col min="6666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7.5703125" style="2" customWidth="1"/>
    <col min="6916" max="6916" width="15.7109375" style="2" customWidth="1"/>
    <col min="6917" max="6917" width="16.42578125" style="2" customWidth="1"/>
    <col min="6918" max="6918" width="10.42578125" style="2" customWidth="1"/>
    <col min="6919" max="6919" width="14.140625" style="2" customWidth="1"/>
    <col min="6920" max="6920" width="10.42578125" style="2" customWidth="1"/>
    <col min="6921" max="6921" width="12.5703125" style="2" bestFit="1" customWidth="1"/>
    <col min="6922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7.5703125" style="2" customWidth="1"/>
    <col min="7172" max="7172" width="15.7109375" style="2" customWidth="1"/>
    <col min="7173" max="7173" width="16.42578125" style="2" customWidth="1"/>
    <col min="7174" max="7174" width="10.42578125" style="2" customWidth="1"/>
    <col min="7175" max="7175" width="14.140625" style="2" customWidth="1"/>
    <col min="7176" max="7176" width="10.42578125" style="2" customWidth="1"/>
    <col min="7177" max="7177" width="12.5703125" style="2" bestFit="1" customWidth="1"/>
    <col min="7178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7.5703125" style="2" customWidth="1"/>
    <col min="7428" max="7428" width="15.7109375" style="2" customWidth="1"/>
    <col min="7429" max="7429" width="16.42578125" style="2" customWidth="1"/>
    <col min="7430" max="7430" width="10.42578125" style="2" customWidth="1"/>
    <col min="7431" max="7431" width="14.140625" style="2" customWidth="1"/>
    <col min="7432" max="7432" width="10.42578125" style="2" customWidth="1"/>
    <col min="7433" max="7433" width="12.5703125" style="2" bestFit="1" customWidth="1"/>
    <col min="7434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7.5703125" style="2" customWidth="1"/>
    <col min="7684" max="7684" width="15.7109375" style="2" customWidth="1"/>
    <col min="7685" max="7685" width="16.42578125" style="2" customWidth="1"/>
    <col min="7686" max="7686" width="10.42578125" style="2" customWidth="1"/>
    <col min="7687" max="7687" width="14.140625" style="2" customWidth="1"/>
    <col min="7688" max="7688" width="10.42578125" style="2" customWidth="1"/>
    <col min="7689" max="7689" width="12.5703125" style="2" bestFit="1" customWidth="1"/>
    <col min="7690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7.5703125" style="2" customWidth="1"/>
    <col min="7940" max="7940" width="15.7109375" style="2" customWidth="1"/>
    <col min="7941" max="7941" width="16.42578125" style="2" customWidth="1"/>
    <col min="7942" max="7942" width="10.42578125" style="2" customWidth="1"/>
    <col min="7943" max="7943" width="14.140625" style="2" customWidth="1"/>
    <col min="7944" max="7944" width="10.42578125" style="2" customWidth="1"/>
    <col min="7945" max="7945" width="12.5703125" style="2" bestFit="1" customWidth="1"/>
    <col min="7946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7.5703125" style="2" customWidth="1"/>
    <col min="8196" max="8196" width="15.7109375" style="2" customWidth="1"/>
    <col min="8197" max="8197" width="16.42578125" style="2" customWidth="1"/>
    <col min="8198" max="8198" width="10.42578125" style="2" customWidth="1"/>
    <col min="8199" max="8199" width="14.140625" style="2" customWidth="1"/>
    <col min="8200" max="8200" width="10.42578125" style="2" customWidth="1"/>
    <col min="8201" max="8201" width="12.5703125" style="2" bestFit="1" customWidth="1"/>
    <col min="8202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7.5703125" style="2" customWidth="1"/>
    <col min="8452" max="8452" width="15.7109375" style="2" customWidth="1"/>
    <col min="8453" max="8453" width="16.42578125" style="2" customWidth="1"/>
    <col min="8454" max="8454" width="10.42578125" style="2" customWidth="1"/>
    <col min="8455" max="8455" width="14.140625" style="2" customWidth="1"/>
    <col min="8456" max="8456" width="10.42578125" style="2" customWidth="1"/>
    <col min="8457" max="8457" width="12.5703125" style="2" bestFit="1" customWidth="1"/>
    <col min="8458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7.5703125" style="2" customWidth="1"/>
    <col min="8708" max="8708" width="15.7109375" style="2" customWidth="1"/>
    <col min="8709" max="8709" width="16.42578125" style="2" customWidth="1"/>
    <col min="8710" max="8710" width="10.42578125" style="2" customWidth="1"/>
    <col min="8711" max="8711" width="14.140625" style="2" customWidth="1"/>
    <col min="8712" max="8712" width="10.42578125" style="2" customWidth="1"/>
    <col min="8713" max="8713" width="12.5703125" style="2" bestFit="1" customWidth="1"/>
    <col min="8714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7.5703125" style="2" customWidth="1"/>
    <col min="8964" max="8964" width="15.7109375" style="2" customWidth="1"/>
    <col min="8965" max="8965" width="16.42578125" style="2" customWidth="1"/>
    <col min="8966" max="8966" width="10.42578125" style="2" customWidth="1"/>
    <col min="8967" max="8967" width="14.140625" style="2" customWidth="1"/>
    <col min="8968" max="8968" width="10.42578125" style="2" customWidth="1"/>
    <col min="8969" max="8969" width="12.5703125" style="2" bestFit="1" customWidth="1"/>
    <col min="8970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7.5703125" style="2" customWidth="1"/>
    <col min="9220" max="9220" width="15.7109375" style="2" customWidth="1"/>
    <col min="9221" max="9221" width="16.42578125" style="2" customWidth="1"/>
    <col min="9222" max="9222" width="10.42578125" style="2" customWidth="1"/>
    <col min="9223" max="9223" width="14.140625" style="2" customWidth="1"/>
    <col min="9224" max="9224" width="10.42578125" style="2" customWidth="1"/>
    <col min="9225" max="9225" width="12.5703125" style="2" bestFit="1" customWidth="1"/>
    <col min="9226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7.5703125" style="2" customWidth="1"/>
    <col min="9476" max="9476" width="15.7109375" style="2" customWidth="1"/>
    <col min="9477" max="9477" width="16.42578125" style="2" customWidth="1"/>
    <col min="9478" max="9478" width="10.42578125" style="2" customWidth="1"/>
    <col min="9479" max="9479" width="14.140625" style="2" customWidth="1"/>
    <col min="9480" max="9480" width="10.42578125" style="2" customWidth="1"/>
    <col min="9481" max="9481" width="12.5703125" style="2" bestFit="1" customWidth="1"/>
    <col min="9482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7.5703125" style="2" customWidth="1"/>
    <col min="9732" max="9732" width="15.7109375" style="2" customWidth="1"/>
    <col min="9733" max="9733" width="16.42578125" style="2" customWidth="1"/>
    <col min="9734" max="9734" width="10.42578125" style="2" customWidth="1"/>
    <col min="9735" max="9735" width="14.140625" style="2" customWidth="1"/>
    <col min="9736" max="9736" width="10.42578125" style="2" customWidth="1"/>
    <col min="9737" max="9737" width="12.5703125" style="2" bestFit="1" customWidth="1"/>
    <col min="9738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7.5703125" style="2" customWidth="1"/>
    <col min="9988" max="9988" width="15.7109375" style="2" customWidth="1"/>
    <col min="9989" max="9989" width="16.42578125" style="2" customWidth="1"/>
    <col min="9990" max="9990" width="10.42578125" style="2" customWidth="1"/>
    <col min="9991" max="9991" width="14.140625" style="2" customWidth="1"/>
    <col min="9992" max="9992" width="10.42578125" style="2" customWidth="1"/>
    <col min="9993" max="9993" width="12.5703125" style="2" bestFit="1" customWidth="1"/>
    <col min="9994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7.5703125" style="2" customWidth="1"/>
    <col min="10244" max="10244" width="15.7109375" style="2" customWidth="1"/>
    <col min="10245" max="10245" width="16.42578125" style="2" customWidth="1"/>
    <col min="10246" max="10246" width="10.42578125" style="2" customWidth="1"/>
    <col min="10247" max="10247" width="14.140625" style="2" customWidth="1"/>
    <col min="10248" max="10248" width="10.42578125" style="2" customWidth="1"/>
    <col min="10249" max="10249" width="12.5703125" style="2" bestFit="1" customWidth="1"/>
    <col min="10250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7.5703125" style="2" customWidth="1"/>
    <col min="10500" max="10500" width="15.7109375" style="2" customWidth="1"/>
    <col min="10501" max="10501" width="16.42578125" style="2" customWidth="1"/>
    <col min="10502" max="10502" width="10.42578125" style="2" customWidth="1"/>
    <col min="10503" max="10503" width="14.140625" style="2" customWidth="1"/>
    <col min="10504" max="10504" width="10.42578125" style="2" customWidth="1"/>
    <col min="10505" max="10505" width="12.5703125" style="2" bestFit="1" customWidth="1"/>
    <col min="10506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7.5703125" style="2" customWidth="1"/>
    <col min="10756" max="10756" width="15.7109375" style="2" customWidth="1"/>
    <col min="10757" max="10757" width="16.42578125" style="2" customWidth="1"/>
    <col min="10758" max="10758" width="10.42578125" style="2" customWidth="1"/>
    <col min="10759" max="10759" width="14.140625" style="2" customWidth="1"/>
    <col min="10760" max="10760" width="10.42578125" style="2" customWidth="1"/>
    <col min="10761" max="10761" width="12.5703125" style="2" bestFit="1" customWidth="1"/>
    <col min="10762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7.5703125" style="2" customWidth="1"/>
    <col min="11012" max="11012" width="15.7109375" style="2" customWidth="1"/>
    <col min="11013" max="11013" width="16.42578125" style="2" customWidth="1"/>
    <col min="11014" max="11014" width="10.42578125" style="2" customWidth="1"/>
    <col min="11015" max="11015" width="14.140625" style="2" customWidth="1"/>
    <col min="11016" max="11016" width="10.42578125" style="2" customWidth="1"/>
    <col min="11017" max="11017" width="12.5703125" style="2" bestFit="1" customWidth="1"/>
    <col min="11018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7.5703125" style="2" customWidth="1"/>
    <col min="11268" max="11268" width="15.7109375" style="2" customWidth="1"/>
    <col min="11269" max="11269" width="16.42578125" style="2" customWidth="1"/>
    <col min="11270" max="11270" width="10.42578125" style="2" customWidth="1"/>
    <col min="11271" max="11271" width="14.140625" style="2" customWidth="1"/>
    <col min="11272" max="11272" width="10.42578125" style="2" customWidth="1"/>
    <col min="11273" max="11273" width="12.5703125" style="2" bestFit="1" customWidth="1"/>
    <col min="11274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7.5703125" style="2" customWidth="1"/>
    <col min="11524" max="11524" width="15.7109375" style="2" customWidth="1"/>
    <col min="11525" max="11525" width="16.42578125" style="2" customWidth="1"/>
    <col min="11526" max="11526" width="10.42578125" style="2" customWidth="1"/>
    <col min="11527" max="11527" width="14.140625" style="2" customWidth="1"/>
    <col min="11528" max="11528" width="10.42578125" style="2" customWidth="1"/>
    <col min="11529" max="11529" width="12.5703125" style="2" bestFit="1" customWidth="1"/>
    <col min="11530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7.5703125" style="2" customWidth="1"/>
    <col min="11780" max="11780" width="15.7109375" style="2" customWidth="1"/>
    <col min="11781" max="11781" width="16.42578125" style="2" customWidth="1"/>
    <col min="11782" max="11782" width="10.42578125" style="2" customWidth="1"/>
    <col min="11783" max="11783" width="14.140625" style="2" customWidth="1"/>
    <col min="11784" max="11784" width="10.42578125" style="2" customWidth="1"/>
    <col min="11785" max="11785" width="12.5703125" style="2" bestFit="1" customWidth="1"/>
    <col min="11786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7.5703125" style="2" customWidth="1"/>
    <col min="12036" max="12036" width="15.7109375" style="2" customWidth="1"/>
    <col min="12037" max="12037" width="16.42578125" style="2" customWidth="1"/>
    <col min="12038" max="12038" width="10.42578125" style="2" customWidth="1"/>
    <col min="12039" max="12039" width="14.140625" style="2" customWidth="1"/>
    <col min="12040" max="12040" width="10.42578125" style="2" customWidth="1"/>
    <col min="12041" max="12041" width="12.5703125" style="2" bestFit="1" customWidth="1"/>
    <col min="12042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7.5703125" style="2" customWidth="1"/>
    <col min="12292" max="12292" width="15.7109375" style="2" customWidth="1"/>
    <col min="12293" max="12293" width="16.42578125" style="2" customWidth="1"/>
    <col min="12294" max="12294" width="10.42578125" style="2" customWidth="1"/>
    <col min="12295" max="12295" width="14.140625" style="2" customWidth="1"/>
    <col min="12296" max="12296" width="10.42578125" style="2" customWidth="1"/>
    <col min="12297" max="12297" width="12.5703125" style="2" bestFit="1" customWidth="1"/>
    <col min="12298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7.5703125" style="2" customWidth="1"/>
    <col min="12548" max="12548" width="15.7109375" style="2" customWidth="1"/>
    <col min="12549" max="12549" width="16.42578125" style="2" customWidth="1"/>
    <col min="12550" max="12550" width="10.42578125" style="2" customWidth="1"/>
    <col min="12551" max="12551" width="14.140625" style="2" customWidth="1"/>
    <col min="12552" max="12552" width="10.42578125" style="2" customWidth="1"/>
    <col min="12553" max="12553" width="12.5703125" style="2" bestFit="1" customWidth="1"/>
    <col min="12554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7.5703125" style="2" customWidth="1"/>
    <col min="12804" max="12804" width="15.7109375" style="2" customWidth="1"/>
    <col min="12805" max="12805" width="16.42578125" style="2" customWidth="1"/>
    <col min="12806" max="12806" width="10.42578125" style="2" customWidth="1"/>
    <col min="12807" max="12807" width="14.140625" style="2" customWidth="1"/>
    <col min="12808" max="12808" width="10.42578125" style="2" customWidth="1"/>
    <col min="12809" max="12809" width="12.5703125" style="2" bestFit="1" customWidth="1"/>
    <col min="12810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7.5703125" style="2" customWidth="1"/>
    <col min="13060" max="13060" width="15.7109375" style="2" customWidth="1"/>
    <col min="13061" max="13061" width="16.42578125" style="2" customWidth="1"/>
    <col min="13062" max="13062" width="10.42578125" style="2" customWidth="1"/>
    <col min="13063" max="13063" width="14.140625" style="2" customWidth="1"/>
    <col min="13064" max="13064" width="10.42578125" style="2" customWidth="1"/>
    <col min="13065" max="13065" width="12.5703125" style="2" bestFit="1" customWidth="1"/>
    <col min="13066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7.5703125" style="2" customWidth="1"/>
    <col min="13316" max="13316" width="15.7109375" style="2" customWidth="1"/>
    <col min="13317" max="13317" width="16.42578125" style="2" customWidth="1"/>
    <col min="13318" max="13318" width="10.42578125" style="2" customWidth="1"/>
    <col min="13319" max="13319" width="14.140625" style="2" customWidth="1"/>
    <col min="13320" max="13320" width="10.42578125" style="2" customWidth="1"/>
    <col min="13321" max="13321" width="12.5703125" style="2" bestFit="1" customWidth="1"/>
    <col min="13322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7.5703125" style="2" customWidth="1"/>
    <col min="13572" max="13572" width="15.7109375" style="2" customWidth="1"/>
    <col min="13573" max="13573" width="16.42578125" style="2" customWidth="1"/>
    <col min="13574" max="13574" width="10.42578125" style="2" customWidth="1"/>
    <col min="13575" max="13575" width="14.140625" style="2" customWidth="1"/>
    <col min="13576" max="13576" width="10.42578125" style="2" customWidth="1"/>
    <col min="13577" max="13577" width="12.5703125" style="2" bestFit="1" customWidth="1"/>
    <col min="13578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7.5703125" style="2" customWidth="1"/>
    <col min="13828" max="13828" width="15.7109375" style="2" customWidth="1"/>
    <col min="13829" max="13829" width="16.42578125" style="2" customWidth="1"/>
    <col min="13830" max="13830" width="10.42578125" style="2" customWidth="1"/>
    <col min="13831" max="13831" width="14.140625" style="2" customWidth="1"/>
    <col min="13832" max="13832" width="10.42578125" style="2" customWidth="1"/>
    <col min="13833" max="13833" width="12.5703125" style="2" bestFit="1" customWidth="1"/>
    <col min="13834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7.5703125" style="2" customWidth="1"/>
    <col min="14084" max="14084" width="15.7109375" style="2" customWidth="1"/>
    <col min="14085" max="14085" width="16.42578125" style="2" customWidth="1"/>
    <col min="14086" max="14086" width="10.42578125" style="2" customWidth="1"/>
    <col min="14087" max="14087" width="14.140625" style="2" customWidth="1"/>
    <col min="14088" max="14088" width="10.42578125" style="2" customWidth="1"/>
    <col min="14089" max="14089" width="12.5703125" style="2" bestFit="1" customWidth="1"/>
    <col min="14090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7.5703125" style="2" customWidth="1"/>
    <col min="14340" max="14340" width="15.7109375" style="2" customWidth="1"/>
    <col min="14341" max="14341" width="16.42578125" style="2" customWidth="1"/>
    <col min="14342" max="14342" width="10.42578125" style="2" customWidth="1"/>
    <col min="14343" max="14343" width="14.140625" style="2" customWidth="1"/>
    <col min="14344" max="14344" width="10.42578125" style="2" customWidth="1"/>
    <col min="14345" max="14345" width="12.5703125" style="2" bestFit="1" customWidth="1"/>
    <col min="14346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7.5703125" style="2" customWidth="1"/>
    <col min="14596" max="14596" width="15.7109375" style="2" customWidth="1"/>
    <col min="14597" max="14597" width="16.42578125" style="2" customWidth="1"/>
    <col min="14598" max="14598" width="10.42578125" style="2" customWidth="1"/>
    <col min="14599" max="14599" width="14.140625" style="2" customWidth="1"/>
    <col min="14600" max="14600" width="10.42578125" style="2" customWidth="1"/>
    <col min="14601" max="14601" width="12.5703125" style="2" bestFit="1" customWidth="1"/>
    <col min="14602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7.5703125" style="2" customWidth="1"/>
    <col min="14852" max="14852" width="15.7109375" style="2" customWidth="1"/>
    <col min="14853" max="14853" width="16.42578125" style="2" customWidth="1"/>
    <col min="14854" max="14854" width="10.42578125" style="2" customWidth="1"/>
    <col min="14855" max="14855" width="14.140625" style="2" customWidth="1"/>
    <col min="14856" max="14856" width="10.42578125" style="2" customWidth="1"/>
    <col min="14857" max="14857" width="12.5703125" style="2" bestFit="1" customWidth="1"/>
    <col min="14858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7.5703125" style="2" customWidth="1"/>
    <col min="15108" max="15108" width="15.7109375" style="2" customWidth="1"/>
    <col min="15109" max="15109" width="16.42578125" style="2" customWidth="1"/>
    <col min="15110" max="15110" width="10.42578125" style="2" customWidth="1"/>
    <col min="15111" max="15111" width="14.140625" style="2" customWidth="1"/>
    <col min="15112" max="15112" width="10.42578125" style="2" customWidth="1"/>
    <col min="15113" max="15113" width="12.5703125" style="2" bestFit="1" customWidth="1"/>
    <col min="15114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7.5703125" style="2" customWidth="1"/>
    <col min="15364" max="15364" width="15.7109375" style="2" customWidth="1"/>
    <col min="15365" max="15365" width="16.42578125" style="2" customWidth="1"/>
    <col min="15366" max="15366" width="10.42578125" style="2" customWidth="1"/>
    <col min="15367" max="15367" width="14.140625" style="2" customWidth="1"/>
    <col min="15368" max="15368" width="10.42578125" style="2" customWidth="1"/>
    <col min="15369" max="15369" width="12.5703125" style="2" bestFit="1" customWidth="1"/>
    <col min="15370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7.5703125" style="2" customWidth="1"/>
    <col min="15620" max="15620" width="15.7109375" style="2" customWidth="1"/>
    <col min="15621" max="15621" width="16.42578125" style="2" customWidth="1"/>
    <col min="15622" max="15622" width="10.42578125" style="2" customWidth="1"/>
    <col min="15623" max="15623" width="14.140625" style="2" customWidth="1"/>
    <col min="15624" max="15624" width="10.42578125" style="2" customWidth="1"/>
    <col min="15625" max="15625" width="12.5703125" style="2" bestFit="1" customWidth="1"/>
    <col min="15626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7.5703125" style="2" customWidth="1"/>
    <col min="15876" max="15876" width="15.7109375" style="2" customWidth="1"/>
    <col min="15877" max="15877" width="16.42578125" style="2" customWidth="1"/>
    <col min="15878" max="15878" width="10.42578125" style="2" customWidth="1"/>
    <col min="15879" max="15879" width="14.140625" style="2" customWidth="1"/>
    <col min="15880" max="15880" width="10.42578125" style="2" customWidth="1"/>
    <col min="15881" max="15881" width="12.5703125" style="2" bestFit="1" customWidth="1"/>
    <col min="15882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7.5703125" style="2" customWidth="1"/>
    <col min="16132" max="16132" width="15.7109375" style="2" customWidth="1"/>
    <col min="16133" max="16133" width="16.42578125" style="2" customWidth="1"/>
    <col min="16134" max="16134" width="10.42578125" style="2" customWidth="1"/>
    <col min="16135" max="16135" width="14.140625" style="2" customWidth="1"/>
    <col min="16136" max="16136" width="10.42578125" style="2" customWidth="1"/>
    <col min="16137" max="16137" width="12.5703125" style="2" bestFit="1" customWidth="1"/>
    <col min="16138" max="16138" width="10.42578125" style="2" customWidth="1"/>
    <col min="16139" max="16384" width="9" style="2"/>
  </cols>
  <sheetData>
    <row r="1" spans="1:10" x14ac:dyDescent="0.3">
      <c r="I1" s="75"/>
      <c r="J1" s="75"/>
    </row>
    <row r="2" spans="1:10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3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3" customFormat="1" x14ac:dyDescent="0.3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0" s="3" customFormat="1" ht="54" x14ac:dyDescent="0.3">
      <c r="A7" s="77"/>
      <c r="B7" s="77"/>
      <c r="C7" s="7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7"/>
      <c r="B8" s="77"/>
      <c r="C8" s="5" t="s">
        <v>37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0" si="0">SUM(D9:J9)</f>
        <v>0</v>
      </c>
      <c r="D9" s="9">
        <f>[1]ตารางสำรวจอายุลูกหนี้ฯ!E11</f>
        <v>0</v>
      </c>
      <c r="E9" s="9">
        <f>[1]ตารางสำรวจอายุลูกหนี้ฯ!G11</f>
        <v>0</v>
      </c>
      <c r="F9" s="9">
        <v>0</v>
      </c>
      <c r="G9" s="9">
        <f>[1]ตารางสำรวจอายุลูกหนี้ฯ!I11</f>
        <v>0</v>
      </c>
      <c r="H9" s="9">
        <v>0</v>
      </c>
      <c r="I9" s="9">
        <f>[1]ตารางสำรวจอายุลูกหนี้ฯ!K11</f>
        <v>0</v>
      </c>
      <c r="J9" s="9">
        <v>0</v>
      </c>
    </row>
    <row r="10" spans="1:10" s="13" customFormat="1" x14ac:dyDescent="0.3">
      <c r="A10" s="10">
        <v>2</v>
      </c>
      <c r="B10" s="11" t="s">
        <v>22</v>
      </c>
      <c r="C10" s="12">
        <f t="shared" si="0"/>
        <v>10110760.16</v>
      </c>
      <c r="D10" s="12">
        <f>[1]ตารางสำรวจอายุลูกหนี้ฯ!E23</f>
        <v>8123177.4100000001</v>
      </c>
      <c r="E10" s="12">
        <f>[1]ตารางสำรวจอายุลูกหนี้ฯ!G23</f>
        <v>1327575.75</v>
      </c>
      <c r="F10" s="12">
        <v>0</v>
      </c>
      <c r="G10" s="12">
        <f>[1]ตารางสำรวจอายุลูกหนี้ฯ!I23</f>
        <v>431581</v>
      </c>
      <c r="H10" s="12">
        <v>0</v>
      </c>
      <c r="I10" s="12">
        <f>[1]ตารางสำรวจอายุลูกหนี้ฯ!K23</f>
        <v>228426</v>
      </c>
      <c r="J10" s="12">
        <v>0</v>
      </c>
    </row>
    <row r="11" spans="1:10" s="13" customFormat="1" x14ac:dyDescent="0.3">
      <c r="A11" s="10">
        <v>3</v>
      </c>
      <c r="B11" s="11" t="s">
        <v>23</v>
      </c>
      <c r="C11" s="12">
        <f t="shared" si="0"/>
        <v>14056826.380000001</v>
      </c>
      <c r="D11" s="12">
        <f>[1]ตารางสำรวจอายุลูกหนี้ฯ!E34</f>
        <v>10816446.25</v>
      </c>
      <c r="E11" s="12">
        <f>[1]ตารางสำรวจอายุลูกหนี้ฯ!G34</f>
        <v>764606.25</v>
      </c>
      <c r="F11" s="12">
        <v>0</v>
      </c>
      <c r="G11" s="12">
        <f>[1]ตารางสำรวจอายุลูกหนี้ฯ!I34</f>
        <v>1547272.5</v>
      </c>
      <c r="H11" s="12">
        <v>0</v>
      </c>
      <c r="I11" s="12">
        <f>[1]ตารางสำรวจอายุลูกหนี้ฯ!K34</f>
        <v>928501.38</v>
      </c>
      <c r="J11" s="12">
        <v>0</v>
      </c>
    </row>
    <row r="12" spans="1:10" s="13" customFormat="1" x14ac:dyDescent="0.3">
      <c r="A12" s="10">
        <v>4</v>
      </c>
      <c r="B12" s="11" t="s">
        <v>24</v>
      </c>
      <c r="C12" s="12">
        <f t="shared" si="0"/>
        <v>12308041.279999999</v>
      </c>
      <c r="D12" s="12">
        <f>[1]ตารางสำรวจอายุลูกหนี้ฯ!E39</f>
        <v>2319532.25</v>
      </c>
      <c r="E12" s="12">
        <f>[1]ตารางสำรวจอายุลูกหนี้ฯ!G39</f>
        <v>2092142.75</v>
      </c>
      <c r="F12" s="12">
        <v>0</v>
      </c>
      <c r="G12" s="12">
        <f>[1]ตารางสำรวจอายุลูกหนี้ฯ!I39</f>
        <v>7259989</v>
      </c>
      <c r="H12" s="12">
        <v>0</v>
      </c>
      <c r="I12" s="12">
        <f>[1]ตารางสำรวจอายุลูกหนี้ฯ!K39</f>
        <v>636377.28</v>
      </c>
      <c r="J12" s="12">
        <v>0</v>
      </c>
    </row>
    <row r="13" spans="1:10" s="13" customFormat="1" x14ac:dyDescent="0.3">
      <c r="A13" s="10">
        <v>5</v>
      </c>
      <c r="B13" s="11" t="s">
        <v>25</v>
      </c>
      <c r="C13" s="12">
        <f t="shared" si="0"/>
        <v>544145.75</v>
      </c>
      <c r="D13" s="12">
        <f>[1]ตารางสำรวจอายุลูกหนี้ฯ!E50</f>
        <v>215367.25</v>
      </c>
      <c r="E13" s="12">
        <f>[1]ตารางสำรวจอายุลูกหนี้ฯ!G50</f>
        <v>117378.25</v>
      </c>
      <c r="F13" s="12">
        <v>0</v>
      </c>
      <c r="G13" s="12">
        <f>[1]ตารางสำรวจอายุลูกหนี้ฯ!I50</f>
        <v>103468.25</v>
      </c>
      <c r="H13" s="12">
        <v>0</v>
      </c>
      <c r="I13" s="12">
        <f>[1]ตารางสำรวจอายุลูกหนี้ฯ!K50</f>
        <v>107932</v>
      </c>
      <c r="J13" s="12">
        <v>0</v>
      </c>
    </row>
    <row r="14" spans="1:10" s="13" customFormat="1" x14ac:dyDescent="0.3">
      <c r="A14" s="10">
        <v>6</v>
      </c>
      <c r="B14" s="11" t="s">
        <v>26</v>
      </c>
      <c r="C14" s="12">
        <f t="shared" si="0"/>
        <v>4228429.29</v>
      </c>
      <c r="D14" s="12">
        <f>[1]ตารางสำรวจอายุลูกหนี้ฯ!E53</f>
        <v>4228319.29</v>
      </c>
      <c r="E14" s="12">
        <f>[1]ตารางสำรวจอายุลูกหนี้ฯ!G53</f>
        <v>110</v>
      </c>
      <c r="F14" s="12">
        <v>0</v>
      </c>
      <c r="G14" s="12">
        <f>[1]ตารางสำรวจอายุลูกหนี้ฯ!I53</f>
        <v>0</v>
      </c>
      <c r="H14" s="12">
        <v>0</v>
      </c>
      <c r="I14" s="12">
        <f>[1]ตารางสำรวจอายุลูกหนี้ฯ!K53</f>
        <v>0</v>
      </c>
      <c r="J14" s="12">
        <v>0</v>
      </c>
    </row>
    <row r="15" spans="1:10" s="13" customFormat="1" x14ac:dyDescent="0.3">
      <c r="A15" s="10">
        <v>7</v>
      </c>
      <c r="B15" s="11" t="s">
        <v>27</v>
      </c>
      <c r="C15" s="12">
        <f t="shared" si="0"/>
        <v>888223.25</v>
      </c>
      <c r="D15" s="12">
        <f>[1]ตารางสำรวจอายุลูกหนี้ฯ!E56</f>
        <v>868636.25</v>
      </c>
      <c r="E15" s="12">
        <f>[1]ตารางสำรวจอายุลูกหนี้ฯ!G56</f>
        <v>19587</v>
      </c>
      <c r="F15" s="12">
        <v>0</v>
      </c>
      <c r="G15" s="12">
        <f>[1]ตารางสำรวจอายุลูกหนี้ฯ!I56</f>
        <v>0</v>
      </c>
      <c r="H15" s="12">
        <v>0</v>
      </c>
      <c r="I15" s="12">
        <f>[1]ตารางสำรวจอายุลูกหนี้ฯ!K56</f>
        <v>0</v>
      </c>
      <c r="J15" s="12">
        <v>0</v>
      </c>
    </row>
    <row r="16" spans="1:10" s="13" customFormat="1" x14ac:dyDescent="0.3">
      <c r="A16" s="10">
        <v>8</v>
      </c>
      <c r="B16" s="11" t="s">
        <v>28</v>
      </c>
      <c r="C16" s="12">
        <f t="shared" si="0"/>
        <v>2068635.78</v>
      </c>
      <c r="D16" s="12">
        <f>[1]ตารางสำรวจอายุลูกหนี้ฯ!E59</f>
        <v>1421835.25</v>
      </c>
      <c r="E16" s="12">
        <f>[1]ตารางสำรวจอายุลูกหนี้ฯ!G59</f>
        <v>446865</v>
      </c>
      <c r="F16" s="12">
        <v>0</v>
      </c>
      <c r="G16" s="12">
        <f>[1]ตารางสำรวจอายุลูกหนี้ฯ!I59</f>
        <v>144532.53</v>
      </c>
      <c r="H16" s="12">
        <v>0</v>
      </c>
      <c r="I16" s="12">
        <f>[1]ตารางสำรวจอายุลูกหนี้ฯ!K59</f>
        <v>55403</v>
      </c>
      <c r="J16" s="12">
        <v>0</v>
      </c>
    </row>
    <row r="17" spans="1:10" s="17" customFormat="1" x14ac:dyDescent="0.3">
      <c r="A17" s="14">
        <v>9</v>
      </c>
      <c r="B17" s="15" t="s">
        <v>29</v>
      </c>
      <c r="C17" s="16">
        <f t="shared" si="0"/>
        <v>961518.44000000006</v>
      </c>
      <c r="D17" s="16">
        <f>[1]ตารางสำรวจอายุลูกหนี้ฯ!E64</f>
        <v>304232.38</v>
      </c>
      <c r="E17" s="16">
        <f>[1]ตารางสำรวจอายุลูกหนี้ฯ!G64</f>
        <v>304512.5</v>
      </c>
      <c r="F17" s="16">
        <v>0</v>
      </c>
      <c r="G17" s="16">
        <f>[1]ตารางสำรวจอายุลูกหนี้ฯ!I64</f>
        <v>323608.5</v>
      </c>
      <c r="H17" s="16">
        <v>0</v>
      </c>
      <c r="I17" s="16">
        <f>[1]ตารางสำรวจอายุลูกหนี้ฯ!K64</f>
        <v>29165.06</v>
      </c>
      <c r="J17" s="16">
        <v>0</v>
      </c>
    </row>
    <row r="18" spans="1:10" x14ac:dyDescent="0.3">
      <c r="A18" s="14">
        <v>10</v>
      </c>
      <c r="B18" s="18" t="s">
        <v>30</v>
      </c>
      <c r="C18" s="16">
        <f t="shared" si="0"/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3">
      <c r="A19" s="14">
        <v>11</v>
      </c>
      <c r="B19" s="18" t="s">
        <v>31</v>
      </c>
      <c r="C19" s="16">
        <f t="shared" si="0"/>
        <v>944944</v>
      </c>
      <c r="D19" s="16">
        <f>[1]ตารางสำรวจอายุลูกหนี้ฯ!E66</f>
        <v>587075</v>
      </c>
      <c r="E19" s="16">
        <f>[1]ตารางสำรวจอายุลูกหนี้ฯ!G66</f>
        <v>144579</v>
      </c>
      <c r="F19" s="16">
        <v>0</v>
      </c>
      <c r="G19" s="16">
        <f>[1]ตารางสำรวจอายุลูกหนี้ฯ!I66</f>
        <v>84200</v>
      </c>
      <c r="H19" s="16">
        <v>0</v>
      </c>
      <c r="I19" s="16">
        <f>[1]ตารางสำรวจอายุลูกหนี้ฯ!K66</f>
        <v>129090</v>
      </c>
      <c r="J19" s="16">
        <v>0</v>
      </c>
    </row>
    <row r="20" spans="1:10" x14ac:dyDescent="0.3">
      <c r="A20" s="14">
        <v>12</v>
      </c>
      <c r="B20" s="18" t="s">
        <v>32</v>
      </c>
      <c r="C20" s="16">
        <f t="shared" si="0"/>
        <v>24800</v>
      </c>
      <c r="D20" s="16">
        <v>0</v>
      </c>
      <c r="E20" s="16">
        <f>[1]ตารางสำรวจอายุลูกหนี้ฯ!G67</f>
        <v>24000</v>
      </c>
      <c r="F20" s="16">
        <v>0</v>
      </c>
      <c r="G20" s="16">
        <v>0</v>
      </c>
      <c r="H20" s="16">
        <v>0</v>
      </c>
      <c r="I20" s="16">
        <f>[1]ตารางสำรวจอายุลูกหนี้ฯ!K67</f>
        <v>800</v>
      </c>
      <c r="J20" s="16">
        <v>0</v>
      </c>
    </row>
    <row r="21" spans="1:10" ht="21" thickBot="1" x14ac:dyDescent="0.35">
      <c r="A21" s="19">
        <v>13</v>
      </c>
      <c r="B21" s="20" t="s">
        <v>33</v>
      </c>
      <c r="C21" s="21">
        <f>SUM(D21:J21)</f>
        <v>46136324.329999998</v>
      </c>
      <c r="D21" s="21">
        <f>SUM(D9:D20)</f>
        <v>28884621.329999998</v>
      </c>
      <c r="E21" s="21">
        <f t="shared" ref="E21:J21" si="1">SUM(E9:E20)</f>
        <v>5241356.5</v>
      </c>
      <c r="F21" s="21">
        <f t="shared" si="1"/>
        <v>0</v>
      </c>
      <c r="G21" s="21">
        <f t="shared" si="1"/>
        <v>9894651.7799999993</v>
      </c>
      <c r="H21" s="21">
        <f t="shared" si="1"/>
        <v>0</v>
      </c>
      <c r="I21" s="21">
        <f t="shared" si="1"/>
        <v>2115694.7199999997</v>
      </c>
      <c r="J21" s="21">
        <f t="shared" si="1"/>
        <v>0</v>
      </c>
    </row>
    <row r="22" spans="1:10" ht="21" thickTop="1" x14ac:dyDescent="0.3"/>
    <row r="24" spans="1:10" x14ac:dyDescent="0.3">
      <c r="G24" s="22"/>
      <c r="H24" s="74"/>
      <c r="I24" s="74"/>
      <c r="J24" s="74"/>
    </row>
    <row r="25" spans="1:10" ht="24" x14ac:dyDescent="0.55000000000000004">
      <c r="G25" s="22"/>
      <c r="H25" s="74"/>
      <c r="I25" s="74"/>
      <c r="J25" s="74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3043-026E-4BBD-82B9-E3C1C8903B78}">
  <dimension ref="A1:J25"/>
  <sheetViews>
    <sheetView topLeftCell="A8" workbookViewId="0">
      <selection activeCell="C9" sqref="C9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5.140625" style="2" customWidth="1"/>
    <col min="5" max="5" width="12.5703125" style="2" customWidth="1"/>
    <col min="6" max="6" width="10.42578125" style="2" customWidth="1"/>
    <col min="7" max="7" width="13.140625" style="2" customWidth="1"/>
    <col min="8" max="8" width="10.42578125" style="2" customWidth="1"/>
    <col min="9" max="9" width="13.7109375" style="2" customWidth="1"/>
    <col min="10" max="10" width="10.425781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5.42578125" style="2" customWidth="1"/>
    <col min="260" max="260" width="15.140625" style="2" customWidth="1"/>
    <col min="261" max="261" width="12.5703125" style="2" customWidth="1"/>
    <col min="262" max="262" width="10.42578125" style="2" customWidth="1"/>
    <col min="263" max="263" width="13.140625" style="2" customWidth="1"/>
    <col min="264" max="264" width="10.42578125" style="2" customWidth="1"/>
    <col min="265" max="265" width="13.7109375" style="2" customWidth="1"/>
    <col min="266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5.42578125" style="2" customWidth="1"/>
    <col min="516" max="516" width="15.140625" style="2" customWidth="1"/>
    <col min="517" max="517" width="12.5703125" style="2" customWidth="1"/>
    <col min="518" max="518" width="10.42578125" style="2" customWidth="1"/>
    <col min="519" max="519" width="13.140625" style="2" customWidth="1"/>
    <col min="520" max="520" width="10.42578125" style="2" customWidth="1"/>
    <col min="521" max="521" width="13.7109375" style="2" customWidth="1"/>
    <col min="522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5.42578125" style="2" customWidth="1"/>
    <col min="772" max="772" width="15.140625" style="2" customWidth="1"/>
    <col min="773" max="773" width="12.5703125" style="2" customWidth="1"/>
    <col min="774" max="774" width="10.42578125" style="2" customWidth="1"/>
    <col min="775" max="775" width="13.140625" style="2" customWidth="1"/>
    <col min="776" max="776" width="10.42578125" style="2" customWidth="1"/>
    <col min="777" max="777" width="13.7109375" style="2" customWidth="1"/>
    <col min="778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5.42578125" style="2" customWidth="1"/>
    <col min="1028" max="1028" width="15.140625" style="2" customWidth="1"/>
    <col min="1029" max="1029" width="12.5703125" style="2" customWidth="1"/>
    <col min="1030" max="1030" width="10.42578125" style="2" customWidth="1"/>
    <col min="1031" max="1031" width="13.140625" style="2" customWidth="1"/>
    <col min="1032" max="1032" width="10.42578125" style="2" customWidth="1"/>
    <col min="1033" max="1033" width="13.7109375" style="2" customWidth="1"/>
    <col min="1034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5.42578125" style="2" customWidth="1"/>
    <col min="1284" max="1284" width="15.140625" style="2" customWidth="1"/>
    <col min="1285" max="1285" width="12.5703125" style="2" customWidth="1"/>
    <col min="1286" max="1286" width="10.42578125" style="2" customWidth="1"/>
    <col min="1287" max="1287" width="13.140625" style="2" customWidth="1"/>
    <col min="1288" max="1288" width="10.42578125" style="2" customWidth="1"/>
    <col min="1289" max="1289" width="13.7109375" style="2" customWidth="1"/>
    <col min="1290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5.42578125" style="2" customWidth="1"/>
    <col min="1540" max="1540" width="15.140625" style="2" customWidth="1"/>
    <col min="1541" max="1541" width="12.5703125" style="2" customWidth="1"/>
    <col min="1542" max="1542" width="10.42578125" style="2" customWidth="1"/>
    <col min="1543" max="1543" width="13.140625" style="2" customWidth="1"/>
    <col min="1544" max="1544" width="10.42578125" style="2" customWidth="1"/>
    <col min="1545" max="1545" width="13.7109375" style="2" customWidth="1"/>
    <col min="1546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5.42578125" style="2" customWidth="1"/>
    <col min="1796" max="1796" width="15.140625" style="2" customWidth="1"/>
    <col min="1797" max="1797" width="12.5703125" style="2" customWidth="1"/>
    <col min="1798" max="1798" width="10.42578125" style="2" customWidth="1"/>
    <col min="1799" max="1799" width="13.140625" style="2" customWidth="1"/>
    <col min="1800" max="1800" width="10.42578125" style="2" customWidth="1"/>
    <col min="1801" max="1801" width="13.7109375" style="2" customWidth="1"/>
    <col min="1802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5.42578125" style="2" customWidth="1"/>
    <col min="2052" max="2052" width="15.140625" style="2" customWidth="1"/>
    <col min="2053" max="2053" width="12.5703125" style="2" customWidth="1"/>
    <col min="2054" max="2054" width="10.42578125" style="2" customWidth="1"/>
    <col min="2055" max="2055" width="13.140625" style="2" customWidth="1"/>
    <col min="2056" max="2056" width="10.42578125" style="2" customWidth="1"/>
    <col min="2057" max="2057" width="13.7109375" style="2" customWidth="1"/>
    <col min="2058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5.42578125" style="2" customWidth="1"/>
    <col min="2308" max="2308" width="15.140625" style="2" customWidth="1"/>
    <col min="2309" max="2309" width="12.5703125" style="2" customWidth="1"/>
    <col min="2310" max="2310" width="10.42578125" style="2" customWidth="1"/>
    <col min="2311" max="2311" width="13.140625" style="2" customWidth="1"/>
    <col min="2312" max="2312" width="10.42578125" style="2" customWidth="1"/>
    <col min="2313" max="2313" width="13.7109375" style="2" customWidth="1"/>
    <col min="2314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5.42578125" style="2" customWidth="1"/>
    <col min="2564" max="2564" width="15.140625" style="2" customWidth="1"/>
    <col min="2565" max="2565" width="12.5703125" style="2" customWidth="1"/>
    <col min="2566" max="2566" width="10.42578125" style="2" customWidth="1"/>
    <col min="2567" max="2567" width="13.140625" style="2" customWidth="1"/>
    <col min="2568" max="2568" width="10.42578125" style="2" customWidth="1"/>
    <col min="2569" max="2569" width="13.7109375" style="2" customWidth="1"/>
    <col min="2570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5.42578125" style="2" customWidth="1"/>
    <col min="2820" max="2820" width="15.140625" style="2" customWidth="1"/>
    <col min="2821" max="2821" width="12.5703125" style="2" customWidth="1"/>
    <col min="2822" max="2822" width="10.42578125" style="2" customWidth="1"/>
    <col min="2823" max="2823" width="13.140625" style="2" customWidth="1"/>
    <col min="2824" max="2824" width="10.42578125" style="2" customWidth="1"/>
    <col min="2825" max="2825" width="13.7109375" style="2" customWidth="1"/>
    <col min="2826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5.42578125" style="2" customWidth="1"/>
    <col min="3076" max="3076" width="15.140625" style="2" customWidth="1"/>
    <col min="3077" max="3077" width="12.5703125" style="2" customWidth="1"/>
    <col min="3078" max="3078" width="10.42578125" style="2" customWidth="1"/>
    <col min="3079" max="3079" width="13.140625" style="2" customWidth="1"/>
    <col min="3080" max="3080" width="10.42578125" style="2" customWidth="1"/>
    <col min="3081" max="3081" width="13.7109375" style="2" customWidth="1"/>
    <col min="3082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5.42578125" style="2" customWidth="1"/>
    <col min="3332" max="3332" width="15.140625" style="2" customWidth="1"/>
    <col min="3333" max="3333" width="12.5703125" style="2" customWidth="1"/>
    <col min="3334" max="3334" width="10.42578125" style="2" customWidth="1"/>
    <col min="3335" max="3335" width="13.140625" style="2" customWidth="1"/>
    <col min="3336" max="3336" width="10.42578125" style="2" customWidth="1"/>
    <col min="3337" max="3337" width="13.7109375" style="2" customWidth="1"/>
    <col min="3338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5.42578125" style="2" customWidth="1"/>
    <col min="3588" max="3588" width="15.140625" style="2" customWidth="1"/>
    <col min="3589" max="3589" width="12.5703125" style="2" customWidth="1"/>
    <col min="3590" max="3590" width="10.42578125" style="2" customWidth="1"/>
    <col min="3591" max="3591" width="13.140625" style="2" customWidth="1"/>
    <col min="3592" max="3592" width="10.42578125" style="2" customWidth="1"/>
    <col min="3593" max="3593" width="13.7109375" style="2" customWidth="1"/>
    <col min="3594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5.42578125" style="2" customWidth="1"/>
    <col min="3844" max="3844" width="15.140625" style="2" customWidth="1"/>
    <col min="3845" max="3845" width="12.5703125" style="2" customWidth="1"/>
    <col min="3846" max="3846" width="10.42578125" style="2" customWidth="1"/>
    <col min="3847" max="3847" width="13.140625" style="2" customWidth="1"/>
    <col min="3848" max="3848" width="10.42578125" style="2" customWidth="1"/>
    <col min="3849" max="3849" width="13.7109375" style="2" customWidth="1"/>
    <col min="3850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5.42578125" style="2" customWidth="1"/>
    <col min="4100" max="4100" width="15.140625" style="2" customWidth="1"/>
    <col min="4101" max="4101" width="12.5703125" style="2" customWidth="1"/>
    <col min="4102" max="4102" width="10.42578125" style="2" customWidth="1"/>
    <col min="4103" max="4103" width="13.140625" style="2" customWidth="1"/>
    <col min="4104" max="4104" width="10.42578125" style="2" customWidth="1"/>
    <col min="4105" max="4105" width="13.7109375" style="2" customWidth="1"/>
    <col min="4106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5.42578125" style="2" customWidth="1"/>
    <col min="4356" max="4356" width="15.140625" style="2" customWidth="1"/>
    <col min="4357" max="4357" width="12.5703125" style="2" customWidth="1"/>
    <col min="4358" max="4358" width="10.42578125" style="2" customWidth="1"/>
    <col min="4359" max="4359" width="13.140625" style="2" customWidth="1"/>
    <col min="4360" max="4360" width="10.42578125" style="2" customWidth="1"/>
    <col min="4361" max="4361" width="13.7109375" style="2" customWidth="1"/>
    <col min="4362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5.42578125" style="2" customWidth="1"/>
    <col min="4612" max="4612" width="15.140625" style="2" customWidth="1"/>
    <col min="4613" max="4613" width="12.5703125" style="2" customWidth="1"/>
    <col min="4614" max="4614" width="10.42578125" style="2" customWidth="1"/>
    <col min="4615" max="4615" width="13.140625" style="2" customWidth="1"/>
    <col min="4616" max="4616" width="10.42578125" style="2" customWidth="1"/>
    <col min="4617" max="4617" width="13.7109375" style="2" customWidth="1"/>
    <col min="4618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5.42578125" style="2" customWidth="1"/>
    <col min="4868" max="4868" width="15.140625" style="2" customWidth="1"/>
    <col min="4869" max="4869" width="12.5703125" style="2" customWidth="1"/>
    <col min="4870" max="4870" width="10.42578125" style="2" customWidth="1"/>
    <col min="4871" max="4871" width="13.140625" style="2" customWidth="1"/>
    <col min="4872" max="4872" width="10.42578125" style="2" customWidth="1"/>
    <col min="4873" max="4873" width="13.7109375" style="2" customWidth="1"/>
    <col min="4874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5.42578125" style="2" customWidth="1"/>
    <col min="5124" max="5124" width="15.140625" style="2" customWidth="1"/>
    <col min="5125" max="5125" width="12.5703125" style="2" customWidth="1"/>
    <col min="5126" max="5126" width="10.42578125" style="2" customWidth="1"/>
    <col min="5127" max="5127" width="13.140625" style="2" customWidth="1"/>
    <col min="5128" max="5128" width="10.42578125" style="2" customWidth="1"/>
    <col min="5129" max="5129" width="13.7109375" style="2" customWidth="1"/>
    <col min="5130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5.42578125" style="2" customWidth="1"/>
    <col min="5380" max="5380" width="15.140625" style="2" customWidth="1"/>
    <col min="5381" max="5381" width="12.5703125" style="2" customWidth="1"/>
    <col min="5382" max="5382" width="10.42578125" style="2" customWidth="1"/>
    <col min="5383" max="5383" width="13.140625" style="2" customWidth="1"/>
    <col min="5384" max="5384" width="10.42578125" style="2" customWidth="1"/>
    <col min="5385" max="5385" width="13.7109375" style="2" customWidth="1"/>
    <col min="5386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5.42578125" style="2" customWidth="1"/>
    <col min="5636" max="5636" width="15.140625" style="2" customWidth="1"/>
    <col min="5637" max="5637" width="12.5703125" style="2" customWidth="1"/>
    <col min="5638" max="5638" width="10.42578125" style="2" customWidth="1"/>
    <col min="5639" max="5639" width="13.140625" style="2" customWidth="1"/>
    <col min="5640" max="5640" width="10.42578125" style="2" customWidth="1"/>
    <col min="5641" max="5641" width="13.7109375" style="2" customWidth="1"/>
    <col min="5642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5.42578125" style="2" customWidth="1"/>
    <col min="5892" max="5892" width="15.140625" style="2" customWidth="1"/>
    <col min="5893" max="5893" width="12.5703125" style="2" customWidth="1"/>
    <col min="5894" max="5894" width="10.42578125" style="2" customWidth="1"/>
    <col min="5895" max="5895" width="13.140625" style="2" customWidth="1"/>
    <col min="5896" max="5896" width="10.42578125" style="2" customWidth="1"/>
    <col min="5897" max="5897" width="13.7109375" style="2" customWidth="1"/>
    <col min="5898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5.42578125" style="2" customWidth="1"/>
    <col min="6148" max="6148" width="15.140625" style="2" customWidth="1"/>
    <col min="6149" max="6149" width="12.5703125" style="2" customWidth="1"/>
    <col min="6150" max="6150" width="10.42578125" style="2" customWidth="1"/>
    <col min="6151" max="6151" width="13.140625" style="2" customWidth="1"/>
    <col min="6152" max="6152" width="10.42578125" style="2" customWidth="1"/>
    <col min="6153" max="6153" width="13.7109375" style="2" customWidth="1"/>
    <col min="6154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5.42578125" style="2" customWidth="1"/>
    <col min="6404" max="6404" width="15.140625" style="2" customWidth="1"/>
    <col min="6405" max="6405" width="12.5703125" style="2" customWidth="1"/>
    <col min="6406" max="6406" width="10.42578125" style="2" customWidth="1"/>
    <col min="6407" max="6407" width="13.140625" style="2" customWidth="1"/>
    <col min="6408" max="6408" width="10.42578125" style="2" customWidth="1"/>
    <col min="6409" max="6409" width="13.7109375" style="2" customWidth="1"/>
    <col min="6410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5.42578125" style="2" customWidth="1"/>
    <col min="6660" max="6660" width="15.140625" style="2" customWidth="1"/>
    <col min="6661" max="6661" width="12.5703125" style="2" customWidth="1"/>
    <col min="6662" max="6662" width="10.42578125" style="2" customWidth="1"/>
    <col min="6663" max="6663" width="13.140625" style="2" customWidth="1"/>
    <col min="6664" max="6664" width="10.42578125" style="2" customWidth="1"/>
    <col min="6665" max="6665" width="13.7109375" style="2" customWidth="1"/>
    <col min="6666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5.42578125" style="2" customWidth="1"/>
    <col min="6916" max="6916" width="15.140625" style="2" customWidth="1"/>
    <col min="6917" max="6917" width="12.5703125" style="2" customWidth="1"/>
    <col min="6918" max="6918" width="10.42578125" style="2" customWidth="1"/>
    <col min="6919" max="6919" width="13.140625" style="2" customWidth="1"/>
    <col min="6920" max="6920" width="10.42578125" style="2" customWidth="1"/>
    <col min="6921" max="6921" width="13.7109375" style="2" customWidth="1"/>
    <col min="6922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5.42578125" style="2" customWidth="1"/>
    <col min="7172" max="7172" width="15.140625" style="2" customWidth="1"/>
    <col min="7173" max="7173" width="12.5703125" style="2" customWidth="1"/>
    <col min="7174" max="7174" width="10.42578125" style="2" customWidth="1"/>
    <col min="7175" max="7175" width="13.140625" style="2" customWidth="1"/>
    <col min="7176" max="7176" width="10.42578125" style="2" customWidth="1"/>
    <col min="7177" max="7177" width="13.7109375" style="2" customWidth="1"/>
    <col min="7178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5.42578125" style="2" customWidth="1"/>
    <col min="7428" max="7428" width="15.140625" style="2" customWidth="1"/>
    <col min="7429" max="7429" width="12.5703125" style="2" customWidth="1"/>
    <col min="7430" max="7430" width="10.42578125" style="2" customWidth="1"/>
    <col min="7431" max="7431" width="13.140625" style="2" customWidth="1"/>
    <col min="7432" max="7432" width="10.42578125" style="2" customWidth="1"/>
    <col min="7433" max="7433" width="13.7109375" style="2" customWidth="1"/>
    <col min="7434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5.42578125" style="2" customWidth="1"/>
    <col min="7684" max="7684" width="15.140625" style="2" customWidth="1"/>
    <col min="7685" max="7685" width="12.5703125" style="2" customWidth="1"/>
    <col min="7686" max="7686" width="10.42578125" style="2" customWidth="1"/>
    <col min="7687" max="7687" width="13.140625" style="2" customWidth="1"/>
    <col min="7688" max="7688" width="10.42578125" style="2" customWidth="1"/>
    <col min="7689" max="7689" width="13.7109375" style="2" customWidth="1"/>
    <col min="7690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5.42578125" style="2" customWidth="1"/>
    <col min="7940" max="7940" width="15.140625" style="2" customWidth="1"/>
    <col min="7941" max="7941" width="12.5703125" style="2" customWidth="1"/>
    <col min="7942" max="7942" width="10.42578125" style="2" customWidth="1"/>
    <col min="7943" max="7943" width="13.140625" style="2" customWidth="1"/>
    <col min="7944" max="7944" width="10.42578125" style="2" customWidth="1"/>
    <col min="7945" max="7945" width="13.7109375" style="2" customWidth="1"/>
    <col min="7946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5.42578125" style="2" customWidth="1"/>
    <col min="8196" max="8196" width="15.140625" style="2" customWidth="1"/>
    <col min="8197" max="8197" width="12.5703125" style="2" customWidth="1"/>
    <col min="8198" max="8198" width="10.42578125" style="2" customWidth="1"/>
    <col min="8199" max="8199" width="13.140625" style="2" customWidth="1"/>
    <col min="8200" max="8200" width="10.42578125" style="2" customWidth="1"/>
    <col min="8201" max="8201" width="13.7109375" style="2" customWidth="1"/>
    <col min="8202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5.42578125" style="2" customWidth="1"/>
    <col min="8452" max="8452" width="15.140625" style="2" customWidth="1"/>
    <col min="8453" max="8453" width="12.5703125" style="2" customWidth="1"/>
    <col min="8454" max="8454" width="10.42578125" style="2" customWidth="1"/>
    <col min="8455" max="8455" width="13.140625" style="2" customWidth="1"/>
    <col min="8456" max="8456" width="10.42578125" style="2" customWidth="1"/>
    <col min="8457" max="8457" width="13.7109375" style="2" customWidth="1"/>
    <col min="8458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5.42578125" style="2" customWidth="1"/>
    <col min="8708" max="8708" width="15.140625" style="2" customWidth="1"/>
    <col min="8709" max="8709" width="12.5703125" style="2" customWidth="1"/>
    <col min="8710" max="8710" width="10.42578125" style="2" customWidth="1"/>
    <col min="8711" max="8711" width="13.140625" style="2" customWidth="1"/>
    <col min="8712" max="8712" width="10.42578125" style="2" customWidth="1"/>
    <col min="8713" max="8713" width="13.7109375" style="2" customWidth="1"/>
    <col min="8714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5.42578125" style="2" customWidth="1"/>
    <col min="8964" max="8964" width="15.140625" style="2" customWidth="1"/>
    <col min="8965" max="8965" width="12.5703125" style="2" customWidth="1"/>
    <col min="8966" max="8966" width="10.42578125" style="2" customWidth="1"/>
    <col min="8967" max="8967" width="13.140625" style="2" customWidth="1"/>
    <col min="8968" max="8968" width="10.42578125" style="2" customWidth="1"/>
    <col min="8969" max="8969" width="13.7109375" style="2" customWidth="1"/>
    <col min="8970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5.42578125" style="2" customWidth="1"/>
    <col min="9220" max="9220" width="15.140625" style="2" customWidth="1"/>
    <col min="9221" max="9221" width="12.5703125" style="2" customWidth="1"/>
    <col min="9222" max="9222" width="10.42578125" style="2" customWidth="1"/>
    <col min="9223" max="9223" width="13.140625" style="2" customWidth="1"/>
    <col min="9224" max="9224" width="10.42578125" style="2" customWidth="1"/>
    <col min="9225" max="9225" width="13.7109375" style="2" customWidth="1"/>
    <col min="9226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5.42578125" style="2" customWidth="1"/>
    <col min="9476" max="9476" width="15.140625" style="2" customWidth="1"/>
    <col min="9477" max="9477" width="12.5703125" style="2" customWidth="1"/>
    <col min="9478" max="9478" width="10.42578125" style="2" customWidth="1"/>
    <col min="9479" max="9479" width="13.140625" style="2" customWidth="1"/>
    <col min="9480" max="9480" width="10.42578125" style="2" customWidth="1"/>
    <col min="9481" max="9481" width="13.7109375" style="2" customWidth="1"/>
    <col min="9482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5.42578125" style="2" customWidth="1"/>
    <col min="9732" max="9732" width="15.140625" style="2" customWidth="1"/>
    <col min="9733" max="9733" width="12.5703125" style="2" customWidth="1"/>
    <col min="9734" max="9734" width="10.42578125" style="2" customWidth="1"/>
    <col min="9735" max="9735" width="13.140625" style="2" customWidth="1"/>
    <col min="9736" max="9736" width="10.42578125" style="2" customWidth="1"/>
    <col min="9737" max="9737" width="13.7109375" style="2" customWidth="1"/>
    <col min="9738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5.42578125" style="2" customWidth="1"/>
    <col min="9988" max="9988" width="15.140625" style="2" customWidth="1"/>
    <col min="9989" max="9989" width="12.5703125" style="2" customWidth="1"/>
    <col min="9990" max="9990" width="10.42578125" style="2" customWidth="1"/>
    <col min="9991" max="9991" width="13.140625" style="2" customWidth="1"/>
    <col min="9992" max="9992" width="10.42578125" style="2" customWidth="1"/>
    <col min="9993" max="9993" width="13.7109375" style="2" customWidth="1"/>
    <col min="9994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5.42578125" style="2" customWidth="1"/>
    <col min="10244" max="10244" width="15.140625" style="2" customWidth="1"/>
    <col min="10245" max="10245" width="12.5703125" style="2" customWidth="1"/>
    <col min="10246" max="10246" width="10.42578125" style="2" customWidth="1"/>
    <col min="10247" max="10247" width="13.140625" style="2" customWidth="1"/>
    <col min="10248" max="10248" width="10.42578125" style="2" customWidth="1"/>
    <col min="10249" max="10249" width="13.7109375" style="2" customWidth="1"/>
    <col min="10250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5.42578125" style="2" customWidth="1"/>
    <col min="10500" max="10500" width="15.140625" style="2" customWidth="1"/>
    <col min="10501" max="10501" width="12.5703125" style="2" customWidth="1"/>
    <col min="10502" max="10502" width="10.42578125" style="2" customWidth="1"/>
    <col min="10503" max="10503" width="13.140625" style="2" customWidth="1"/>
    <col min="10504" max="10504" width="10.42578125" style="2" customWidth="1"/>
    <col min="10505" max="10505" width="13.7109375" style="2" customWidth="1"/>
    <col min="10506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5.42578125" style="2" customWidth="1"/>
    <col min="10756" max="10756" width="15.140625" style="2" customWidth="1"/>
    <col min="10757" max="10757" width="12.5703125" style="2" customWidth="1"/>
    <col min="10758" max="10758" width="10.42578125" style="2" customWidth="1"/>
    <col min="10759" max="10759" width="13.140625" style="2" customWidth="1"/>
    <col min="10760" max="10760" width="10.42578125" style="2" customWidth="1"/>
    <col min="10761" max="10761" width="13.7109375" style="2" customWidth="1"/>
    <col min="10762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5.42578125" style="2" customWidth="1"/>
    <col min="11012" max="11012" width="15.140625" style="2" customWidth="1"/>
    <col min="11013" max="11013" width="12.5703125" style="2" customWidth="1"/>
    <col min="11014" max="11014" width="10.42578125" style="2" customWidth="1"/>
    <col min="11015" max="11015" width="13.140625" style="2" customWidth="1"/>
    <col min="11016" max="11016" width="10.42578125" style="2" customWidth="1"/>
    <col min="11017" max="11017" width="13.7109375" style="2" customWidth="1"/>
    <col min="11018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5.42578125" style="2" customWidth="1"/>
    <col min="11268" max="11268" width="15.140625" style="2" customWidth="1"/>
    <col min="11269" max="11269" width="12.5703125" style="2" customWidth="1"/>
    <col min="11270" max="11270" width="10.42578125" style="2" customWidth="1"/>
    <col min="11271" max="11271" width="13.140625" style="2" customWidth="1"/>
    <col min="11272" max="11272" width="10.42578125" style="2" customWidth="1"/>
    <col min="11273" max="11273" width="13.7109375" style="2" customWidth="1"/>
    <col min="11274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5.42578125" style="2" customWidth="1"/>
    <col min="11524" max="11524" width="15.140625" style="2" customWidth="1"/>
    <col min="11525" max="11525" width="12.5703125" style="2" customWidth="1"/>
    <col min="11526" max="11526" width="10.42578125" style="2" customWidth="1"/>
    <col min="11527" max="11527" width="13.140625" style="2" customWidth="1"/>
    <col min="11528" max="11528" width="10.42578125" style="2" customWidth="1"/>
    <col min="11529" max="11529" width="13.7109375" style="2" customWidth="1"/>
    <col min="11530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5.42578125" style="2" customWidth="1"/>
    <col min="11780" max="11780" width="15.140625" style="2" customWidth="1"/>
    <col min="11781" max="11781" width="12.5703125" style="2" customWidth="1"/>
    <col min="11782" max="11782" width="10.42578125" style="2" customWidth="1"/>
    <col min="11783" max="11783" width="13.140625" style="2" customWidth="1"/>
    <col min="11784" max="11784" width="10.42578125" style="2" customWidth="1"/>
    <col min="11785" max="11785" width="13.7109375" style="2" customWidth="1"/>
    <col min="11786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5.42578125" style="2" customWidth="1"/>
    <col min="12036" max="12036" width="15.140625" style="2" customWidth="1"/>
    <col min="12037" max="12037" width="12.5703125" style="2" customWidth="1"/>
    <col min="12038" max="12038" width="10.42578125" style="2" customWidth="1"/>
    <col min="12039" max="12039" width="13.140625" style="2" customWidth="1"/>
    <col min="12040" max="12040" width="10.42578125" style="2" customWidth="1"/>
    <col min="12041" max="12041" width="13.7109375" style="2" customWidth="1"/>
    <col min="12042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5.42578125" style="2" customWidth="1"/>
    <col min="12292" max="12292" width="15.140625" style="2" customWidth="1"/>
    <col min="12293" max="12293" width="12.5703125" style="2" customWidth="1"/>
    <col min="12294" max="12294" width="10.42578125" style="2" customWidth="1"/>
    <col min="12295" max="12295" width="13.140625" style="2" customWidth="1"/>
    <col min="12296" max="12296" width="10.42578125" style="2" customWidth="1"/>
    <col min="12297" max="12297" width="13.7109375" style="2" customWidth="1"/>
    <col min="12298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5.42578125" style="2" customWidth="1"/>
    <col min="12548" max="12548" width="15.140625" style="2" customWidth="1"/>
    <col min="12549" max="12549" width="12.5703125" style="2" customWidth="1"/>
    <col min="12550" max="12550" width="10.42578125" style="2" customWidth="1"/>
    <col min="12551" max="12551" width="13.140625" style="2" customWidth="1"/>
    <col min="12552" max="12552" width="10.42578125" style="2" customWidth="1"/>
    <col min="12553" max="12553" width="13.7109375" style="2" customWidth="1"/>
    <col min="12554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5.42578125" style="2" customWidth="1"/>
    <col min="12804" max="12804" width="15.140625" style="2" customWidth="1"/>
    <col min="12805" max="12805" width="12.5703125" style="2" customWidth="1"/>
    <col min="12806" max="12806" width="10.42578125" style="2" customWidth="1"/>
    <col min="12807" max="12807" width="13.140625" style="2" customWidth="1"/>
    <col min="12808" max="12808" width="10.42578125" style="2" customWidth="1"/>
    <col min="12809" max="12809" width="13.7109375" style="2" customWidth="1"/>
    <col min="12810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5.42578125" style="2" customWidth="1"/>
    <col min="13060" max="13060" width="15.140625" style="2" customWidth="1"/>
    <col min="13061" max="13061" width="12.5703125" style="2" customWidth="1"/>
    <col min="13062" max="13062" width="10.42578125" style="2" customWidth="1"/>
    <col min="13063" max="13063" width="13.140625" style="2" customWidth="1"/>
    <col min="13064" max="13064" width="10.42578125" style="2" customWidth="1"/>
    <col min="13065" max="13065" width="13.7109375" style="2" customWidth="1"/>
    <col min="13066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5.42578125" style="2" customWidth="1"/>
    <col min="13316" max="13316" width="15.140625" style="2" customWidth="1"/>
    <col min="13317" max="13317" width="12.5703125" style="2" customWidth="1"/>
    <col min="13318" max="13318" width="10.42578125" style="2" customWidth="1"/>
    <col min="13319" max="13319" width="13.140625" style="2" customWidth="1"/>
    <col min="13320" max="13320" width="10.42578125" style="2" customWidth="1"/>
    <col min="13321" max="13321" width="13.7109375" style="2" customWidth="1"/>
    <col min="13322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5.42578125" style="2" customWidth="1"/>
    <col min="13572" max="13572" width="15.140625" style="2" customWidth="1"/>
    <col min="13573" max="13573" width="12.5703125" style="2" customWidth="1"/>
    <col min="13574" max="13574" width="10.42578125" style="2" customWidth="1"/>
    <col min="13575" max="13575" width="13.140625" style="2" customWidth="1"/>
    <col min="13576" max="13576" width="10.42578125" style="2" customWidth="1"/>
    <col min="13577" max="13577" width="13.7109375" style="2" customWidth="1"/>
    <col min="13578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5.42578125" style="2" customWidth="1"/>
    <col min="13828" max="13828" width="15.140625" style="2" customWidth="1"/>
    <col min="13829" max="13829" width="12.5703125" style="2" customWidth="1"/>
    <col min="13830" max="13830" width="10.42578125" style="2" customWidth="1"/>
    <col min="13831" max="13831" width="13.140625" style="2" customWidth="1"/>
    <col min="13832" max="13832" width="10.42578125" style="2" customWidth="1"/>
    <col min="13833" max="13833" width="13.7109375" style="2" customWidth="1"/>
    <col min="13834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5.42578125" style="2" customWidth="1"/>
    <col min="14084" max="14084" width="15.140625" style="2" customWidth="1"/>
    <col min="14085" max="14085" width="12.5703125" style="2" customWidth="1"/>
    <col min="14086" max="14086" width="10.42578125" style="2" customWidth="1"/>
    <col min="14087" max="14087" width="13.140625" style="2" customWidth="1"/>
    <col min="14088" max="14088" width="10.42578125" style="2" customWidth="1"/>
    <col min="14089" max="14089" width="13.7109375" style="2" customWidth="1"/>
    <col min="14090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5.42578125" style="2" customWidth="1"/>
    <col min="14340" max="14340" width="15.140625" style="2" customWidth="1"/>
    <col min="14341" max="14341" width="12.5703125" style="2" customWidth="1"/>
    <col min="14342" max="14342" width="10.42578125" style="2" customWidth="1"/>
    <col min="14343" max="14343" width="13.140625" style="2" customWidth="1"/>
    <col min="14344" max="14344" width="10.42578125" style="2" customWidth="1"/>
    <col min="14345" max="14345" width="13.7109375" style="2" customWidth="1"/>
    <col min="14346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5.42578125" style="2" customWidth="1"/>
    <col min="14596" max="14596" width="15.140625" style="2" customWidth="1"/>
    <col min="14597" max="14597" width="12.5703125" style="2" customWidth="1"/>
    <col min="14598" max="14598" width="10.42578125" style="2" customWidth="1"/>
    <col min="14599" max="14599" width="13.140625" style="2" customWidth="1"/>
    <col min="14600" max="14600" width="10.42578125" style="2" customWidth="1"/>
    <col min="14601" max="14601" width="13.7109375" style="2" customWidth="1"/>
    <col min="14602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5.42578125" style="2" customWidth="1"/>
    <col min="14852" max="14852" width="15.140625" style="2" customWidth="1"/>
    <col min="14853" max="14853" width="12.5703125" style="2" customWidth="1"/>
    <col min="14854" max="14854" width="10.42578125" style="2" customWidth="1"/>
    <col min="14855" max="14855" width="13.140625" style="2" customWidth="1"/>
    <col min="14856" max="14856" width="10.42578125" style="2" customWidth="1"/>
    <col min="14857" max="14857" width="13.7109375" style="2" customWidth="1"/>
    <col min="14858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5.42578125" style="2" customWidth="1"/>
    <col min="15108" max="15108" width="15.140625" style="2" customWidth="1"/>
    <col min="15109" max="15109" width="12.5703125" style="2" customWidth="1"/>
    <col min="15110" max="15110" width="10.42578125" style="2" customWidth="1"/>
    <col min="15111" max="15111" width="13.140625" style="2" customWidth="1"/>
    <col min="15112" max="15112" width="10.42578125" style="2" customWidth="1"/>
    <col min="15113" max="15113" width="13.7109375" style="2" customWidth="1"/>
    <col min="15114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5.42578125" style="2" customWidth="1"/>
    <col min="15364" max="15364" width="15.140625" style="2" customWidth="1"/>
    <col min="15365" max="15365" width="12.5703125" style="2" customWidth="1"/>
    <col min="15366" max="15366" width="10.42578125" style="2" customWidth="1"/>
    <col min="15367" max="15367" width="13.140625" style="2" customWidth="1"/>
    <col min="15368" max="15368" width="10.42578125" style="2" customWidth="1"/>
    <col min="15369" max="15369" width="13.7109375" style="2" customWidth="1"/>
    <col min="15370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5.42578125" style="2" customWidth="1"/>
    <col min="15620" max="15620" width="15.140625" style="2" customWidth="1"/>
    <col min="15621" max="15621" width="12.5703125" style="2" customWidth="1"/>
    <col min="15622" max="15622" width="10.42578125" style="2" customWidth="1"/>
    <col min="15623" max="15623" width="13.140625" style="2" customWidth="1"/>
    <col min="15624" max="15624" width="10.42578125" style="2" customWidth="1"/>
    <col min="15625" max="15625" width="13.7109375" style="2" customWidth="1"/>
    <col min="15626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5.42578125" style="2" customWidth="1"/>
    <col min="15876" max="15876" width="15.140625" style="2" customWidth="1"/>
    <col min="15877" max="15877" width="12.5703125" style="2" customWidth="1"/>
    <col min="15878" max="15878" width="10.42578125" style="2" customWidth="1"/>
    <col min="15879" max="15879" width="13.140625" style="2" customWidth="1"/>
    <col min="15880" max="15880" width="10.42578125" style="2" customWidth="1"/>
    <col min="15881" max="15881" width="13.7109375" style="2" customWidth="1"/>
    <col min="15882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5.42578125" style="2" customWidth="1"/>
    <col min="16132" max="16132" width="15.140625" style="2" customWidth="1"/>
    <col min="16133" max="16133" width="12.5703125" style="2" customWidth="1"/>
    <col min="16134" max="16134" width="10.42578125" style="2" customWidth="1"/>
    <col min="16135" max="16135" width="13.140625" style="2" customWidth="1"/>
    <col min="16136" max="16136" width="10.42578125" style="2" customWidth="1"/>
    <col min="16137" max="16137" width="13.7109375" style="2" customWidth="1"/>
    <col min="16138" max="16138" width="10.42578125" style="2" customWidth="1"/>
    <col min="16139" max="16384" width="9" style="2"/>
  </cols>
  <sheetData>
    <row r="1" spans="1:10" x14ac:dyDescent="0.3">
      <c r="I1" s="75"/>
      <c r="J1" s="75"/>
    </row>
    <row r="2" spans="1:10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3">
      <c r="A3" s="76" t="s">
        <v>35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3" customFormat="1" ht="24" customHeight="1" x14ac:dyDescent="0.3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0" s="3" customFormat="1" ht="54" x14ac:dyDescent="0.3">
      <c r="A7" s="77"/>
      <c r="B7" s="77"/>
      <c r="C7" s="7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7"/>
      <c r="B8" s="77"/>
      <c r="C8" s="5" t="s">
        <v>37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1" si="0">SUM(D9:J9)</f>
        <v>90250</v>
      </c>
      <c r="D9" s="9">
        <f>[2]ตารางสำรวจอายุลูกหนี้ฯ!E11</f>
        <v>60050</v>
      </c>
      <c r="E9" s="9">
        <f>[2]ตารางสำรวจอายุลูกหนี้ฯ!G11</f>
        <v>30200</v>
      </c>
      <c r="F9" s="9">
        <f>[2]ตารางสำรวจอายุลูกหนี้ฯ!H11</f>
        <v>0</v>
      </c>
      <c r="G9" s="9">
        <f>[2]ตารางสำรวจอายุลูกหนี้ฯ!I11</f>
        <v>0</v>
      </c>
      <c r="H9" s="9">
        <f>[2]ตารางสำรวจอายุลูกหนี้ฯ!J11</f>
        <v>0</v>
      </c>
      <c r="I9" s="9">
        <f>[2]ตารางสำรวจอายุลูกหนี้ฯ!K11</f>
        <v>0</v>
      </c>
      <c r="J9" s="9">
        <f>[2]ตารางสำรวจอายุลูกหนี้ฯ!L11</f>
        <v>0</v>
      </c>
    </row>
    <row r="10" spans="1:10" s="13" customFormat="1" x14ac:dyDescent="0.3">
      <c r="A10" s="10">
        <v>2</v>
      </c>
      <c r="B10" s="11" t="s">
        <v>22</v>
      </c>
      <c r="C10" s="12">
        <f t="shared" si="0"/>
        <v>436045</v>
      </c>
      <c r="D10" s="12">
        <f>[2]ตารางสำรวจอายุลูกหนี้ฯ!E23</f>
        <v>343525</v>
      </c>
      <c r="E10" s="12">
        <f>[2]ตารางสำรวจอายุลูกหนี้ฯ!G23</f>
        <v>120</v>
      </c>
      <c r="F10" s="12">
        <f>[2]ตารางสำรวจอายุลูกหนี้ฯ!H23</f>
        <v>0</v>
      </c>
      <c r="G10" s="12">
        <f>[2]ตารางสำรวจอายุลูกหนี้ฯ!I23</f>
        <v>0</v>
      </c>
      <c r="H10" s="12">
        <f>[2]ตารางสำรวจอายุลูกหนี้ฯ!J23</f>
        <v>0</v>
      </c>
      <c r="I10" s="12">
        <f>[2]ตารางสำรวจอายุลูกหนี้ฯ!K23</f>
        <v>92400</v>
      </c>
      <c r="J10" s="12">
        <f>[2]ตารางสำรวจอายุลูกหนี้ฯ!L23</f>
        <v>0</v>
      </c>
    </row>
    <row r="11" spans="1:10" s="13" customFormat="1" x14ac:dyDescent="0.3">
      <c r="A11" s="10">
        <v>3</v>
      </c>
      <c r="B11" s="11" t="s">
        <v>23</v>
      </c>
      <c r="C11" s="12">
        <f t="shared" si="0"/>
        <v>211050</v>
      </c>
      <c r="D11" s="12">
        <f>[2]ตารางสำรวจอายุลูกหนี้ฯ!E34</f>
        <v>196340</v>
      </c>
      <c r="E11" s="12">
        <f>[2]ตารางสำรวจอายุลูกหนี้ฯ!G34</f>
        <v>13660</v>
      </c>
      <c r="F11" s="12">
        <f>[2]ตารางสำรวจอายุลูกหนี้ฯ!H34</f>
        <v>0</v>
      </c>
      <c r="G11" s="12">
        <f>[2]ตารางสำรวจอายุลูกหนี้ฯ!I34</f>
        <v>1050</v>
      </c>
      <c r="H11" s="12">
        <f>[2]ตารางสำรวจอายุลูกหนี้ฯ!J34</f>
        <v>0</v>
      </c>
      <c r="I11" s="12">
        <f>[2]ตารางสำรวจอายุลูกหนี้ฯ!K34</f>
        <v>0</v>
      </c>
      <c r="J11" s="12">
        <f>[2]ตารางสำรวจอายุลูกหนี้ฯ!L34</f>
        <v>0</v>
      </c>
    </row>
    <row r="12" spans="1:10" s="13" customFormat="1" x14ac:dyDescent="0.3">
      <c r="A12" s="10">
        <v>4</v>
      </c>
      <c r="B12" s="11" t="s">
        <v>24</v>
      </c>
      <c r="C12" s="12">
        <f t="shared" si="0"/>
        <v>7512</v>
      </c>
      <c r="D12" s="12">
        <f>[2]ตารางสำรวจอายุลูกหนี้ฯ!E39</f>
        <v>7512</v>
      </c>
      <c r="E12" s="12">
        <f>[2]ตารางสำรวจอายุลูกหนี้ฯ!G39</f>
        <v>0</v>
      </c>
      <c r="F12" s="12">
        <f>[2]ตารางสำรวจอายุลูกหนี้ฯ!H39</f>
        <v>0</v>
      </c>
      <c r="G12" s="12">
        <f>[2]ตารางสำรวจอายุลูกหนี้ฯ!I39</f>
        <v>0</v>
      </c>
      <c r="H12" s="12">
        <f>[2]ตารางสำรวจอายุลูกหนี้ฯ!J39</f>
        <v>0</v>
      </c>
      <c r="I12" s="12">
        <f>[2]ตารางสำรวจอายุลูกหนี้ฯ!K39</f>
        <v>0</v>
      </c>
      <c r="J12" s="12">
        <f>[2]ตารางสำรวจอายุลูกหนี้ฯ!L39</f>
        <v>0</v>
      </c>
    </row>
    <row r="13" spans="1:10" s="13" customFormat="1" x14ac:dyDescent="0.3">
      <c r="A13" s="10">
        <v>5</v>
      </c>
      <c r="B13" s="11" t="s">
        <v>25</v>
      </c>
      <c r="C13" s="12">
        <f t="shared" si="0"/>
        <v>100112</v>
      </c>
      <c r="D13" s="12">
        <f>[2]ตารางสำรวจอายุลูกหนี้ฯ!E50</f>
        <v>100112</v>
      </c>
      <c r="E13" s="12">
        <f>[2]ตารางสำรวจอายุลูกหนี้ฯ!G50</f>
        <v>0</v>
      </c>
      <c r="F13" s="12">
        <f>[2]ตารางสำรวจอายุลูกหนี้ฯ!H50</f>
        <v>0</v>
      </c>
      <c r="G13" s="12">
        <f>[2]ตารางสำรวจอายุลูกหนี้ฯ!I50</f>
        <v>0</v>
      </c>
      <c r="H13" s="12">
        <f>[2]ตารางสำรวจอายุลูกหนี้ฯ!J50</f>
        <v>0</v>
      </c>
      <c r="I13" s="12">
        <f>[2]ตารางสำรวจอายุลูกหนี้ฯ!K50</f>
        <v>0</v>
      </c>
      <c r="J13" s="12">
        <f>[2]ตารางสำรวจอายุลูกหนี้ฯ!L50</f>
        <v>0</v>
      </c>
    </row>
    <row r="14" spans="1:10" s="13" customFormat="1" x14ac:dyDescent="0.3">
      <c r="A14" s="10">
        <v>6</v>
      </c>
      <c r="B14" s="11" t="s">
        <v>26</v>
      </c>
      <c r="C14" s="12">
        <f t="shared" si="0"/>
        <v>1695490</v>
      </c>
      <c r="D14" s="12">
        <f>[2]ตารางสำรวจอายุลูกหนี้ฯ!E53</f>
        <v>822673</v>
      </c>
      <c r="E14" s="12">
        <f>[2]ตารางสำรวจอายุลูกหนี้ฯ!G53</f>
        <v>325511</v>
      </c>
      <c r="F14" s="12">
        <f>[2]ตารางสำรวจอายุลูกหนี้ฯ!H53</f>
        <v>0</v>
      </c>
      <c r="G14" s="12">
        <f>[2]ตารางสำรวจอายุลูกหนี้ฯ!I53</f>
        <v>518957</v>
      </c>
      <c r="H14" s="12">
        <f>[2]ตารางสำรวจอายุลูกหนี้ฯ!J53</f>
        <v>0</v>
      </c>
      <c r="I14" s="12">
        <f>[2]ตารางสำรวจอายุลูกหนี้ฯ!K53</f>
        <v>28349</v>
      </c>
      <c r="J14" s="12">
        <f>[2]ตารางสำรวจอายุลูกหนี้ฯ!L53</f>
        <v>0</v>
      </c>
    </row>
    <row r="15" spans="1:10" s="13" customFormat="1" x14ac:dyDescent="0.3">
      <c r="A15" s="10">
        <v>7</v>
      </c>
      <c r="B15" s="11" t="s">
        <v>27</v>
      </c>
      <c r="C15" s="12">
        <f t="shared" si="0"/>
        <v>9398</v>
      </c>
      <c r="D15" s="12">
        <f>[2]ตารางสำรวจอายุลูกหนี้ฯ!E56</f>
        <v>9398</v>
      </c>
      <c r="E15" s="12">
        <f>[2]ตารางสำรวจอายุลูกหนี้ฯ!G56</f>
        <v>0</v>
      </c>
      <c r="F15" s="12">
        <f>[2]ตารางสำรวจอายุลูกหนี้ฯ!H56</f>
        <v>0</v>
      </c>
      <c r="G15" s="12">
        <f>[2]ตารางสำรวจอายุลูกหนี้ฯ!I56</f>
        <v>0</v>
      </c>
      <c r="H15" s="12">
        <f>[2]ตารางสำรวจอายุลูกหนี้ฯ!J56</f>
        <v>0</v>
      </c>
      <c r="I15" s="12">
        <f>[2]ตารางสำรวจอายุลูกหนี้ฯ!K56</f>
        <v>0</v>
      </c>
      <c r="J15" s="12">
        <f>[2]ตารางสำรวจอายุลูกหนี้ฯ!L56</f>
        <v>0</v>
      </c>
    </row>
    <row r="16" spans="1:10" s="13" customFormat="1" x14ac:dyDescent="0.3">
      <c r="A16" s="10">
        <v>8</v>
      </c>
      <c r="B16" s="11" t="s">
        <v>28</v>
      </c>
      <c r="C16" s="12">
        <f t="shared" si="0"/>
        <v>21022</v>
      </c>
      <c r="D16" s="12">
        <f>[2]ตารางสำรวจอายุลูกหนี้ฯ!E59</f>
        <v>15532</v>
      </c>
      <c r="E16" s="12">
        <f>[2]ตารางสำรวจอายุลูกหนี้ฯ!G59</f>
        <v>2570</v>
      </c>
      <c r="F16" s="12">
        <f>[2]ตารางสำรวจอายุลูกหนี้ฯ!H59</f>
        <v>0</v>
      </c>
      <c r="G16" s="12">
        <f>[2]ตารางสำรวจอายุลูกหนี้ฯ!I59</f>
        <v>2920</v>
      </c>
      <c r="H16" s="12">
        <f>[2]ตารางสำรวจอายุลูกหนี้ฯ!J59</f>
        <v>0</v>
      </c>
      <c r="I16" s="12">
        <f>[2]ตารางสำรวจอายุลูกหนี้ฯ!K59</f>
        <v>0</v>
      </c>
      <c r="J16" s="12">
        <f>[2]ตารางสำรวจอายุลูกหนี้ฯ!L59</f>
        <v>0</v>
      </c>
    </row>
    <row r="17" spans="1:10" s="17" customFormat="1" x14ac:dyDescent="0.3">
      <c r="A17" s="14">
        <v>9</v>
      </c>
      <c r="B17" s="15" t="s">
        <v>29</v>
      </c>
      <c r="C17" s="16">
        <f t="shared" si="0"/>
        <v>0</v>
      </c>
      <c r="D17" s="16">
        <f>[2]ตารางสำรวจอายุลูกหนี้ฯ!E64</f>
        <v>0</v>
      </c>
      <c r="E17" s="16">
        <f>[2]ตารางสำรวจอายุลูกหนี้ฯ!G64</f>
        <v>0</v>
      </c>
      <c r="F17" s="16">
        <f>[2]ตารางสำรวจอายุลูกหนี้ฯ!H64</f>
        <v>0</v>
      </c>
      <c r="G17" s="16">
        <f>[2]ตารางสำรวจอายุลูกหนี้ฯ!I64</f>
        <v>0</v>
      </c>
      <c r="H17" s="16">
        <f>[2]ตารางสำรวจอายุลูกหนี้ฯ!J64</f>
        <v>0</v>
      </c>
      <c r="I17" s="16">
        <f>[2]ตารางสำรวจอายุลูกหนี้ฯ!K64</f>
        <v>0</v>
      </c>
      <c r="J17" s="16">
        <f>[2]ตารางสำรวจอายุลูกหนี้ฯ!L64</f>
        <v>0</v>
      </c>
    </row>
    <row r="18" spans="1:10" x14ac:dyDescent="0.3">
      <c r="A18" s="14">
        <v>10</v>
      </c>
      <c r="B18" s="18" t="s">
        <v>30</v>
      </c>
      <c r="C18" s="16">
        <f t="shared" si="0"/>
        <v>0</v>
      </c>
      <c r="D18" s="16">
        <f>[2]ตารางสำรวจอายุลูกหนี้ฯ!E65</f>
        <v>0</v>
      </c>
      <c r="E18" s="16">
        <f>[2]ตารางสำรวจอายุลูกหนี้ฯ!G65</f>
        <v>0</v>
      </c>
      <c r="F18" s="16">
        <f>[2]ตารางสำรวจอายุลูกหนี้ฯ!H65</f>
        <v>0</v>
      </c>
      <c r="G18" s="16">
        <f>[2]ตารางสำรวจอายุลูกหนี้ฯ!I65</f>
        <v>0</v>
      </c>
      <c r="H18" s="16">
        <f>[2]ตารางสำรวจอายุลูกหนี้ฯ!J65</f>
        <v>0</v>
      </c>
      <c r="I18" s="16">
        <f>[2]ตารางสำรวจอายุลูกหนี้ฯ!K65</f>
        <v>0</v>
      </c>
      <c r="J18" s="16">
        <f>[2]ตารางสำรวจอายุลูกหนี้ฯ!L65</f>
        <v>0</v>
      </c>
    </row>
    <row r="19" spans="1:10" x14ac:dyDescent="0.3">
      <c r="A19" s="14">
        <v>11</v>
      </c>
      <c r="B19" s="18" t="s">
        <v>31</v>
      </c>
      <c r="C19" s="16">
        <f t="shared" si="0"/>
        <v>19240</v>
      </c>
      <c r="D19" s="16">
        <f>[2]ตารางสำรวจอายุลูกหนี้ฯ!E66</f>
        <v>7400</v>
      </c>
      <c r="E19" s="16">
        <f>[2]ตารางสำรวจอายุลูกหนี้ฯ!G66</f>
        <v>4360</v>
      </c>
      <c r="F19" s="16">
        <f>[2]ตารางสำรวจอายุลูกหนี้ฯ!H66</f>
        <v>0</v>
      </c>
      <c r="G19" s="16">
        <f>[2]ตารางสำรวจอายุลูกหนี้ฯ!I66</f>
        <v>3630</v>
      </c>
      <c r="H19" s="16">
        <f>[2]ตารางสำรวจอายุลูกหนี้ฯ!J66</f>
        <v>0</v>
      </c>
      <c r="I19" s="16">
        <f>[2]ตารางสำรวจอายุลูกหนี้ฯ!K66</f>
        <v>3850</v>
      </c>
      <c r="J19" s="16">
        <f>[2]ตารางสำรวจอายุลูกหนี้ฯ!L66</f>
        <v>0</v>
      </c>
    </row>
    <row r="20" spans="1:10" x14ac:dyDescent="0.3">
      <c r="A20" s="14">
        <v>12</v>
      </c>
      <c r="B20" s="18" t="s">
        <v>32</v>
      </c>
      <c r="C20" s="16">
        <f t="shared" si="0"/>
        <v>0</v>
      </c>
      <c r="D20" s="16">
        <f>[2]ตารางสำรวจอายุลูกหนี้ฯ!E67</f>
        <v>0</v>
      </c>
      <c r="E20" s="16">
        <f>[2]ตารางสำรวจอายุลูกหนี้ฯ!G67</f>
        <v>0</v>
      </c>
      <c r="F20" s="16">
        <f>[2]ตารางสำรวจอายุลูกหนี้ฯ!H67</f>
        <v>0</v>
      </c>
      <c r="G20" s="16">
        <f>[2]ตารางสำรวจอายุลูกหนี้ฯ!I67</f>
        <v>0</v>
      </c>
      <c r="H20" s="16">
        <f>[2]ตารางสำรวจอายุลูกหนี้ฯ!J67</f>
        <v>0</v>
      </c>
      <c r="I20" s="16">
        <f>[2]ตารางสำรวจอายุลูกหนี้ฯ!K67</f>
        <v>0</v>
      </c>
      <c r="J20" s="16">
        <f>[2]ตารางสำรวจอายุลูกหนี้ฯ!L67</f>
        <v>0</v>
      </c>
    </row>
    <row r="21" spans="1:10" ht="21" thickBot="1" x14ac:dyDescent="0.35">
      <c r="A21" s="19">
        <v>13</v>
      </c>
      <c r="B21" s="20" t="s">
        <v>33</v>
      </c>
      <c r="C21" s="21">
        <f t="shared" si="0"/>
        <v>2590119</v>
      </c>
      <c r="D21" s="21">
        <f>[2]ตารางสำรวจอายุลูกหนี้ฯ!E68</f>
        <v>1562542</v>
      </c>
      <c r="E21" s="21">
        <f>[2]ตารางสำรวจอายุลูกหนี้ฯ!G68</f>
        <v>376421</v>
      </c>
      <c r="F21" s="21">
        <f>[2]ตารางสำรวจอายุลูกหนี้ฯ!H68</f>
        <v>0</v>
      </c>
      <c r="G21" s="21">
        <f>[2]ตารางสำรวจอายุลูกหนี้ฯ!I68</f>
        <v>526557</v>
      </c>
      <c r="H21" s="21">
        <f>[2]ตารางสำรวจอายุลูกหนี้ฯ!J68</f>
        <v>0</v>
      </c>
      <c r="I21" s="21">
        <f>[2]ตารางสำรวจอายุลูกหนี้ฯ!K68</f>
        <v>124599</v>
      </c>
      <c r="J21" s="21">
        <f>[2]ตารางสำรวจอายุลูกหนี้ฯ!L68</f>
        <v>0</v>
      </c>
    </row>
    <row r="22" spans="1:10" ht="21" thickTop="1" x14ac:dyDescent="0.3"/>
    <row r="24" spans="1:10" x14ac:dyDescent="0.3">
      <c r="G24" s="22"/>
      <c r="H24" s="74"/>
      <c r="I24" s="74"/>
      <c r="J24" s="74"/>
    </row>
    <row r="25" spans="1:10" ht="24" x14ac:dyDescent="0.55000000000000004">
      <c r="G25" s="22"/>
      <c r="H25" s="74"/>
      <c r="I25" s="74"/>
      <c r="J25" s="74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549B-8AD0-4779-925F-47CC50AAD7BD}">
  <dimension ref="A1:J25"/>
  <sheetViews>
    <sheetView topLeftCell="A5" workbookViewId="0">
      <selection activeCell="C9" sqref="C9:C20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0.7109375" style="2" customWidth="1"/>
    <col min="4" max="4" width="15.140625" style="2" customWidth="1"/>
    <col min="5" max="5" width="14.5703125" style="2" customWidth="1"/>
    <col min="6" max="6" width="14.42578125" style="2" customWidth="1"/>
    <col min="7" max="7" width="12.28515625" style="2" customWidth="1"/>
    <col min="8" max="10" width="10.42578125" style="2" customWidth="1"/>
    <col min="11" max="255" width="9" style="2"/>
    <col min="256" max="256" width="6.140625" style="2" customWidth="1"/>
    <col min="257" max="257" width="42.7109375" style="2" customWidth="1"/>
    <col min="258" max="258" width="22" style="2" customWidth="1"/>
    <col min="259" max="259" width="15.7109375" style="2" customWidth="1"/>
    <col min="260" max="260" width="15.140625" style="2" customWidth="1"/>
    <col min="261" max="261" width="14.5703125" style="2" customWidth="1"/>
    <col min="262" max="262" width="14.42578125" style="2" customWidth="1"/>
    <col min="263" max="263" width="12.28515625" style="2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2" style="2" customWidth="1"/>
    <col min="515" max="515" width="15.7109375" style="2" customWidth="1"/>
    <col min="516" max="516" width="15.140625" style="2" customWidth="1"/>
    <col min="517" max="517" width="14.5703125" style="2" customWidth="1"/>
    <col min="518" max="518" width="14.42578125" style="2" customWidth="1"/>
    <col min="519" max="519" width="12.28515625" style="2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2" style="2" customWidth="1"/>
    <col min="771" max="771" width="15.7109375" style="2" customWidth="1"/>
    <col min="772" max="772" width="15.140625" style="2" customWidth="1"/>
    <col min="773" max="773" width="14.5703125" style="2" customWidth="1"/>
    <col min="774" max="774" width="14.42578125" style="2" customWidth="1"/>
    <col min="775" max="775" width="12.28515625" style="2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2" style="2" customWidth="1"/>
    <col min="1027" max="1027" width="15.7109375" style="2" customWidth="1"/>
    <col min="1028" max="1028" width="15.140625" style="2" customWidth="1"/>
    <col min="1029" max="1029" width="14.5703125" style="2" customWidth="1"/>
    <col min="1030" max="1030" width="14.42578125" style="2" customWidth="1"/>
    <col min="1031" max="1031" width="12.28515625" style="2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2" style="2" customWidth="1"/>
    <col min="1283" max="1283" width="15.7109375" style="2" customWidth="1"/>
    <col min="1284" max="1284" width="15.140625" style="2" customWidth="1"/>
    <col min="1285" max="1285" width="14.5703125" style="2" customWidth="1"/>
    <col min="1286" max="1286" width="14.42578125" style="2" customWidth="1"/>
    <col min="1287" max="1287" width="12.28515625" style="2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2" style="2" customWidth="1"/>
    <col min="1539" max="1539" width="15.7109375" style="2" customWidth="1"/>
    <col min="1540" max="1540" width="15.140625" style="2" customWidth="1"/>
    <col min="1541" max="1541" width="14.5703125" style="2" customWidth="1"/>
    <col min="1542" max="1542" width="14.42578125" style="2" customWidth="1"/>
    <col min="1543" max="1543" width="12.28515625" style="2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2" style="2" customWidth="1"/>
    <col min="1795" max="1795" width="15.7109375" style="2" customWidth="1"/>
    <col min="1796" max="1796" width="15.140625" style="2" customWidth="1"/>
    <col min="1797" max="1797" width="14.5703125" style="2" customWidth="1"/>
    <col min="1798" max="1798" width="14.42578125" style="2" customWidth="1"/>
    <col min="1799" max="1799" width="12.28515625" style="2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2" style="2" customWidth="1"/>
    <col min="2051" max="2051" width="15.7109375" style="2" customWidth="1"/>
    <col min="2052" max="2052" width="15.140625" style="2" customWidth="1"/>
    <col min="2053" max="2053" width="14.5703125" style="2" customWidth="1"/>
    <col min="2054" max="2054" width="14.42578125" style="2" customWidth="1"/>
    <col min="2055" max="2055" width="12.28515625" style="2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2" style="2" customWidth="1"/>
    <col min="2307" max="2307" width="15.7109375" style="2" customWidth="1"/>
    <col min="2308" max="2308" width="15.140625" style="2" customWidth="1"/>
    <col min="2309" max="2309" width="14.5703125" style="2" customWidth="1"/>
    <col min="2310" max="2310" width="14.42578125" style="2" customWidth="1"/>
    <col min="2311" max="2311" width="12.28515625" style="2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2" style="2" customWidth="1"/>
    <col min="2563" max="2563" width="15.7109375" style="2" customWidth="1"/>
    <col min="2564" max="2564" width="15.140625" style="2" customWidth="1"/>
    <col min="2565" max="2565" width="14.5703125" style="2" customWidth="1"/>
    <col min="2566" max="2566" width="14.42578125" style="2" customWidth="1"/>
    <col min="2567" max="2567" width="12.28515625" style="2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2" style="2" customWidth="1"/>
    <col min="2819" max="2819" width="15.7109375" style="2" customWidth="1"/>
    <col min="2820" max="2820" width="15.140625" style="2" customWidth="1"/>
    <col min="2821" max="2821" width="14.5703125" style="2" customWidth="1"/>
    <col min="2822" max="2822" width="14.42578125" style="2" customWidth="1"/>
    <col min="2823" max="2823" width="12.28515625" style="2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2" style="2" customWidth="1"/>
    <col min="3075" max="3075" width="15.7109375" style="2" customWidth="1"/>
    <col min="3076" max="3076" width="15.140625" style="2" customWidth="1"/>
    <col min="3077" max="3077" width="14.5703125" style="2" customWidth="1"/>
    <col min="3078" max="3078" width="14.42578125" style="2" customWidth="1"/>
    <col min="3079" max="3079" width="12.28515625" style="2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2" style="2" customWidth="1"/>
    <col min="3331" max="3331" width="15.7109375" style="2" customWidth="1"/>
    <col min="3332" max="3332" width="15.140625" style="2" customWidth="1"/>
    <col min="3333" max="3333" width="14.5703125" style="2" customWidth="1"/>
    <col min="3334" max="3334" width="14.42578125" style="2" customWidth="1"/>
    <col min="3335" max="3335" width="12.28515625" style="2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2" style="2" customWidth="1"/>
    <col min="3587" max="3587" width="15.7109375" style="2" customWidth="1"/>
    <col min="3588" max="3588" width="15.140625" style="2" customWidth="1"/>
    <col min="3589" max="3589" width="14.5703125" style="2" customWidth="1"/>
    <col min="3590" max="3590" width="14.42578125" style="2" customWidth="1"/>
    <col min="3591" max="3591" width="12.28515625" style="2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2" style="2" customWidth="1"/>
    <col min="3843" max="3843" width="15.7109375" style="2" customWidth="1"/>
    <col min="3844" max="3844" width="15.140625" style="2" customWidth="1"/>
    <col min="3845" max="3845" width="14.5703125" style="2" customWidth="1"/>
    <col min="3846" max="3846" width="14.42578125" style="2" customWidth="1"/>
    <col min="3847" max="3847" width="12.28515625" style="2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2" style="2" customWidth="1"/>
    <col min="4099" max="4099" width="15.7109375" style="2" customWidth="1"/>
    <col min="4100" max="4100" width="15.140625" style="2" customWidth="1"/>
    <col min="4101" max="4101" width="14.5703125" style="2" customWidth="1"/>
    <col min="4102" max="4102" width="14.42578125" style="2" customWidth="1"/>
    <col min="4103" max="4103" width="12.28515625" style="2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2" style="2" customWidth="1"/>
    <col min="4355" max="4355" width="15.7109375" style="2" customWidth="1"/>
    <col min="4356" max="4356" width="15.140625" style="2" customWidth="1"/>
    <col min="4357" max="4357" width="14.5703125" style="2" customWidth="1"/>
    <col min="4358" max="4358" width="14.42578125" style="2" customWidth="1"/>
    <col min="4359" max="4359" width="12.28515625" style="2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2" style="2" customWidth="1"/>
    <col min="4611" max="4611" width="15.7109375" style="2" customWidth="1"/>
    <col min="4612" max="4612" width="15.140625" style="2" customWidth="1"/>
    <col min="4613" max="4613" width="14.5703125" style="2" customWidth="1"/>
    <col min="4614" max="4614" width="14.42578125" style="2" customWidth="1"/>
    <col min="4615" max="4615" width="12.28515625" style="2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2" style="2" customWidth="1"/>
    <col min="4867" max="4867" width="15.7109375" style="2" customWidth="1"/>
    <col min="4868" max="4868" width="15.140625" style="2" customWidth="1"/>
    <col min="4869" max="4869" width="14.5703125" style="2" customWidth="1"/>
    <col min="4870" max="4870" width="14.42578125" style="2" customWidth="1"/>
    <col min="4871" max="4871" width="12.28515625" style="2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2" style="2" customWidth="1"/>
    <col min="5123" max="5123" width="15.7109375" style="2" customWidth="1"/>
    <col min="5124" max="5124" width="15.140625" style="2" customWidth="1"/>
    <col min="5125" max="5125" width="14.5703125" style="2" customWidth="1"/>
    <col min="5126" max="5126" width="14.42578125" style="2" customWidth="1"/>
    <col min="5127" max="5127" width="12.28515625" style="2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2" style="2" customWidth="1"/>
    <col min="5379" max="5379" width="15.7109375" style="2" customWidth="1"/>
    <col min="5380" max="5380" width="15.140625" style="2" customWidth="1"/>
    <col min="5381" max="5381" width="14.5703125" style="2" customWidth="1"/>
    <col min="5382" max="5382" width="14.42578125" style="2" customWidth="1"/>
    <col min="5383" max="5383" width="12.28515625" style="2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2" style="2" customWidth="1"/>
    <col min="5635" max="5635" width="15.7109375" style="2" customWidth="1"/>
    <col min="5636" max="5636" width="15.140625" style="2" customWidth="1"/>
    <col min="5637" max="5637" width="14.5703125" style="2" customWidth="1"/>
    <col min="5638" max="5638" width="14.42578125" style="2" customWidth="1"/>
    <col min="5639" max="5639" width="12.28515625" style="2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2" style="2" customWidth="1"/>
    <col min="5891" max="5891" width="15.7109375" style="2" customWidth="1"/>
    <col min="5892" max="5892" width="15.140625" style="2" customWidth="1"/>
    <col min="5893" max="5893" width="14.5703125" style="2" customWidth="1"/>
    <col min="5894" max="5894" width="14.42578125" style="2" customWidth="1"/>
    <col min="5895" max="5895" width="12.28515625" style="2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2" style="2" customWidth="1"/>
    <col min="6147" max="6147" width="15.7109375" style="2" customWidth="1"/>
    <col min="6148" max="6148" width="15.140625" style="2" customWidth="1"/>
    <col min="6149" max="6149" width="14.5703125" style="2" customWidth="1"/>
    <col min="6150" max="6150" width="14.42578125" style="2" customWidth="1"/>
    <col min="6151" max="6151" width="12.28515625" style="2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2" style="2" customWidth="1"/>
    <col min="6403" max="6403" width="15.7109375" style="2" customWidth="1"/>
    <col min="6404" max="6404" width="15.140625" style="2" customWidth="1"/>
    <col min="6405" max="6405" width="14.5703125" style="2" customWidth="1"/>
    <col min="6406" max="6406" width="14.42578125" style="2" customWidth="1"/>
    <col min="6407" max="6407" width="12.28515625" style="2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2" style="2" customWidth="1"/>
    <col min="6659" max="6659" width="15.7109375" style="2" customWidth="1"/>
    <col min="6660" max="6660" width="15.140625" style="2" customWidth="1"/>
    <col min="6661" max="6661" width="14.5703125" style="2" customWidth="1"/>
    <col min="6662" max="6662" width="14.42578125" style="2" customWidth="1"/>
    <col min="6663" max="6663" width="12.28515625" style="2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2" style="2" customWidth="1"/>
    <col min="6915" max="6915" width="15.7109375" style="2" customWidth="1"/>
    <col min="6916" max="6916" width="15.140625" style="2" customWidth="1"/>
    <col min="6917" max="6917" width="14.5703125" style="2" customWidth="1"/>
    <col min="6918" max="6918" width="14.42578125" style="2" customWidth="1"/>
    <col min="6919" max="6919" width="12.28515625" style="2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2" style="2" customWidth="1"/>
    <col min="7171" max="7171" width="15.7109375" style="2" customWidth="1"/>
    <col min="7172" max="7172" width="15.140625" style="2" customWidth="1"/>
    <col min="7173" max="7173" width="14.5703125" style="2" customWidth="1"/>
    <col min="7174" max="7174" width="14.42578125" style="2" customWidth="1"/>
    <col min="7175" max="7175" width="12.28515625" style="2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2" style="2" customWidth="1"/>
    <col min="7427" max="7427" width="15.7109375" style="2" customWidth="1"/>
    <col min="7428" max="7428" width="15.140625" style="2" customWidth="1"/>
    <col min="7429" max="7429" width="14.5703125" style="2" customWidth="1"/>
    <col min="7430" max="7430" width="14.42578125" style="2" customWidth="1"/>
    <col min="7431" max="7431" width="12.28515625" style="2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2" style="2" customWidth="1"/>
    <col min="7683" max="7683" width="15.7109375" style="2" customWidth="1"/>
    <col min="7684" max="7684" width="15.140625" style="2" customWidth="1"/>
    <col min="7685" max="7685" width="14.5703125" style="2" customWidth="1"/>
    <col min="7686" max="7686" width="14.42578125" style="2" customWidth="1"/>
    <col min="7687" max="7687" width="12.28515625" style="2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2" style="2" customWidth="1"/>
    <col min="7939" max="7939" width="15.7109375" style="2" customWidth="1"/>
    <col min="7940" max="7940" width="15.140625" style="2" customWidth="1"/>
    <col min="7941" max="7941" width="14.5703125" style="2" customWidth="1"/>
    <col min="7942" max="7942" width="14.42578125" style="2" customWidth="1"/>
    <col min="7943" max="7943" width="12.28515625" style="2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2" style="2" customWidth="1"/>
    <col min="8195" max="8195" width="15.7109375" style="2" customWidth="1"/>
    <col min="8196" max="8196" width="15.140625" style="2" customWidth="1"/>
    <col min="8197" max="8197" width="14.5703125" style="2" customWidth="1"/>
    <col min="8198" max="8198" width="14.42578125" style="2" customWidth="1"/>
    <col min="8199" max="8199" width="12.28515625" style="2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2" style="2" customWidth="1"/>
    <col min="8451" max="8451" width="15.7109375" style="2" customWidth="1"/>
    <col min="8452" max="8452" width="15.140625" style="2" customWidth="1"/>
    <col min="8453" max="8453" width="14.5703125" style="2" customWidth="1"/>
    <col min="8454" max="8454" width="14.42578125" style="2" customWidth="1"/>
    <col min="8455" max="8455" width="12.28515625" style="2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2" style="2" customWidth="1"/>
    <col min="8707" max="8707" width="15.7109375" style="2" customWidth="1"/>
    <col min="8708" max="8708" width="15.140625" style="2" customWidth="1"/>
    <col min="8709" max="8709" width="14.5703125" style="2" customWidth="1"/>
    <col min="8710" max="8710" width="14.42578125" style="2" customWidth="1"/>
    <col min="8711" max="8711" width="12.28515625" style="2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2" style="2" customWidth="1"/>
    <col min="8963" max="8963" width="15.7109375" style="2" customWidth="1"/>
    <col min="8964" max="8964" width="15.140625" style="2" customWidth="1"/>
    <col min="8965" max="8965" width="14.5703125" style="2" customWidth="1"/>
    <col min="8966" max="8966" width="14.42578125" style="2" customWidth="1"/>
    <col min="8967" max="8967" width="12.28515625" style="2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2" style="2" customWidth="1"/>
    <col min="9219" max="9219" width="15.7109375" style="2" customWidth="1"/>
    <col min="9220" max="9220" width="15.140625" style="2" customWidth="1"/>
    <col min="9221" max="9221" width="14.5703125" style="2" customWidth="1"/>
    <col min="9222" max="9222" width="14.42578125" style="2" customWidth="1"/>
    <col min="9223" max="9223" width="12.28515625" style="2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2" style="2" customWidth="1"/>
    <col min="9475" max="9475" width="15.7109375" style="2" customWidth="1"/>
    <col min="9476" max="9476" width="15.140625" style="2" customWidth="1"/>
    <col min="9477" max="9477" width="14.5703125" style="2" customWidth="1"/>
    <col min="9478" max="9478" width="14.42578125" style="2" customWidth="1"/>
    <col min="9479" max="9479" width="12.28515625" style="2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2" style="2" customWidth="1"/>
    <col min="9731" max="9731" width="15.7109375" style="2" customWidth="1"/>
    <col min="9732" max="9732" width="15.140625" style="2" customWidth="1"/>
    <col min="9733" max="9733" width="14.5703125" style="2" customWidth="1"/>
    <col min="9734" max="9734" width="14.42578125" style="2" customWidth="1"/>
    <col min="9735" max="9735" width="12.28515625" style="2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2" style="2" customWidth="1"/>
    <col min="9987" max="9987" width="15.7109375" style="2" customWidth="1"/>
    <col min="9988" max="9988" width="15.140625" style="2" customWidth="1"/>
    <col min="9989" max="9989" width="14.5703125" style="2" customWidth="1"/>
    <col min="9990" max="9990" width="14.42578125" style="2" customWidth="1"/>
    <col min="9991" max="9991" width="12.28515625" style="2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2" style="2" customWidth="1"/>
    <col min="10243" max="10243" width="15.7109375" style="2" customWidth="1"/>
    <col min="10244" max="10244" width="15.140625" style="2" customWidth="1"/>
    <col min="10245" max="10245" width="14.5703125" style="2" customWidth="1"/>
    <col min="10246" max="10246" width="14.42578125" style="2" customWidth="1"/>
    <col min="10247" max="10247" width="12.28515625" style="2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2" style="2" customWidth="1"/>
    <col min="10499" max="10499" width="15.7109375" style="2" customWidth="1"/>
    <col min="10500" max="10500" width="15.140625" style="2" customWidth="1"/>
    <col min="10501" max="10501" width="14.5703125" style="2" customWidth="1"/>
    <col min="10502" max="10502" width="14.42578125" style="2" customWidth="1"/>
    <col min="10503" max="10503" width="12.28515625" style="2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2" style="2" customWidth="1"/>
    <col min="10755" max="10755" width="15.7109375" style="2" customWidth="1"/>
    <col min="10756" max="10756" width="15.140625" style="2" customWidth="1"/>
    <col min="10757" max="10757" width="14.5703125" style="2" customWidth="1"/>
    <col min="10758" max="10758" width="14.42578125" style="2" customWidth="1"/>
    <col min="10759" max="10759" width="12.28515625" style="2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2" style="2" customWidth="1"/>
    <col min="11011" max="11011" width="15.7109375" style="2" customWidth="1"/>
    <col min="11012" max="11012" width="15.140625" style="2" customWidth="1"/>
    <col min="11013" max="11013" width="14.5703125" style="2" customWidth="1"/>
    <col min="11014" max="11014" width="14.42578125" style="2" customWidth="1"/>
    <col min="11015" max="11015" width="12.28515625" style="2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2" style="2" customWidth="1"/>
    <col min="11267" max="11267" width="15.7109375" style="2" customWidth="1"/>
    <col min="11268" max="11268" width="15.140625" style="2" customWidth="1"/>
    <col min="11269" max="11269" width="14.5703125" style="2" customWidth="1"/>
    <col min="11270" max="11270" width="14.42578125" style="2" customWidth="1"/>
    <col min="11271" max="11271" width="12.28515625" style="2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2" style="2" customWidth="1"/>
    <col min="11523" max="11523" width="15.7109375" style="2" customWidth="1"/>
    <col min="11524" max="11524" width="15.140625" style="2" customWidth="1"/>
    <col min="11525" max="11525" width="14.5703125" style="2" customWidth="1"/>
    <col min="11526" max="11526" width="14.42578125" style="2" customWidth="1"/>
    <col min="11527" max="11527" width="12.28515625" style="2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2" style="2" customWidth="1"/>
    <col min="11779" max="11779" width="15.7109375" style="2" customWidth="1"/>
    <col min="11780" max="11780" width="15.140625" style="2" customWidth="1"/>
    <col min="11781" max="11781" width="14.5703125" style="2" customWidth="1"/>
    <col min="11782" max="11782" width="14.42578125" style="2" customWidth="1"/>
    <col min="11783" max="11783" width="12.28515625" style="2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2" style="2" customWidth="1"/>
    <col min="12035" max="12035" width="15.7109375" style="2" customWidth="1"/>
    <col min="12036" max="12036" width="15.140625" style="2" customWidth="1"/>
    <col min="12037" max="12037" width="14.5703125" style="2" customWidth="1"/>
    <col min="12038" max="12038" width="14.42578125" style="2" customWidth="1"/>
    <col min="12039" max="12039" width="12.28515625" style="2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2" style="2" customWidth="1"/>
    <col min="12291" max="12291" width="15.7109375" style="2" customWidth="1"/>
    <col min="12292" max="12292" width="15.140625" style="2" customWidth="1"/>
    <col min="12293" max="12293" width="14.5703125" style="2" customWidth="1"/>
    <col min="12294" max="12294" width="14.42578125" style="2" customWidth="1"/>
    <col min="12295" max="12295" width="12.28515625" style="2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2" style="2" customWidth="1"/>
    <col min="12547" max="12547" width="15.7109375" style="2" customWidth="1"/>
    <col min="12548" max="12548" width="15.140625" style="2" customWidth="1"/>
    <col min="12549" max="12549" width="14.5703125" style="2" customWidth="1"/>
    <col min="12550" max="12550" width="14.42578125" style="2" customWidth="1"/>
    <col min="12551" max="12551" width="12.28515625" style="2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2" style="2" customWidth="1"/>
    <col min="12803" max="12803" width="15.7109375" style="2" customWidth="1"/>
    <col min="12804" max="12804" width="15.140625" style="2" customWidth="1"/>
    <col min="12805" max="12805" width="14.5703125" style="2" customWidth="1"/>
    <col min="12806" max="12806" width="14.42578125" style="2" customWidth="1"/>
    <col min="12807" max="12807" width="12.28515625" style="2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2" style="2" customWidth="1"/>
    <col min="13059" max="13059" width="15.7109375" style="2" customWidth="1"/>
    <col min="13060" max="13060" width="15.140625" style="2" customWidth="1"/>
    <col min="13061" max="13061" width="14.5703125" style="2" customWidth="1"/>
    <col min="13062" max="13062" width="14.42578125" style="2" customWidth="1"/>
    <col min="13063" max="13063" width="12.28515625" style="2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2" style="2" customWidth="1"/>
    <col min="13315" max="13315" width="15.7109375" style="2" customWidth="1"/>
    <col min="13316" max="13316" width="15.140625" style="2" customWidth="1"/>
    <col min="13317" max="13317" width="14.5703125" style="2" customWidth="1"/>
    <col min="13318" max="13318" width="14.42578125" style="2" customWidth="1"/>
    <col min="13319" max="13319" width="12.28515625" style="2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2" style="2" customWidth="1"/>
    <col min="13571" max="13571" width="15.7109375" style="2" customWidth="1"/>
    <col min="13572" max="13572" width="15.140625" style="2" customWidth="1"/>
    <col min="13573" max="13573" width="14.5703125" style="2" customWidth="1"/>
    <col min="13574" max="13574" width="14.42578125" style="2" customWidth="1"/>
    <col min="13575" max="13575" width="12.28515625" style="2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2" style="2" customWidth="1"/>
    <col min="13827" max="13827" width="15.7109375" style="2" customWidth="1"/>
    <col min="13828" max="13828" width="15.140625" style="2" customWidth="1"/>
    <col min="13829" max="13829" width="14.5703125" style="2" customWidth="1"/>
    <col min="13830" max="13830" width="14.42578125" style="2" customWidth="1"/>
    <col min="13831" max="13831" width="12.28515625" style="2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2" style="2" customWidth="1"/>
    <col min="14083" max="14083" width="15.7109375" style="2" customWidth="1"/>
    <col min="14084" max="14084" width="15.140625" style="2" customWidth="1"/>
    <col min="14085" max="14085" width="14.5703125" style="2" customWidth="1"/>
    <col min="14086" max="14086" width="14.42578125" style="2" customWidth="1"/>
    <col min="14087" max="14087" width="12.28515625" style="2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2" style="2" customWidth="1"/>
    <col min="14339" max="14339" width="15.7109375" style="2" customWidth="1"/>
    <col min="14340" max="14340" width="15.140625" style="2" customWidth="1"/>
    <col min="14341" max="14341" width="14.5703125" style="2" customWidth="1"/>
    <col min="14342" max="14342" width="14.42578125" style="2" customWidth="1"/>
    <col min="14343" max="14343" width="12.28515625" style="2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2" style="2" customWidth="1"/>
    <col min="14595" max="14595" width="15.7109375" style="2" customWidth="1"/>
    <col min="14596" max="14596" width="15.140625" style="2" customWidth="1"/>
    <col min="14597" max="14597" width="14.5703125" style="2" customWidth="1"/>
    <col min="14598" max="14598" width="14.42578125" style="2" customWidth="1"/>
    <col min="14599" max="14599" width="12.28515625" style="2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2" style="2" customWidth="1"/>
    <col min="14851" max="14851" width="15.7109375" style="2" customWidth="1"/>
    <col min="14852" max="14852" width="15.140625" style="2" customWidth="1"/>
    <col min="14853" max="14853" width="14.5703125" style="2" customWidth="1"/>
    <col min="14854" max="14854" width="14.42578125" style="2" customWidth="1"/>
    <col min="14855" max="14855" width="12.28515625" style="2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2" style="2" customWidth="1"/>
    <col min="15107" max="15107" width="15.7109375" style="2" customWidth="1"/>
    <col min="15108" max="15108" width="15.140625" style="2" customWidth="1"/>
    <col min="15109" max="15109" width="14.5703125" style="2" customWidth="1"/>
    <col min="15110" max="15110" width="14.42578125" style="2" customWidth="1"/>
    <col min="15111" max="15111" width="12.28515625" style="2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2" style="2" customWidth="1"/>
    <col min="15363" max="15363" width="15.7109375" style="2" customWidth="1"/>
    <col min="15364" max="15364" width="15.140625" style="2" customWidth="1"/>
    <col min="15365" max="15365" width="14.5703125" style="2" customWidth="1"/>
    <col min="15366" max="15366" width="14.42578125" style="2" customWidth="1"/>
    <col min="15367" max="15367" width="12.28515625" style="2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2" style="2" customWidth="1"/>
    <col min="15619" max="15619" width="15.7109375" style="2" customWidth="1"/>
    <col min="15620" max="15620" width="15.140625" style="2" customWidth="1"/>
    <col min="15621" max="15621" width="14.5703125" style="2" customWidth="1"/>
    <col min="15622" max="15622" width="14.42578125" style="2" customWidth="1"/>
    <col min="15623" max="15623" width="12.28515625" style="2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2" style="2" customWidth="1"/>
    <col min="15875" max="15875" width="15.7109375" style="2" customWidth="1"/>
    <col min="15876" max="15876" width="15.140625" style="2" customWidth="1"/>
    <col min="15877" max="15877" width="14.5703125" style="2" customWidth="1"/>
    <col min="15878" max="15878" width="14.42578125" style="2" customWidth="1"/>
    <col min="15879" max="15879" width="12.28515625" style="2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2" style="2" customWidth="1"/>
    <col min="16131" max="16131" width="15.7109375" style="2" customWidth="1"/>
    <col min="16132" max="16132" width="15.140625" style="2" customWidth="1"/>
    <col min="16133" max="16133" width="14.5703125" style="2" customWidth="1"/>
    <col min="16134" max="16134" width="14.42578125" style="2" customWidth="1"/>
    <col min="16135" max="16135" width="12.28515625" style="2" customWidth="1"/>
    <col min="16136" max="16138" width="10.42578125" style="2" customWidth="1"/>
    <col min="16139" max="16384" width="9" style="2"/>
  </cols>
  <sheetData>
    <row r="1" spans="1:10" x14ac:dyDescent="0.3">
      <c r="I1" s="75"/>
      <c r="J1" s="75"/>
    </row>
    <row r="2" spans="1:10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3">
      <c r="A3" s="76" t="s">
        <v>36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3" customFormat="1" ht="24" customHeight="1" x14ac:dyDescent="0.3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0" s="3" customFormat="1" ht="54" x14ac:dyDescent="0.3">
      <c r="A7" s="77"/>
      <c r="B7" s="77"/>
      <c r="C7" s="7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7"/>
      <c r="B8" s="77"/>
      <c r="C8" s="5" t="s">
        <v>37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7">
        <v>1</v>
      </c>
      <c r="B9" s="8" t="s">
        <v>21</v>
      </c>
      <c r="C9" s="9">
        <f t="shared" ref="C9:C20" si="0">SUM(D9:J9)</f>
        <v>13750</v>
      </c>
      <c r="D9" s="9">
        <f>[3]ตารางสำรวจอายุลูกหนี้ฯ!E11</f>
        <v>13750</v>
      </c>
      <c r="E9" s="9">
        <f>[3]ตารางสำรวจอายุลูกหนี้ฯ!G11</f>
        <v>0</v>
      </c>
      <c r="F9" s="9">
        <f>[3]ตารางสำรวจอายุลูกหนี้ฯ!H11</f>
        <v>0</v>
      </c>
      <c r="G9" s="9">
        <f>[3]ตารางสำรวจอายุลูกหนี้ฯ!I11</f>
        <v>0</v>
      </c>
      <c r="H9" s="9">
        <f>[3]ตารางสำรวจอายุลูกหนี้ฯ!J11</f>
        <v>0</v>
      </c>
      <c r="I9" s="9">
        <f>[3]ตารางสำรวจอายุลูกหนี้ฯ!K11</f>
        <v>0</v>
      </c>
      <c r="J9" s="9">
        <f>[3]ตารางสำรวจอายุลูกหนี้ฯ!L11</f>
        <v>0</v>
      </c>
    </row>
    <row r="10" spans="1:10" s="13" customFormat="1" x14ac:dyDescent="0.3">
      <c r="A10" s="10">
        <v>2</v>
      </c>
      <c r="B10" s="11" t="s">
        <v>22</v>
      </c>
      <c r="C10" s="12">
        <f t="shared" si="0"/>
        <v>2085217.15</v>
      </c>
      <c r="D10" s="12">
        <f>[3]ตารางสำรวจอายุลูกหนี้ฯ!E23</f>
        <v>2051456.15</v>
      </c>
      <c r="E10" s="12">
        <f>[3]ตารางสำรวจอายุลูกหนี้ฯ!G23</f>
        <v>19142</v>
      </c>
      <c r="F10" s="12">
        <v>14619</v>
      </c>
      <c r="G10" s="12">
        <v>0</v>
      </c>
      <c r="H10" s="12">
        <f>[3]ตารางสำรวจอายุลูกหนี้ฯ!J23</f>
        <v>0</v>
      </c>
      <c r="I10" s="12">
        <f>[3]ตารางสำรวจอายุลูกหนี้ฯ!K23</f>
        <v>0</v>
      </c>
      <c r="J10" s="12">
        <f>[3]ตารางสำรวจอายุลูกหนี้ฯ!L23</f>
        <v>0</v>
      </c>
    </row>
    <row r="11" spans="1:10" x14ac:dyDescent="0.3">
      <c r="A11" s="7">
        <v>3</v>
      </c>
      <c r="B11" s="8" t="s">
        <v>23</v>
      </c>
      <c r="C11" s="9">
        <f t="shared" si="0"/>
        <v>601199.69999999995</v>
      </c>
      <c r="D11" s="9">
        <f>[3]ตารางสำรวจอายุลูกหนี้ฯ!E34</f>
        <v>457335</v>
      </c>
      <c r="E11" s="9">
        <f>[3]ตารางสำรวจอายุลูกหนี้ฯ!G34</f>
        <v>94771.5</v>
      </c>
      <c r="F11" s="9">
        <v>49093.2</v>
      </c>
      <c r="G11" s="9">
        <v>0</v>
      </c>
      <c r="H11" s="9">
        <f>[3]ตารางสำรวจอายุลูกหนี้ฯ!J34</f>
        <v>0</v>
      </c>
      <c r="I11" s="9">
        <f>[3]ตารางสำรวจอายุลูกหนี้ฯ!K34</f>
        <v>0</v>
      </c>
      <c r="J11" s="9">
        <f>[3]ตารางสำรวจอายุลูกหนี้ฯ!L34</f>
        <v>0</v>
      </c>
    </row>
    <row r="12" spans="1:10" s="13" customFormat="1" x14ac:dyDescent="0.3">
      <c r="A12" s="10">
        <v>4</v>
      </c>
      <c r="B12" s="11" t="s">
        <v>24</v>
      </c>
      <c r="C12" s="12">
        <f t="shared" si="0"/>
        <v>236445.25</v>
      </c>
      <c r="D12" s="12">
        <f>[3]ตารางสำรวจอายุลูกหนี้ฯ!E39</f>
        <v>230066.25</v>
      </c>
      <c r="E12" s="12">
        <f>[3]ตารางสำรวจอายุลูกหนี้ฯ!G39</f>
        <v>6379</v>
      </c>
      <c r="F12" s="12">
        <f>[3]ตารางสำรวจอายุลูกหนี้ฯ!H39</f>
        <v>0</v>
      </c>
      <c r="G12" s="12">
        <f>[3]ตารางสำรวจอายุลูกหนี้ฯ!I39</f>
        <v>0</v>
      </c>
      <c r="H12" s="12">
        <f>[3]ตารางสำรวจอายุลูกหนี้ฯ!J39</f>
        <v>0</v>
      </c>
      <c r="I12" s="12">
        <f>[3]ตารางสำรวจอายุลูกหนี้ฯ!K39</f>
        <v>0</v>
      </c>
      <c r="J12" s="12">
        <f>[3]ตารางสำรวจอายุลูกหนี้ฯ!L39</f>
        <v>0</v>
      </c>
    </row>
    <row r="13" spans="1:10" s="13" customFormat="1" x14ac:dyDescent="0.3">
      <c r="A13" s="10">
        <v>5</v>
      </c>
      <c r="B13" s="11" t="s">
        <v>25</v>
      </c>
      <c r="C13" s="12">
        <f t="shared" si="0"/>
        <v>6490</v>
      </c>
      <c r="D13" s="12">
        <f>[3]ตารางสำรวจอายุลูกหนี้ฯ!E50</f>
        <v>6490</v>
      </c>
      <c r="E13" s="12">
        <f>[3]ตารางสำรวจอายุลูกหนี้ฯ!G50</f>
        <v>0</v>
      </c>
      <c r="F13" s="12">
        <f>[3]ตารางสำรวจอายุลูกหนี้ฯ!H50</f>
        <v>0</v>
      </c>
      <c r="G13" s="12">
        <f>[3]ตารางสำรวจอายุลูกหนี้ฯ!I50</f>
        <v>0</v>
      </c>
      <c r="H13" s="12">
        <f>[3]ตารางสำรวจอายุลูกหนี้ฯ!J50</f>
        <v>0</v>
      </c>
      <c r="I13" s="12">
        <f>[3]ตารางสำรวจอายุลูกหนี้ฯ!K50</f>
        <v>0</v>
      </c>
      <c r="J13" s="12">
        <f>[3]ตารางสำรวจอายุลูกหนี้ฯ!L50</f>
        <v>0</v>
      </c>
    </row>
    <row r="14" spans="1:10" s="13" customFormat="1" x14ac:dyDescent="0.3">
      <c r="A14" s="10">
        <v>6</v>
      </c>
      <c r="B14" s="11" t="s">
        <v>26</v>
      </c>
      <c r="C14" s="12">
        <f t="shared" si="0"/>
        <v>2296983</v>
      </c>
      <c r="D14" s="12">
        <f>[3]ตารางสำรวจอายุลูกหนี้ฯ!E53</f>
        <v>1128179</v>
      </c>
      <c r="E14" s="12">
        <f>[3]ตารางสำรวจอายุลูกหนี้ฯ!G53</f>
        <v>682137</v>
      </c>
      <c r="F14" s="12">
        <v>486667</v>
      </c>
      <c r="G14" s="12">
        <v>0</v>
      </c>
      <c r="H14" s="12">
        <f>[3]ตารางสำรวจอายุลูกหนี้ฯ!J53</f>
        <v>0</v>
      </c>
      <c r="I14" s="12">
        <f>[3]ตารางสำรวจอายุลูกหนี้ฯ!K53</f>
        <v>0</v>
      </c>
      <c r="J14" s="12">
        <f>[3]ตารางสำรวจอายุลูกหนี้ฯ!L53</f>
        <v>0</v>
      </c>
    </row>
    <row r="15" spans="1:10" s="13" customFormat="1" x14ac:dyDescent="0.3">
      <c r="A15" s="10">
        <v>7</v>
      </c>
      <c r="B15" s="11" t="s">
        <v>27</v>
      </c>
      <c r="C15" s="12">
        <f t="shared" si="0"/>
        <v>48697</v>
      </c>
      <c r="D15" s="12">
        <f>[3]ตารางสำรวจอายุลูกหนี้ฯ!E56</f>
        <v>48697</v>
      </c>
      <c r="E15" s="12">
        <f>[3]ตารางสำรวจอายุลูกหนี้ฯ!G56</f>
        <v>0</v>
      </c>
      <c r="F15" s="12">
        <f>[3]ตารางสำรวจอายุลูกหนี้ฯ!H56</f>
        <v>0</v>
      </c>
      <c r="G15" s="12">
        <f>[3]ตารางสำรวจอายุลูกหนี้ฯ!I56</f>
        <v>0</v>
      </c>
      <c r="H15" s="12">
        <f>[3]ตารางสำรวจอายุลูกหนี้ฯ!J56</f>
        <v>0</v>
      </c>
      <c r="I15" s="12">
        <f>[3]ตารางสำรวจอายุลูกหนี้ฯ!K56</f>
        <v>0</v>
      </c>
      <c r="J15" s="12">
        <f>[3]ตารางสำรวจอายุลูกหนี้ฯ!L56</f>
        <v>0</v>
      </c>
    </row>
    <row r="16" spans="1:10" s="13" customFormat="1" x14ac:dyDescent="0.3">
      <c r="A16" s="10">
        <v>8</v>
      </c>
      <c r="B16" s="11" t="s">
        <v>28</v>
      </c>
      <c r="C16" s="12">
        <f t="shared" si="0"/>
        <v>43395.5</v>
      </c>
      <c r="D16" s="12">
        <f>[3]ตารางสำรวจอายุลูกหนี้ฯ!E59</f>
        <v>30966</v>
      </c>
      <c r="E16" s="12">
        <f>[3]ตารางสำรวจอายุลูกหนี้ฯ!G59</f>
        <v>11385</v>
      </c>
      <c r="F16" s="12">
        <v>590</v>
      </c>
      <c r="G16" s="12">
        <v>454.5</v>
      </c>
      <c r="H16" s="12">
        <f>[3]ตารางสำรวจอายุลูกหนี้ฯ!J59</f>
        <v>0</v>
      </c>
      <c r="I16" s="12">
        <v>0</v>
      </c>
      <c r="J16" s="12">
        <f>[3]ตารางสำรวจอายุลูกหนี้ฯ!L59</f>
        <v>0</v>
      </c>
    </row>
    <row r="17" spans="1:10" s="17" customFormat="1" x14ac:dyDescent="0.3">
      <c r="A17" s="14">
        <v>9</v>
      </c>
      <c r="B17" s="15" t="s">
        <v>29</v>
      </c>
      <c r="C17" s="16">
        <f t="shared" si="0"/>
        <v>135140.5</v>
      </c>
      <c r="D17" s="16">
        <f>[3]ตารางสำรวจอายุลูกหนี้ฯ!E64</f>
        <v>84375.75</v>
      </c>
      <c r="E17" s="16">
        <f>[3]ตารางสำรวจอายุลูกหนี้ฯ!G64</f>
        <v>27435.75</v>
      </c>
      <c r="F17" s="16">
        <v>23329</v>
      </c>
      <c r="G17" s="16">
        <v>0</v>
      </c>
      <c r="H17" s="16">
        <f>[3]ตารางสำรวจอายุลูกหนี้ฯ!J64</f>
        <v>0</v>
      </c>
      <c r="I17" s="16">
        <f>[3]ตารางสำรวจอายุลูกหนี้ฯ!K64</f>
        <v>0</v>
      </c>
      <c r="J17" s="16">
        <f>[3]ตารางสำรวจอายุลูกหนี้ฯ!L64</f>
        <v>0</v>
      </c>
    </row>
    <row r="18" spans="1:10" x14ac:dyDescent="0.3">
      <c r="A18" s="14">
        <v>10</v>
      </c>
      <c r="B18" s="18" t="s">
        <v>30</v>
      </c>
      <c r="C18" s="16">
        <f t="shared" si="0"/>
        <v>0</v>
      </c>
      <c r="D18" s="16">
        <f>[3]ตารางสำรวจอายุลูกหนี้ฯ!E65</f>
        <v>0</v>
      </c>
      <c r="E18" s="16">
        <f>[3]ตารางสำรวจอายุลูกหนี้ฯ!G65</f>
        <v>0</v>
      </c>
      <c r="F18" s="16">
        <f>[3]ตารางสำรวจอายุลูกหนี้ฯ!H65</f>
        <v>0</v>
      </c>
      <c r="G18" s="16">
        <f>[3]ตารางสำรวจอายุลูกหนี้ฯ!I65</f>
        <v>0</v>
      </c>
      <c r="H18" s="16">
        <f>[3]ตารางสำรวจอายุลูกหนี้ฯ!J65</f>
        <v>0</v>
      </c>
      <c r="I18" s="16">
        <f>[3]ตารางสำรวจอายุลูกหนี้ฯ!K65</f>
        <v>0</v>
      </c>
      <c r="J18" s="16">
        <f>[3]ตารางสำรวจอายุลูกหนี้ฯ!L65</f>
        <v>0</v>
      </c>
    </row>
    <row r="19" spans="1:10" x14ac:dyDescent="0.3">
      <c r="A19" s="14">
        <v>11</v>
      </c>
      <c r="B19" s="18" t="s">
        <v>31</v>
      </c>
      <c r="C19" s="16">
        <f t="shared" si="0"/>
        <v>0</v>
      </c>
      <c r="D19" s="16">
        <f>[3]ตารางสำรวจอายุลูกหนี้ฯ!E66</f>
        <v>0</v>
      </c>
      <c r="E19" s="16">
        <f>[3]ตารางสำรวจอายุลูกหนี้ฯ!G66</f>
        <v>0</v>
      </c>
      <c r="F19" s="16">
        <f>[3]ตารางสำรวจอายุลูกหนี้ฯ!H66</f>
        <v>0</v>
      </c>
      <c r="G19" s="16">
        <f>[3]ตารางสำรวจอายุลูกหนี้ฯ!I66</f>
        <v>0</v>
      </c>
      <c r="H19" s="16">
        <f>[3]ตารางสำรวจอายุลูกหนี้ฯ!J66</f>
        <v>0</v>
      </c>
      <c r="I19" s="16">
        <f>[3]ตารางสำรวจอายุลูกหนี้ฯ!K66</f>
        <v>0</v>
      </c>
      <c r="J19" s="16">
        <f>[3]ตารางสำรวจอายุลูกหนี้ฯ!L66</f>
        <v>0</v>
      </c>
    </row>
    <row r="20" spans="1:10" x14ac:dyDescent="0.3">
      <c r="A20" s="14">
        <v>12</v>
      </c>
      <c r="B20" s="18" t="s">
        <v>32</v>
      </c>
      <c r="C20" s="16">
        <f t="shared" si="0"/>
        <v>0</v>
      </c>
      <c r="D20" s="16">
        <f>[3]ตารางสำรวจอายุลูกหนี้ฯ!E67</f>
        <v>0</v>
      </c>
      <c r="E20" s="16">
        <f>[3]ตารางสำรวจอายุลูกหนี้ฯ!G67</f>
        <v>0</v>
      </c>
      <c r="F20" s="16">
        <f>[3]ตารางสำรวจอายุลูกหนี้ฯ!H67</f>
        <v>0</v>
      </c>
      <c r="G20" s="16">
        <f>[3]ตารางสำรวจอายุลูกหนี้ฯ!I67</f>
        <v>0</v>
      </c>
      <c r="H20" s="16">
        <f>[3]ตารางสำรวจอายุลูกหนี้ฯ!J67</f>
        <v>0</v>
      </c>
      <c r="I20" s="16">
        <f>[3]ตารางสำรวจอายุลูกหนี้ฯ!K67</f>
        <v>0</v>
      </c>
      <c r="J20" s="16">
        <f>[3]ตารางสำรวจอายุลูกหนี้ฯ!L67</f>
        <v>0</v>
      </c>
    </row>
    <row r="21" spans="1:10" ht="21" thickBot="1" x14ac:dyDescent="0.35">
      <c r="A21" s="19">
        <v>13</v>
      </c>
      <c r="B21" s="20" t="s">
        <v>33</v>
      </c>
      <c r="C21" s="21">
        <f>SUM(D21:J21)</f>
        <v>5467318.1000000006</v>
      </c>
      <c r="D21" s="21">
        <f>[3]ตารางสำรวจอายุลูกหนี้ฯ!E68</f>
        <v>4051315.15</v>
      </c>
      <c r="E21" s="21">
        <f>[3]ตารางสำรวจอายุลูกหนี้ฯ!G68</f>
        <v>841250.25</v>
      </c>
      <c r="F21" s="21">
        <f>[3]ตารางสำรวจอายุลูกหนี้ฯ!I68</f>
        <v>574298.19999999995</v>
      </c>
      <c r="G21" s="21">
        <f>[3]ตารางสำรวจอายุลูกหนี้ฯ!K68</f>
        <v>454.5</v>
      </c>
      <c r="H21" s="21">
        <f>[3]ตารางสำรวจอายุลูกหนี้ฯ!J68</f>
        <v>0</v>
      </c>
      <c r="I21" s="21">
        <f>[3]ตารางสำรวจอายุลูกหนี้ฯ!O59</f>
        <v>0</v>
      </c>
      <c r="J21" s="21">
        <f>[3]ตารางสำรวจอายุลูกหนี้ฯ!L68</f>
        <v>0</v>
      </c>
    </row>
    <row r="22" spans="1:10" ht="21" thickTop="1" x14ac:dyDescent="0.3"/>
    <row r="24" spans="1:10" x14ac:dyDescent="0.3">
      <c r="G24" s="22"/>
      <c r="H24" s="74"/>
      <c r="I24" s="74"/>
      <c r="J24" s="74"/>
    </row>
    <row r="25" spans="1:10" ht="24" x14ac:dyDescent="0.55000000000000004">
      <c r="G25" s="22"/>
      <c r="H25" s="74"/>
      <c r="I25" s="74"/>
      <c r="J25" s="74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C703-53BF-4DAD-9B3C-700B08109BAE}">
  <dimension ref="A1:Q25"/>
  <sheetViews>
    <sheetView topLeftCell="A7" workbookViewId="0">
      <selection activeCell="L15" sqref="L15"/>
    </sheetView>
  </sheetViews>
  <sheetFormatPr defaultColWidth="9" defaultRowHeight="20.25" x14ac:dyDescent="0.3"/>
  <cols>
    <col min="1" max="1" width="6.140625" style="1" customWidth="1"/>
    <col min="2" max="2" width="44.140625" style="2" customWidth="1"/>
    <col min="3" max="3" width="21.140625" style="23" customWidth="1"/>
    <col min="4" max="4" width="15.140625" style="23" customWidth="1"/>
    <col min="5" max="5" width="13.42578125" style="23" customWidth="1"/>
    <col min="6" max="6" width="10.42578125" style="23" customWidth="1"/>
    <col min="7" max="7" width="13" style="23" customWidth="1"/>
    <col min="8" max="9" width="10.42578125" style="23" customWidth="1"/>
    <col min="10" max="10" width="11.5703125" style="23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5.7109375" style="2" customWidth="1"/>
    <col min="260" max="260" width="15.140625" style="2" customWidth="1"/>
    <col min="261" max="261" width="13.42578125" style="2" customWidth="1"/>
    <col min="262" max="262" width="10.42578125" style="2" customWidth="1"/>
    <col min="263" max="263" width="13" style="2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5.7109375" style="2" customWidth="1"/>
    <col min="516" max="516" width="15.140625" style="2" customWidth="1"/>
    <col min="517" max="517" width="13.42578125" style="2" customWidth="1"/>
    <col min="518" max="518" width="10.42578125" style="2" customWidth="1"/>
    <col min="519" max="519" width="13" style="2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5.7109375" style="2" customWidth="1"/>
    <col min="772" max="772" width="15.140625" style="2" customWidth="1"/>
    <col min="773" max="773" width="13.42578125" style="2" customWidth="1"/>
    <col min="774" max="774" width="10.42578125" style="2" customWidth="1"/>
    <col min="775" max="775" width="13" style="2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5.7109375" style="2" customWidth="1"/>
    <col min="1028" max="1028" width="15.140625" style="2" customWidth="1"/>
    <col min="1029" max="1029" width="13.42578125" style="2" customWidth="1"/>
    <col min="1030" max="1030" width="10.42578125" style="2" customWidth="1"/>
    <col min="1031" max="1031" width="13" style="2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5.7109375" style="2" customWidth="1"/>
    <col min="1284" max="1284" width="15.140625" style="2" customWidth="1"/>
    <col min="1285" max="1285" width="13.42578125" style="2" customWidth="1"/>
    <col min="1286" max="1286" width="10.42578125" style="2" customWidth="1"/>
    <col min="1287" max="1287" width="13" style="2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5.7109375" style="2" customWidth="1"/>
    <col min="1540" max="1540" width="15.140625" style="2" customWidth="1"/>
    <col min="1541" max="1541" width="13.42578125" style="2" customWidth="1"/>
    <col min="1542" max="1542" width="10.42578125" style="2" customWidth="1"/>
    <col min="1543" max="1543" width="13" style="2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5.7109375" style="2" customWidth="1"/>
    <col min="1796" max="1796" width="15.140625" style="2" customWidth="1"/>
    <col min="1797" max="1797" width="13.42578125" style="2" customWidth="1"/>
    <col min="1798" max="1798" width="10.42578125" style="2" customWidth="1"/>
    <col min="1799" max="1799" width="13" style="2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5.7109375" style="2" customWidth="1"/>
    <col min="2052" max="2052" width="15.140625" style="2" customWidth="1"/>
    <col min="2053" max="2053" width="13.42578125" style="2" customWidth="1"/>
    <col min="2054" max="2054" width="10.42578125" style="2" customWidth="1"/>
    <col min="2055" max="2055" width="13" style="2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5.7109375" style="2" customWidth="1"/>
    <col min="2308" max="2308" width="15.140625" style="2" customWidth="1"/>
    <col min="2309" max="2309" width="13.42578125" style="2" customWidth="1"/>
    <col min="2310" max="2310" width="10.42578125" style="2" customWidth="1"/>
    <col min="2311" max="2311" width="13" style="2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5.7109375" style="2" customWidth="1"/>
    <col min="2564" max="2564" width="15.140625" style="2" customWidth="1"/>
    <col min="2565" max="2565" width="13.42578125" style="2" customWidth="1"/>
    <col min="2566" max="2566" width="10.42578125" style="2" customWidth="1"/>
    <col min="2567" max="2567" width="13" style="2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5.7109375" style="2" customWidth="1"/>
    <col min="2820" max="2820" width="15.140625" style="2" customWidth="1"/>
    <col min="2821" max="2821" width="13.42578125" style="2" customWidth="1"/>
    <col min="2822" max="2822" width="10.42578125" style="2" customWidth="1"/>
    <col min="2823" max="2823" width="13" style="2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5.7109375" style="2" customWidth="1"/>
    <col min="3076" max="3076" width="15.140625" style="2" customWidth="1"/>
    <col min="3077" max="3077" width="13.42578125" style="2" customWidth="1"/>
    <col min="3078" max="3078" width="10.42578125" style="2" customWidth="1"/>
    <col min="3079" max="3079" width="13" style="2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5.7109375" style="2" customWidth="1"/>
    <col min="3332" max="3332" width="15.140625" style="2" customWidth="1"/>
    <col min="3333" max="3333" width="13.42578125" style="2" customWidth="1"/>
    <col min="3334" max="3334" width="10.42578125" style="2" customWidth="1"/>
    <col min="3335" max="3335" width="13" style="2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5.7109375" style="2" customWidth="1"/>
    <col min="3588" max="3588" width="15.140625" style="2" customWidth="1"/>
    <col min="3589" max="3589" width="13.42578125" style="2" customWidth="1"/>
    <col min="3590" max="3590" width="10.42578125" style="2" customWidth="1"/>
    <col min="3591" max="3591" width="13" style="2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5.7109375" style="2" customWidth="1"/>
    <col min="3844" max="3844" width="15.140625" style="2" customWidth="1"/>
    <col min="3845" max="3845" width="13.42578125" style="2" customWidth="1"/>
    <col min="3846" max="3846" width="10.42578125" style="2" customWidth="1"/>
    <col min="3847" max="3847" width="13" style="2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5.7109375" style="2" customWidth="1"/>
    <col min="4100" max="4100" width="15.140625" style="2" customWidth="1"/>
    <col min="4101" max="4101" width="13.42578125" style="2" customWidth="1"/>
    <col min="4102" max="4102" width="10.42578125" style="2" customWidth="1"/>
    <col min="4103" max="4103" width="13" style="2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5.7109375" style="2" customWidth="1"/>
    <col min="4356" max="4356" width="15.140625" style="2" customWidth="1"/>
    <col min="4357" max="4357" width="13.42578125" style="2" customWidth="1"/>
    <col min="4358" max="4358" width="10.42578125" style="2" customWidth="1"/>
    <col min="4359" max="4359" width="13" style="2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5.7109375" style="2" customWidth="1"/>
    <col min="4612" max="4612" width="15.140625" style="2" customWidth="1"/>
    <col min="4613" max="4613" width="13.42578125" style="2" customWidth="1"/>
    <col min="4614" max="4614" width="10.42578125" style="2" customWidth="1"/>
    <col min="4615" max="4615" width="13" style="2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5.7109375" style="2" customWidth="1"/>
    <col min="4868" max="4868" width="15.140625" style="2" customWidth="1"/>
    <col min="4869" max="4869" width="13.42578125" style="2" customWidth="1"/>
    <col min="4870" max="4870" width="10.42578125" style="2" customWidth="1"/>
    <col min="4871" max="4871" width="13" style="2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5.7109375" style="2" customWidth="1"/>
    <col min="5124" max="5124" width="15.140625" style="2" customWidth="1"/>
    <col min="5125" max="5125" width="13.42578125" style="2" customWidth="1"/>
    <col min="5126" max="5126" width="10.42578125" style="2" customWidth="1"/>
    <col min="5127" max="5127" width="13" style="2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5.7109375" style="2" customWidth="1"/>
    <col min="5380" max="5380" width="15.140625" style="2" customWidth="1"/>
    <col min="5381" max="5381" width="13.42578125" style="2" customWidth="1"/>
    <col min="5382" max="5382" width="10.42578125" style="2" customWidth="1"/>
    <col min="5383" max="5383" width="13" style="2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5.7109375" style="2" customWidth="1"/>
    <col min="5636" max="5636" width="15.140625" style="2" customWidth="1"/>
    <col min="5637" max="5637" width="13.42578125" style="2" customWidth="1"/>
    <col min="5638" max="5638" width="10.42578125" style="2" customWidth="1"/>
    <col min="5639" max="5639" width="13" style="2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5.7109375" style="2" customWidth="1"/>
    <col min="5892" max="5892" width="15.140625" style="2" customWidth="1"/>
    <col min="5893" max="5893" width="13.42578125" style="2" customWidth="1"/>
    <col min="5894" max="5894" width="10.42578125" style="2" customWidth="1"/>
    <col min="5895" max="5895" width="13" style="2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5.7109375" style="2" customWidth="1"/>
    <col min="6148" max="6148" width="15.140625" style="2" customWidth="1"/>
    <col min="6149" max="6149" width="13.42578125" style="2" customWidth="1"/>
    <col min="6150" max="6150" width="10.42578125" style="2" customWidth="1"/>
    <col min="6151" max="6151" width="13" style="2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5.7109375" style="2" customWidth="1"/>
    <col min="6404" max="6404" width="15.140625" style="2" customWidth="1"/>
    <col min="6405" max="6405" width="13.42578125" style="2" customWidth="1"/>
    <col min="6406" max="6406" width="10.42578125" style="2" customWidth="1"/>
    <col min="6407" max="6407" width="13" style="2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5.7109375" style="2" customWidth="1"/>
    <col min="6660" max="6660" width="15.140625" style="2" customWidth="1"/>
    <col min="6661" max="6661" width="13.42578125" style="2" customWidth="1"/>
    <col min="6662" max="6662" width="10.42578125" style="2" customWidth="1"/>
    <col min="6663" max="6663" width="13" style="2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5.7109375" style="2" customWidth="1"/>
    <col min="6916" max="6916" width="15.140625" style="2" customWidth="1"/>
    <col min="6917" max="6917" width="13.42578125" style="2" customWidth="1"/>
    <col min="6918" max="6918" width="10.42578125" style="2" customWidth="1"/>
    <col min="6919" max="6919" width="13" style="2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5.7109375" style="2" customWidth="1"/>
    <col min="7172" max="7172" width="15.140625" style="2" customWidth="1"/>
    <col min="7173" max="7173" width="13.42578125" style="2" customWidth="1"/>
    <col min="7174" max="7174" width="10.42578125" style="2" customWidth="1"/>
    <col min="7175" max="7175" width="13" style="2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5.7109375" style="2" customWidth="1"/>
    <col min="7428" max="7428" width="15.140625" style="2" customWidth="1"/>
    <col min="7429" max="7429" width="13.42578125" style="2" customWidth="1"/>
    <col min="7430" max="7430" width="10.42578125" style="2" customWidth="1"/>
    <col min="7431" max="7431" width="13" style="2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5.7109375" style="2" customWidth="1"/>
    <col min="7684" max="7684" width="15.140625" style="2" customWidth="1"/>
    <col min="7685" max="7685" width="13.42578125" style="2" customWidth="1"/>
    <col min="7686" max="7686" width="10.42578125" style="2" customWidth="1"/>
    <col min="7687" max="7687" width="13" style="2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5.7109375" style="2" customWidth="1"/>
    <col min="7940" max="7940" width="15.140625" style="2" customWidth="1"/>
    <col min="7941" max="7941" width="13.42578125" style="2" customWidth="1"/>
    <col min="7942" max="7942" width="10.42578125" style="2" customWidth="1"/>
    <col min="7943" max="7943" width="13" style="2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5.7109375" style="2" customWidth="1"/>
    <col min="8196" max="8196" width="15.140625" style="2" customWidth="1"/>
    <col min="8197" max="8197" width="13.42578125" style="2" customWidth="1"/>
    <col min="8198" max="8198" width="10.42578125" style="2" customWidth="1"/>
    <col min="8199" max="8199" width="13" style="2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5.7109375" style="2" customWidth="1"/>
    <col min="8452" max="8452" width="15.140625" style="2" customWidth="1"/>
    <col min="8453" max="8453" width="13.42578125" style="2" customWidth="1"/>
    <col min="8454" max="8454" width="10.42578125" style="2" customWidth="1"/>
    <col min="8455" max="8455" width="13" style="2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5.7109375" style="2" customWidth="1"/>
    <col min="8708" max="8708" width="15.140625" style="2" customWidth="1"/>
    <col min="8709" max="8709" width="13.42578125" style="2" customWidth="1"/>
    <col min="8710" max="8710" width="10.42578125" style="2" customWidth="1"/>
    <col min="8711" max="8711" width="13" style="2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5.7109375" style="2" customWidth="1"/>
    <col min="8964" max="8964" width="15.140625" style="2" customWidth="1"/>
    <col min="8965" max="8965" width="13.42578125" style="2" customWidth="1"/>
    <col min="8966" max="8966" width="10.42578125" style="2" customWidth="1"/>
    <col min="8967" max="8967" width="13" style="2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5.7109375" style="2" customWidth="1"/>
    <col min="9220" max="9220" width="15.140625" style="2" customWidth="1"/>
    <col min="9221" max="9221" width="13.42578125" style="2" customWidth="1"/>
    <col min="9222" max="9222" width="10.42578125" style="2" customWidth="1"/>
    <col min="9223" max="9223" width="13" style="2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5.7109375" style="2" customWidth="1"/>
    <col min="9476" max="9476" width="15.140625" style="2" customWidth="1"/>
    <col min="9477" max="9477" width="13.42578125" style="2" customWidth="1"/>
    <col min="9478" max="9478" width="10.42578125" style="2" customWidth="1"/>
    <col min="9479" max="9479" width="13" style="2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5.7109375" style="2" customWidth="1"/>
    <col min="9732" max="9732" width="15.140625" style="2" customWidth="1"/>
    <col min="9733" max="9733" width="13.42578125" style="2" customWidth="1"/>
    <col min="9734" max="9734" width="10.42578125" style="2" customWidth="1"/>
    <col min="9735" max="9735" width="13" style="2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5.7109375" style="2" customWidth="1"/>
    <col min="9988" max="9988" width="15.140625" style="2" customWidth="1"/>
    <col min="9989" max="9989" width="13.42578125" style="2" customWidth="1"/>
    <col min="9990" max="9990" width="10.42578125" style="2" customWidth="1"/>
    <col min="9991" max="9991" width="13" style="2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5.7109375" style="2" customWidth="1"/>
    <col min="10244" max="10244" width="15.140625" style="2" customWidth="1"/>
    <col min="10245" max="10245" width="13.42578125" style="2" customWidth="1"/>
    <col min="10246" max="10246" width="10.42578125" style="2" customWidth="1"/>
    <col min="10247" max="10247" width="13" style="2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5.7109375" style="2" customWidth="1"/>
    <col min="10500" max="10500" width="15.140625" style="2" customWidth="1"/>
    <col min="10501" max="10501" width="13.42578125" style="2" customWidth="1"/>
    <col min="10502" max="10502" width="10.42578125" style="2" customWidth="1"/>
    <col min="10503" max="10503" width="13" style="2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5.7109375" style="2" customWidth="1"/>
    <col min="10756" max="10756" width="15.140625" style="2" customWidth="1"/>
    <col min="10757" max="10757" width="13.42578125" style="2" customWidth="1"/>
    <col min="10758" max="10758" width="10.42578125" style="2" customWidth="1"/>
    <col min="10759" max="10759" width="13" style="2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5.7109375" style="2" customWidth="1"/>
    <col min="11012" max="11012" width="15.140625" style="2" customWidth="1"/>
    <col min="11013" max="11013" width="13.42578125" style="2" customWidth="1"/>
    <col min="11014" max="11014" width="10.42578125" style="2" customWidth="1"/>
    <col min="11015" max="11015" width="13" style="2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5.7109375" style="2" customWidth="1"/>
    <col min="11268" max="11268" width="15.140625" style="2" customWidth="1"/>
    <col min="11269" max="11269" width="13.42578125" style="2" customWidth="1"/>
    <col min="11270" max="11270" width="10.42578125" style="2" customWidth="1"/>
    <col min="11271" max="11271" width="13" style="2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5.7109375" style="2" customWidth="1"/>
    <col min="11524" max="11524" width="15.140625" style="2" customWidth="1"/>
    <col min="11525" max="11525" width="13.42578125" style="2" customWidth="1"/>
    <col min="11526" max="11526" width="10.42578125" style="2" customWidth="1"/>
    <col min="11527" max="11527" width="13" style="2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5.7109375" style="2" customWidth="1"/>
    <col min="11780" max="11780" width="15.140625" style="2" customWidth="1"/>
    <col min="11781" max="11781" width="13.42578125" style="2" customWidth="1"/>
    <col min="11782" max="11782" width="10.42578125" style="2" customWidth="1"/>
    <col min="11783" max="11783" width="13" style="2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5.7109375" style="2" customWidth="1"/>
    <col min="12036" max="12036" width="15.140625" style="2" customWidth="1"/>
    <col min="12037" max="12037" width="13.42578125" style="2" customWidth="1"/>
    <col min="12038" max="12038" width="10.42578125" style="2" customWidth="1"/>
    <col min="12039" max="12039" width="13" style="2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5.7109375" style="2" customWidth="1"/>
    <col min="12292" max="12292" width="15.140625" style="2" customWidth="1"/>
    <col min="12293" max="12293" width="13.42578125" style="2" customWidth="1"/>
    <col min="12294" max="12294" width="10.42578125" style="2" customWidth="1"/>
    <col min="12295" max="12295" width="13" style="2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5.7109375" style="2" customWidth="1"/>
    <col min="12548" max="12548" width="15.140625" style="2" customWidth="1"/>
    <col min="12549" max="12549" width="13.42578125" style="2" customWidth="1"/>
    <col min="12550" max="12550" width="10.42578125" style="2" customWidth="1"/>
    <col min="12551" max="12551" width="13" style="2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5.7109375" style="2" customWidth="1"/>
    <col min="12804" max="12804" width="15.140625" style="2" customWidth="1"/>
    <col min="12805" max="12805" width="13.42578125" style="2" customWidth="1"/>
    <col min="12806" max="12806" width="10.42578125" style="2" customWidth="1"/>
    <col min="12807" max="12807" width="13" style="2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5.7109375" style="2" customWidth="1"/>
    <col min="13060" max="13060" width="15.140625" style="2" customWidth="1"/>
    <col min="13061" max="13061" width="13.42578125" style="2" customWidth="1"/>
    <col min="13062" max="13062" width="10.42578125" style="2" customWidth="1"/>
    <col min="13063" max="13063" width="13" style="2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5.7109375" style="2" customWidth="1"/>
    <col min="13316" max="13316" width="15.140625" style="2" customWidth="1"/>
    <col min="13317" max="13317" width="13.42578125" style="2" customWidth="1"/>
    <col min="13318" max="13318" width="10.42578125" style="2" customWidth="1"/>
    <col min="13319" max="13319" width="13" style="2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5.7109375" style="2" customWidth="1"/>
    <col min="13572" max="13572" width="15.140625" style="2" customWidth="1"/>
    <col min="13573" max="13573" width="13.42578125" style="2" customWidth="1"/>
    <col min="13574" max="13574" width="10.42578125" style="2" customWidth="1"/>
    <col min="13575" max="13575" width="13" style="2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5.7109375" style="2" customWidth="1"/>
    <col min="13828" max="13828" width="15.140625" style="2" customWidth="1"/>
    <col min="13829" max="13829" width="13.42578125" style="2" customWidth="1"/>
    <col min="13830" max="13830" width="10.42578125" style="2" customWidth="1"/>
    <col min="13831" max="13831" width="13" style="2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5.7109375" style="2" customWidth="1"/>
    <col min="14084" max="14084" width="15.140625" style="2" customWidth="1"/>
    <col min="14085" max="14085" width="13.42578125" style="2" customWidth="1"/>
    <col min="14086" max="14086" width="10.42578125" style="2" customWidth="1"/>
    <col min="14087" max="14087" width="13" style="2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5.7109375" style="2" customWidth="1"/>
    <col min="14340" max="14340" width="15.140625" style="2" customWidth="1"/>
    <col min="14341" max="14341" width="13.42578125" style="2" customWidth="1"/>
    <col min="14342" max="14342" width="10.42578125" style="2" customWidth="1"/>
    <col min="14343" max="14343" width="13" style="2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5.7109375" style="2" customWidth="1"/>
    <col min="14596" max="14596" width="15.140625" style="2" customWidth="1"/>
    <col min="14597" max="14597" width="13.42578125" style="2" customWidth="1"/>
    <col min="14598" max="14598" width="10.42578125" style="2" customWidth="1"/>
    <col min="14599" max="14599" width="13" style="2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5.7109375" style="2" customWidth="1"/>
    <col min="14852" max="14852" width="15.140625" style="2" customWidth="1"/>
    <col min="14853" max="14853" width="13.42578125" style="2" customWidth="1"/>
    <col min="14854" max="14854" width="10.42578125" style="2" customWidth="1"/>
    <col min="14855" max="14855" width="13" style="2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5.7109375" style="2" customWidth="1"/>
    <col min="15108" max="15108" width="15.140625" style="2" customWidth="1"/>
    <col min="15109" max="15109" width="13.42578125" style="2" customWidth="1"/>
    <col min="15110" max="15110" width="10.42578125" style="2" customWidth="1"/>
    <col min="15111" max="15111" width="13" style="2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5.7109375" style="2" customWidth="1"/>
    <col min="15364" max="15364" width="15.140625" style="2" customWidth="1"/>
    <col min="15365" max="15365" width="13.42578125" style="2" customWidth="1"/>
    <col min="15366" max="15366" width="10.42578125" style="2" customWidth="1"/>
    <col min="15367" max="15367" width="13" style="2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5.7109375" style="2" customWidth="1"/>
    <col min="15620" max="15620" width="15.140625" style="2" customWidth="1"/>
    <col min="15621" max="15621" width="13.42578125" style="2" customWidth="1"/>
    <col min="15622" max="15622" width="10.42578125" style="2" customWidth="1"/>
    <col min="15623" max="15623" width="13" style="2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5.7109375" style="2" customWidth="1"/>
    <col min="15876" max="15876" width="15.140625" style="2" customWidth="1"/>
    <col min="15877" max="15877" width="13.42578125" style="2" customWidth="1"/>
    <col min="15878" max="15878" width="10.42578125" style="2" customWidth="1"/>
    <col min="15879" max="15879" width="13" style="2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5.7109375" style="2" customWidth="1"/>
    <col min="16132" max="16132" width="15.140625" style="2" customWidth="1"/>
    <col min="16133" max="16133" width="13.42578125" style="2" customWidth="1"/>
    <col min="16134" max="16134" width="10.42578125" style="2" customWidth="1"/>
    <col min="16135" max="16135" width="13" style="2" customWidth="1"/>
    <col min="16136" max="16138" width="10.42578125" style="2" customWidth="1"/>
    <col min="16139" max="16384" width="9" style="2"/>
  </cols>
  <sheetData>
    <row r="1" spans="1:17" x14ac:dyDescent="0.3">
      <c r="I1" s="79"/>
      <c r="J1" s="79"/>
    </row>
    <row r="2" spans="1:17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7" x14ac:dyDescent="0.3">
      <c r="A3" s="76" t="s">
        <v>38</v>
      </c>
      <c r="B3" s="76"/>
      <c r="C3" s="76"/>
      <c r="D3" s="76"/>
      <c r="E3" s="76"/>
      <c r="F3" s="76"/>
      <c r="G3" s="76"/>
      <c r="H3" s="76"/>
      <c r="I3" s="76"/>
      <c r="J3" s="76"/>
      <c r="K3" s="24"/>
      <c r="L3" s="24"/>
      <c r="M3" s="24"/>
      <c r="N3" s="24"/>
      <c r="O3" s="24"/>
      <c r="P3" s="24"/>
      <c r="Q3" s="24"/>
    </row>
    <row r="4" spans="1:17" x14ac:dyDescent="0.3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7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7" s="3" customFormat="1" ht="24" customHeight="1" x14ac:dyDescent="0.3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7" s="3" customFormat="1" ht="36" x14ac:dyDescent="0.3">
      <c r="A7" s="77"/>
      <c r="B7" s="77"/>
      <c r="C7" s="77"/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</row>
    <row r="8" spans="1:17" s="6" customFormat="1" ht="30" x14ac:dyDescent="0.2">
      <c r="A8" s="77"/>
      <c r="B8" s="77"/>
      <c r="C8" s="5" t="s">
        <v>37</v>
      </c>
      <c r="D8" s="26" t="s">
        <v>14</v>
      </c>
      <c r="E8" s="26" t="s">
        <v>15</v>
      </c>
      <c r="F8" s="26" t="s">
        <v>16</v>
      </c>
      <c r="G8" s="26" t="s">
        <v>17</v>
      </c>
      <c r="H8" s="26" t="s">
        <v>18</v>
      </c>
      <c r="I8" s="26" t="s">
        <v>19</v>
      </c>
      <c r="J8" s="26" t="s">
        <v>20</v>
      </c>
    </row>
    <row r="9" spans="1:17" x14ac:dyDescent="0.3">
      <c r="A9" s="7">
        <v>1</v>
      </c>
      <c r="B9" s="8" t="s">
        <v>21</v>
      </c>
      <c r="C9" s="9">
        <f t="shared" ref="C9:C21" si="0">SUM(D9:J9)</f>
        <v>8150</v>
      </c>
      <c r="D9" s="9">
        <f>[4]ตารางสำรวจอายุลูกหนี้ฯ!E11</f>
        <v>8150</v>
      </c>
      <c r="E9" s="9">
        <f>[4]ตารางสำรวจอายุลูกหนี้ฯ!G11</f>
        <v>0</v>
      </c>
      <c r="F9" s="9">
        <f>[4]ตารางสำรวจอายุลูกหนี้ฯ!H11</f>
        <v>0</v>
      </c>
      <c r="G9" s="9">
        <f>[4]ตารางสำรวจอายุลูกหนี้ฯ!I11</f>
        <v>0</v>
      </c>
      <c r="H9" s="9">
        <f>[4]ตารางสำรวจอายุลูกหนี้ฯ!J11</f>
        <v>0</v>
      </c>
      <c r="I9" s="9">
        <f>[4]ตารางสำรวจอายุลูกหนี้ฯ!K11</f>
        <v>0</v>
      </c>
      <c r="J9" s="9">
        <f>[4]ตารางสำรวจอายุลูกหนี้ฯ!L11</f>
        <v>0</v>
      </c>
    </row>
    <row r="10" spans="1:17" s="13" customFormat="1" x14ac:dyDescent="0.3">
      <c r="A10" s="10">
        <v>2</v>
      </c>
      <c r="B10" s="11" t="s">
        <v>22</v>
      </c>
      <c r="C10" s="12">
        <f t="shared" si="0"/>
        <v>6435572.0700000003</v>
      </c>
      <c r="D10" s="12">
        <f>[4]ตารางสำรวจอายุลูกหนี้ฯ!E23</f>
        <v>6298941.4199999999</v>
      </c>
      <c r="E10" s="12">
        <f>[4]ตารางสำรวจอายุลูกหนี้ฯ!G23</f>
        <v>99603.65</v>
      </c>
      <c r="F10" s="12">
        <f>[4]ตารางสำรวจอายุลูกหนี้ฯ!H23</f>
        <v>0</v>
      </c>
      <c r="G10" s="12">
        <f>[4]ตารางสำรวจอายุลูกหนี้ฯ!I23</f>
        <v>37027</v>
      </c>
      <c r="H10" s="12">
        <f>[4]ตารางสำรวจอายุลูกหนี้ฯ!J23</f>
        <v>0</v>
      </c>
      <c r="I10" s="12">
        <f>[4]ตารางสำรวจอายุลูกหนี้ฯ!K23</f>
        <v>0</v>
      </c>
      <c r="J10" s="12">
        <f>[4]ตารางสำรวจอายุลูกหนี้ฯ!L23</f>
        <v>0</v>
      </c>
    </row>
    <row r="11" spans="1:17" s="13" customFormat="1" x14ac:dyDescent="0.3">
      <c r="A11" s="10">
        <v>3</v>
      </c>
      <c r="B11" s="11" t="s">
        <v>23</v>
      </c>
      <c r="C11" s="12">
        <f t="shared" si="0"/>
        <v>1720820.4</v>
      </c>
      <c r="D11" s="12">
        <f>[4]ตารางสำรวจอายุลูกหนี้ฯ!E34</f>
        <v>1702628.4</v>
      </c>
      <c r="E11" s="12">
        <f>[4]ตารางสำรวจอายุลูกหนี้ฯ!G34</f>
        <v>11952</v>
      </c>
      <c r="F11" s="12">
        <f>[4]ตารางสำรวจอายุลูกหนี้ฯ!H34</f>
        <v>0</v>
      </c>
      <c r="G11" s="12">
        <f>[4]ตารางสำรวจอายุลูกหนี้ฯ!K34</f>
        <v>6240</v>
      </c>
      <c r="H11" s="12">
        <f>[4]ตารางสำรวจอายุลูกหนี้ฯ!J34</f>
        <v>0</v>
      </c>
      <c r="I11" s="12">
        <f>[4]ตารางสำรวจอายุลูกหนี้ฯ!O34</f>
        <v>0</v>
      </c>
      <c r="J11" s="12">
        <f>[4]ตารางสำรวจอายุลูกหนี้ฯ!L34</f>
        <v>0</v>
      </c>
    </row>
    <row r="12" spans="1:17" s="13" customFormat="1" x14ac:dyDescent="0.3">
      <c r="A12" s="10">
        <v>4</v>
      </c>
      <c r="B12" s="11" t="s">
        <v>24</v>
      </c>
      <c r="C12" s="12">
        <f t="shared" si="0"/>
        <v>257521.9</v>
      </c>
      <c r="D12" s="12">
        <f>[4]ตารางสำรวจอายุลูกหนี้ฯ!E39</f>
        <v>248021.9</v>
      </c>
      <c r="E12" s="12">
        <f>[4]ตารางสำรวจอายุลูกหนี้ฯ!G39</f>
        <v>9500</v>
      </c>
      <c r="F12" s="12">
        <f>[4]ตารางสำรวจอายุลูกหนี้ฯ!H39</f>
        <v>0</v>
      </c>
      <c r="G12" s="12">
        <f>[4]ตารางสำรวจอายุลูกหนี้ฯ!I39</f>
        <v>0</v>
      </c>
      <c r="H12" s="12">
        <f>[4]ตารางสำรวจอายุลูกหนี้ฯ!J39</f>
        <v>0</v>
      </c>
      <c r="I12" s="12">
        <f>[4]ตารางสำรวจอายุลูกหนี้ฯ!K39</f>
        <v>0</v>
      </c>
      <c r="J12" s="12">
        <f>[4]ตารางสำรวจอายุลูกหนี้ฯ!L39</f>
        <v>0</v>
      </c>
    </row>
    <row r="13" spans="1:17" s="13" customFormat="1" x14ac:dyDescent="0.3">
      <c r="A13" s="10">
        <v>5</v>
      </c>
      <c r="B13" s="11" t="s">
        <v>25</v>
      </c>
      <c r="C13" s="12">
        <f t="shared" si="0"/>
        <v>0</v>
      </c>
      <c r="D13" s="12">
        <f>[4]ตารางสำรวจอายุลูกหนี้ฯ!E50</f>
        <v>0</v>
      </c>
      <c r="E13" s="12">
        <f>[4]ตารางสำรวจอายุลูกหนี้ฯ!G50</f>
        <v>0</v>
      </c>
      <c r="F13" s="12">
        <f>[4]ตารางสำรวจอายุลูกหนี้ฯ!H50</f>
        <v>0</v>
      </c>
      <c r="G13" s="12">
        <f>[4]ตารางสำรวจอายุลูกหนี้ฯ!I50</f>
        <v>0</v>
      </c>
      <c r="H13" s="12">
        <f>[4]ตารางสำรวจอายุลูกหนี้ฯ!J50</f>
        <v>0</v>
      </c>
      <c r="I13" s="12">
        <f>[4]ตารางสำรวจอายุลูกหนี้ฯ!K50</f>
        <v>0</v>
      </c>
      <c r="J13" s="12">
        <f>[4]ตารางสำรวจอายุลูกหนี้ฯ!L50</f>
        <v>0</v>
      </c>
    </row>
    <row r="14" spans="1:17" s="13" customFormat="1" x14ac:dyDescent="0.3">
      <c r="A14" s="10">
        <v>6</v>
      </c>
      <c r="B14" s="11" t="s">
        <v>26</v>
      </c>
      <c r="C14" s="12">
        <f t="shared" si="0"/>
        <v>734943.5</v>
      </c>
      <c r="D14" s="12">
        <f>[4]ตารางสำรวจอายุลูกหนี้ฯ!E53</f>
        <v>734943.5</v>
      </c>
      <c r="E14" s="12">
        <f>[4]ตารางสำรวจอายุลูกหนี้ฯ!G53</f>
        <v>0</v>
      </c>
      <c r="F14" s="12">
        <f>[4]ตารางสำรวจอายุลูกหนี้ฯ!H53</f>
        <v>0</v>
      </c>
      <c r="G14" s="12">
        <f>[4]ตารางสำรวจอายุลูกหนี้ฯ!I53</f>
        <v>0</v>
      </c>
      <c r="H14" s="12">
        <f>[4]ตารางสำรวจอายุลูกหนี้ฯ!J53</f>
        <v>0</v>
      </c>
      <c r="I14" s="12">
        <f>[4]ตารางสำรวจอายุลูกหนี้ฯ!K53</f>
        <v>0</v>
      </c>
      <c r="J14" s="12">
        <f>[4]ตารางสำรวจอายุลูกหนี้ฯ!L53</f>
        <v>0</v>
      </c>
    </row>
    <row r="15" spans="1:17" s="13" customFormat="1" x14ac:dyDescent="0.3">
      <c r="A15" s="10">
        <v>7</v>
      </c>
      <c r="B15" s="11" t="s">
        <v>27</v>
      </c>
      <c r="C15" s="12">
        <f t="shared" si="0"/>
        <v>8386</v>
      </c>
      <c r="D15" s="12">
        <f>[4]ตารางสำรวจอายุลูกหนี้ฯ!E56</f>
        <v>8386</v>
      </c>
      <c r="E15" s="12">
        <f>[4]ตารางสำรวจอายุลูกหนี้ฯ!G56</f>
        <v>0</v>
      </c>
      <c r="F15" s="12">
        <f>[4]ตารางสำรวจอายุลูกหนี้ฯ!H56</f>
        <v>0</v>
      </c>
      <c r="G15" s="12">
        <f>[4]ตารางสำรวจอายุลูกหนี้ฯ!I56</f>
        <v>0</v>
      </c>
      <c r="H15" s="12">
        <f>[4]ตารางสำรวจอายุลูกหนี้ฯ!J56</f>
        <v>0</v>
      </c>
      <c r="I15" s="12">
        <f>[4]ตารางสำรวจอายุลูกหนี้ฯ!K56</f>
        <v>0</v>
      </c>
      <c r="J15" s="12">
        <f>[4]ตารางสำรวจอายุลูกหนี้ฯ!L56</f>
        <v>0</v>
      </c>
    </row>
    <row r="16" spans="1:17" s="13" customFormat="1" x14ac:dyDescent="0.3">
      <c r="A16" s="10">
        <v>8</v>
      </c>
      <c r="B16" s="11" t="s">
        <v>28</v>
      </c>
      <c r="C16" s="12">
        <f t="shared" si="0"/>
        <v>41363</v>
      </c>
      <c r="D16" s="12">
        <f>[4]ตารางสำรวจอายุลูกหนี้ฯ!E59</f>
        <v>23428</v>
      </c>
      <c r="E16" s="12">
        <f>[4]ตารางสำรวจอายุลูกหนี้ฯ!G59</f>
        <v>12510</v>
      </c>
      <c r="F16" s="12">
        <f>[4]ตารางสำรวจอายุลูกหนี้ฯ!H59</f>
        <v>0</v>
      </c>
      <c r="G16" s="12">
        <f>[4]ตารางสำรวจอายุลูกหนี้ฯ!I59</f>
        <v>5425</v>
      </c>
      <c r="H16" s="12">
        <f>[4]ตารางสำรวจอายุลูกหนี้ฯ!J59</f>
        <v>0</v>
      </c>
      <c r="I16" s="12">
        <f>[4]ตารางสำรวจอายุลูกหนี้ฯ!K59</f>
        <v>0</v>
      </c>
      <c r="J16" s="12">
        <f>[4]ตารางสำรวจอายุลูกหนี้ฯ!L59</f>
        <v>0</v>
      </c>
    </row>
    <row r="17" spans="1:10" s="17" customFormat="1" x14ac:dyDescent="0.3">
      <c r="A17" s="14">
        <v>9</v>
      </c>
      <c r="B17" s="15" t="s">
        <v>29</v>
      </c>
      <c r="C17" s="16">
        <f t="shared" si="0"/>
        <v>43420.5</v>
      </c>
      <c r="D17" s="16">
        <f>[4]ตารางสำรวจอายุลูกหนี้ฯ!E64</f>
        <v>33173</v>
      </c>
      <c r="E17" s="16">
        <f>[4]ตารางสำรวจอายุลูกหนี้ฯ!G64</f>
        <v>7618.5</v>
      </c>
      <c r="F17" s="16">
        <f>[4]ตารางสำรวจอายุลูกหนี้ฯ!H64</f>
        <v>0</v>
      </c>
      <c r="G17" s="16">
        <f>[4]ตารางสำรวจอายุลูกหนี้ฯ!I64</f>
        <v>2629</v>
      </c>
      <c r="H17" s="16">
        <f>[4]ตารางสำรวจอายุลูกหนี้ฯ!J64</f>
        <v>0</v>
      </c>
      <c r="I17" s="16">
        <f>[4]ตารางสำรวจอายุลูกหนี้ฯ!K64</f>
        <v>0</v>
      </c>
      <c r="J17" s="16">
        <f>[4]ตารางสำรวจอายุลูกหนี้ฯ!L64</f>
        <v>0</v>
      </c>
    </row>
    <row r="18" spans="1:10" x14ac:dyDescent="0.3">
      <c r="A18" s="14">
        <v>10</v>
      </c>
      <c r="B18" s="18" t="s">
        <v>30</v>
      </c>
      <c r="C18" s="16">
        <f t="shared" si="0"/>
        <v>0</v>
      </c>
      <c r="D18" s="16">
        <f>[4]ตารางสำรวจอายุลูกหนี้ฯ!E65</f>
        <v>0</v>
      </c>
      <c r="E18" s="16">
        <f>[4]ตารางสำรวจอายุลูกหนี้ฯ!G65</f>
        <v>0</v>
      </c>
      <c r="F18" s="16">
        <f>[4]ตารางสำรวจอายุลูกหนี้ฯ!H65</f>
        <v>0</v>
      </c>
      <c r="G18" s="16">
        <f>[4]ตารางสำรวจอายุลูกหนี้ฯ!I65</f>
        <v>0</v>
      </c>
      <c r="H18" s="16">
        <f>[4]ตารางสำรวจอายุลูกหนี้ฯ!J65</f>
        <v>0</v>
      </c>
      <c r="I18" s="16">
        <f>[4]ตารางสำรวจอายุลูกหนี้ฯ!K65</f>
        <v>0</v>
      </c>
      <c r="J18" s="16">
        <f>[4]ตารางสำรวจอายุลูกหนี้ฯ!L65</f>
        <v>0</v>
      </c>
    </row>
    <row r="19" spans="1:10" x14ac:dyDescent="0.3">
      <c r="A19" s="14">
        <v>11</v>
      </c>
      <c r="B19" s="18" t="s">
        <v>31</v>
      </c>
      <c r="C19" s="16">
        <f t="shared" si="0"/>
        <v>0</v>
      </c>
      <c r="D19" s="16">
        <f>[4]ตารางสำรวจอายุลูกหนี้ฯ!E66</f>
        <v>0</v>
      </c>
      <c r="E19" s="16">
        <f>[4]ตารางสำรวจอายุลูกหนี้ฯ!G66</f>
        <v>0</v>
      </c>
      <c r="F19" s="16">
        <f>[4]ตารางสำรวจอายุลูกหนี้ฯ!H66</f>
        <v>0</v>
      </c>
      <c r="G19" s="16">
        <f>[4]ตารางสำรวจอายุลูกหนี้ฯ!I66</f>
        <v>0</v>
      </c>
      <c r="H19" s="16">
        <f>[4]ตารางสำรวจอายุลูกหนี้ฯ!J66</f>
        <v>0</v>
      </c>
      <c r="I19" s="16">
        <f>[4]ตารางสำรวจอายุลูกหนี้ฯ!K66</f>
        <v>0</v>
      </c>
      <c r="J19" s="16">
        <f>[4]ตารางสำรวจอายุลูกหนี้ฯ!L66</f>
        <v>0</v>
      </c>
    </row>
    <row r="20" spans="1:10" x14ac:dyDescent="0.3">
      <c r="A20" s="14">
        <v>12</v>
      </c>
      <c r="B20" s="18" t="s">
        <v>32</v>
      </c>
      <c r="C20" s="16">
        <f t="shared" si="0"/>
        <v>0</v>
      </c>
      <c r="D20" s="16">
        <f>[4]ตารางสำรวจอายุลูกหนี้ฯ!E67</f>
        <v>0</v>
      </c>
      <c r="E20" s="16">
        <f>[4]ตารางสำรวจอายุลูกหนี้ฯ!G67</f>
        <v>0</v>
      </c>
      <c r="F20" s="16">
        <f>[4]ตารางสำรวจอายุลูกหนี้ฯ!H67</f>
        <v>0</v>
      </c>
      <c r="G20" s="16">
        <f>[4]ตารางสำรวจอายุลูกหนี้ฯ!I67</f>
        <v>0</v>
      </c>
      <c r="H20" s="16">
        <f>[4]ตารางสำรวจอายุลูกหนี้ฯ!J67</f>
        <v>0</v>
      </c>
      <c r="I20" s="16">
        <f>[4]ตารางสำรวจอายุลูกหนี้ฯ!K67</f>
        <v>0</v>
      </c>
      <c r="J20" s="16">
        <f>[4]ตารางสำรวจอายุลูกหนี้ฯ!L67</f>
        <v>0</v>
      </c>
    </row>
    <row r="21" spans="1:10" ht="21" thickBot="1" x14ac:dyDescent="0.35">
      <c r="A21" s="19">
        <v>13</v>
      </c>
      <c r="B21" s="20" t="s">
        <v>33</v>
      </c>
      <c r="C21" s="21">
        <f t="shared" si="0"/>
        <v>9250177.370000001</v>
      </c>
      <c r="D21" s="21">
        <f>[4]ตารางสำรวจอายุลูกหนี้ฯ!E68</f>
        <v>9057672.2200000007</v>
      </c>
      <c r="E21" s="21">
        <f>[4]ตารางสำรวจอายุลูกหนี้ฯ!G68</f>
        <v>141184.15</v>
      </c>
      <c r="F21" s="21">
        <f>[4]ตารางสำรวจอายุลูกหนี้ฯ!H68</f>
        <v>0</v>
      </c>
      <c r="G21" s="21">
        <f>[4]ตารางสำรวจอายุลูกหนี้ฯ!I68</f>
        <v>45081</v>
      </c>
      <c r="H21" s="21">
        <f>[4]ตารางสำรวจอายุลูกหนี้ฯ!J68</f>
        <v>0</v>
      </c>
      <c r="I21" s="21">
        <f>[4]ตารางสำรวจอายุลูกหนี้ฯ!K68</f>
        <v>6240</v>
      </c>
      <c r="J21" s="21">
        <f>[4]ตารางสำรวจอายุลูกหนี้ฯ!L68</f>
        <v>0</v>
      </c>
    </row>
    <row r="22" spans="1:10" ht="21" thickTop="1" x14ac:dyDescent="0.3"/>
    <row r="24" spans="1:10" ht="24" x14ac:dyDescent="0.55000000000000004">
      <c r="G24" s="27"/>
      <c r="H24" s="78"/>
      <c r="I24" s="78"/>
      <c r="J24" s="78"/>
    </row>
    <row r="25" spans="1:10" ht="24" x14ac:dyDescent="0.55000000000000004">
      <c r="G25" s="27"/>
      <c r="H25" s="78"/>
      <c r="I25" s="78"/>
      <c r="J25" s="7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2DC9-FFB7-4832-8B71-2AF59ACC42F5}">
  <dimension ref="A1:J25"/>
  <sheetViews>
    <sheetView topLeftCell="A7" workbookViewId="0">
      <selection activeCell="C9" sqref="C9:C20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0" style="23" customWidth="1"/>
    <col min="4" max="4" width="16.42578125" style="23" customWidth="1"/>
    <col min="5" max="10" width="14" style="23" customWidth="1"/>
    <col min="11" max="255" width="9" style="2"/>
    <col min="256" max="256" width="6.140625" style="2" customWidth="1"/>
    <col min="257" max="257" width="42.7109375" style="2" customWidth="1"/>
    <col min="258" max="258" width="17.28515625" style="2" customWidth="1"/>
    <col min="259" max="259" width="17.42578125" style="2" customWidth="1"/>
    <col min="260" max="260" width="16.42578125" style="2" customWidth="1"/>
    <col min="261" max="266" width="14" style="2" customWidth="1"/>
    <col min="267" max="511" width="9" style="2"/>
    <col min="512" max="512" width="6.140625" style="2" customWidth="1"/>
    <col min="513" max="513" width="42.7109375" style="2" customWidth="1"/>
    <col min="514" max="514" width="17.28515625" style="2" customWidth="1"/>
    <col min="515" max="515" width="17.42578125" style="2" customWidth="1"/>
    <col min="516" max="516" width="16.42578125" style="2" customWidth="1"/>
    <col min="517" max="522" width="14" style="2" customWidth="1"/>
    <col min="523" max="767" width="9" style="2"/>
    <col min="768" max="768" width="6.140625" style="2" customWidth="1"/>
    <col min="769" max="769" width="42.7109375" style="2" customWidth="1"/>
    <col min="770" max="770" width="17.28515625" style="2" customWidth="1"/>
    <col min="771" max="771" width="17.42578125" style="2" customWidth="1"/>
    <col min="772" max="772" width="16.42578125" style="2" customWidth="1"/>
    <col min="773" max="778" width="14" style="2" customWidth="1"/>
    <col min="779" max="1023" width="9" style="2"/>
    <col min="1024" max="1024" width="6.140625" style="2" customWidth="1"/>
    <col min="1025" max="1025" width="42.7109375" style="2" customWidth="1"/>
    <col min="1026" max="1026" width="17.28515625" style="2" customWidth="1"/>
    <col min="1027" max="1027" width="17.42578125" style="2" customWidth="1"/>
    <col min="1028" max="1028" width="16.42578125" style="2" customWidth="1"/>
    <col min="1029" max="1034" width="14" style="2" customWidth="1"/>
    <col min="1035" max="1279" width="9" style="2"/>
    <col min="1280" max="1280" width="6.140625" style="2" customWidth="1"/>
    <col min="1281" max="1281" width="42.7109375" style="2" customWidth="1"/>
    <col min="1282" max="1282" width="17.28515625" style="2" customWidth="1"/>
    <col min="1283" max="1283" width="17.42578125" style="2" customWidth="1"/>
    <col min="1284" max="1284" width="16.42578125" style="2" customWidth="1"/>
    <col min="1285" max="1290" width="14" style="2" customWidth="1"/>
    <col min="1291" max="1535" width="9" style="2"/>
    <col min="1536" max="1536" width="6.140625" style="2" customWidth="1"/>
    <col min="1537" max="1537" width="42.7109375" style="2" customWidth="1"/>
    <col min="1538" max="1538" width="17.28515625" style="2" customWidth="1"/>
    <col min="1539" max="1539" width="17.42578125" style="2" customWidth="1"/>
    <col min="1540" max="1540" width="16.42578125" style="2" customWidth="1"/>
    <col min="1541" max="1546" width="14" style="2" customWidth="1"/>
    <col min="1547" max="1791" width="9" style="2"/>
    <col min="1792" max="1792" width="6.140625" style="2" customWidth="1"/>
    <col min="1793" max="1793" width="42.7109375" style="2" customWidth="1"/>
    <col min="1794" max="1794" width="17.28515625" style="2" customWidth="1"/>
    <col min="1795" max="1795" width="17.42578125" style="2" customWidth="1"/>
    <col min="1796" max="1796" width="16.42578125" style="2" customWidth="1"/>
    <col min="1797" max="1802" width="14" style="2" customWidth="1"/>
    <col min="1803" max="2047" width="9" style="2"/>
    <col min="2048" max="2048" width="6.140625" style="2" customWidth="1"/>
    <col min="2049" max="2049" width="42.7109375" style="2" customWidth="1"/>
    <col min="2050" max="2050" width="17.28515625" style="2" customWidth="1"/>
    <col min="2051" max="2051" width="17.42578125" style="2" customWidth="1"/>
    <col min="2052" max="2052" width="16.42578125" style="2" customWidth="1"/>
    <col min="2053" max="2058" width="14" style="2" customWidth="1"/>
    <col min="2059" max="2303" width="9" style="2"/>
    <col min="2304" max="2304" width="6.140625" style="2" customWidth="1"/>
    <col min="2305" max="2305" width="42.7109375" style="2" customWidth="1"/>
    <col min="2306" max="2306" width="17.28515625" style="2" customWidth="1"/>
    <col min="2307" max="2307" width="17.42578125" style="2" customWidth="1"/>
    <col min="2308" max="2308" width="16.42578125" style="2" customWidth="1"/>
    <col min="2309" max="2314" width="14" style="2" customWidth="1"/>
    <col min="2315" max="2559" width="9" style="2"/>
    <col min="2560" max="2560" width="6.140625" style="2" customWidth="1"/>
    <col min="2561" max="2561" width="42.7109375" style="2" customWidth="1"/>
    <col min="2562" max="2562" width="17.28515625" style="2" customWidth="1"/>
    <col min="2563" max="2563" width="17.42578125" style="2" customWidth="1"/>
    <col min="2564" max="2564" width="16.42578125" style="2" customWidth="1"/>
    <col min="2565" max="2570" width="14" style="2" customWidth="1"/>
    <col min="2571" max="2815" width="9" style="2"/>
    <col min="2816" max="2816" width="6.140625" style="2" customWidth="1"/>
    <col min="2817" max="2817" width="42.7109375" style="2" customWidth="1"/>
    <col min="2818" max="2818" width="17.28515625" style="2" customWidth="1"/>
    <col min="2819" max="2819" width="17.42578125" style="2" customWidth="1"/>
    <col min="2820" max="2820" width="16.42578125" style="2" customWidth="1"/>
    <col min="2821" max="2826" width="14" style="2" customWidth="1"/>
    <col min="2827" max="3071" width="9" style="2"/>
    <col min="3072" max="3072" width="6.140625" style="2" customWidth="1"/>
    <col min="3073" max="3073" width="42.7109375" style="2" customWidth="1"/>
    <col min="3074" max="3074" width="17.28515625" style="2" customWidth="1"/>
    <col min="3075" max="3075" width="17.42578125" style="2" customWidth="1"/>
    <col min="3076" max="3076" width="16.42578125" style="2" customWidth="1"/>
    <col min="3077" max="3082" width="14" style="2" customWidth="1"/>
    <col min="3083" max="3327" width="9" style="2"/>
    <col min="3328" max="3328" width="6.140625" style="2" customWidth="1"/>
    <col min="3329" max="3329" width="42.7109375" style="2" customWidth="1"/>
    <col min="3330" max="3330" width="17.28515625" style="2" customWidth="1"/>
    <col min="3331" max="3331" width="17.42578125" style="2" customWidth="1"/>
    <col min="3332" max="3332" width="16.42578125" style="2" customWidth="1"/>
    <col min="3333" max="3338" width="14" style="2" customWidth="1"/>
    <col min="3339" max="3583" width="9" style="2"/>
    <col min="3584" max="3584" width="6.140625" style="2" customWidth="1"/>
    <col min="3585" max="3585" width="42.7109375" style="2" customWidth="1"/>
    <col min="3586" max="3586" width="17.28515625" style="2" customWidth="1"/>
    <col min="3587" max="3587" width="17.42578125" style="2" customWidth="1"/>
    <col min="3588" max="3588" width="16.42578125" style="2" customWidth="1"/>
    <col min="3589" max="3594" width="14" style="2" customWidth="1"/>
    <col min="3595" max="3839" width="9" style="2"/>
    <col min="3840" max="3840" width="6.140625" style="2" customWidth="1"/>
    <col min="3841" max="3841" width="42.7109375" style="2" customWidth="1"/>
    <col min="3842" max="3842" width="17.28515625" style="2" customWidth="1"/>
    <col min="3843" max="3843" width="17.42578125" style="2" customWidth="1"/>
    <col min="3844" max="3844" width="16.42578125" style="2" customWidth="1"/>
    <col min="3845" max="3850" width="14" style="2" customWidth="1"/>
    <col min="3851" max="4095" width="9" style="2"/>
    <col min="4096" max="4096" width="6.140625" style="2" customWidth="1"/>
    <col min="4097" max="4097" width="42.7109375" style="2" customWidth="1"/>
    <col min="4098" max="4098" width="17.28515625" style="2" customWidth="1"/>
    <col min="4099" max="4099" width="17.42578125" style="2" customWidth="1"/>
    <col min="4100" max="4100" width="16.42578125" style="2" customWidth="1"/>
    <col min="4101" max="4106" width="14" style="2" customWidth="1"/>
    <col min="4107" max="4351" width="9" style="2"/>
    <col min="4352" max="4352" width="6.140625" style="2" customWidth="1"/>
    <col min="4353" max="4353" width="42.7109375" style="2" customWidth="1"/>
    <col min="4354" max="4354" width="17.28515625" style="2" customWidth="1"/>
    <col min="4355" max="4355" width="17.42578125" style="2" customWidth="1"/>
    <col min="4356" max="4356" width="16.42578125" style="2" customWidth="1"/>
    <col min="4357" max="4362" width="14" style="2" customWidth="1"/>
    <col min="4363" max="4607" width="9" style="2"/>
    <col min="4608" max="4608" width="6.140625" style="2" customWidth="1"/>
    <col min="4609" max="4609" width="42.7109375" style="2" customWidth="1"/>
    <col min="4610" max="4610" width="17.28515625" style="2" customWidth="1"/>
    <col min="4611" max="4611" width="17.42578125" style="2" customWidth="1"/>
    <col min="4612" max="4612" width="16.42578125" style="2" customWidth="1"/>
    <col min="4613" max="4618" width="14" style="2" customWidth="1"/>
    <col min="4619" max="4863" width="9" style="2"/>
    <col min="4864" max="4864" width="6.140625" style="2" customWidth="1"/>
    <col min="4865" max="4865" width="42.7109375" style="2" customWidth="1"/>
    <col min="4866" max="4866" width="17.28515625" style="2" customWidth="1"/>
    <col min="4867" max="4867" width="17.42578125" style="2" customWidth="1"/>
    <col min="4868" max="4868" width="16.42578125" style="2" customWidth="1"/>
    <col min="4869" max="4874" width="14" style="2" customWidth="1"/>
    <col min="4875" max="5119" width="9" style="2"/>
    <col min="5120" max="5120" width="6.140625" style="2" customWidth="1"/>
    <col min="5121" max="5121" width="42.7109375" style="2" customWidth="1"/>
    <col min="5122" max="5122" width="17.28515625" style="2" customWidth="1"/>
    <col min="5123" max="5123" width="17.42578125" style="2" customWidth="1"/>
    <col min="5124" max="5124" width="16.42578125" style="2" customWidth="1"/>
    <col min="5125" max="5130" width="14" style="2" customWidth="1"/>
    <col min="5131" max="5375" width="9" style="2"/>
    <col min="5376" max="5376" width="6.140625" style="2" customWidth="1"/>
    <col min="5377" max="5377" width="42.7109375" style="2" customWidth="1"/>
    <col min="5378" max="5378" width="17.28515625" style="2" customWidth="1"/>
    <col min="5379" max="5379" width="17.42578125" style="2" customWidth="1"/>
    <col min="5380" max="5380" width="16.42578125" style="2" customWidth="1"/>
    <col min="5381" max="5386" width="14" style="2" customWidth="1"/>
    <col min="5387" max="5631" width="9" style="2"/>
    <col min="5632" max="5632" width="6.140625" style="2" customWidth="1"/>
    <col min="5633" max="5633" width="42.7109375" style="2" customWidth="1"/>
    <col min="5634" max="5634" width="17.28515625" style="2" customWidth="1"/>
    <col min="5635" max="5635" width="17.42578125" style="2" customWidth="1"/>
    <col min="5636" max="5636" width="16.42578125" style="2" customWidth="1"/>
    <col min="5637" max="5642" width="14" style="2" customWidth="1"/>
    <col min="5643" max="5887" width="9" style="2"/>
    <col min="5888" max="5888" width="6.140625" style="2" customWidth="1"/>
    <col min="5889" max="5889" width="42.7109375" style="2" customWidth="1"/>
    <col min="5890" max="5890" width="17.28515625" style="2" customWidth="1"/>
    <col min="5891" max="5891" width="17.42578125" style="2" customWidth="1"/>
    <col min="5892" max="5892" width="16.42578125" style="2" customWidth="1"/>
    <col min="5893" max="5898" width="14" style="2" customWidth="1"/>
    <col min="5899" max="6143" width="9" style="2"/>
    <col min="6144" max="6144" width="6.140625" style="2" customWidth="1"/>
    <col min="6145" max="6145" width="42.7109375" style="2" customWidth="1"/>
    <col min="6146" max="6146" width="17.28515625" style="2" customWidth="1"/>
    <col min="6147" max="6147" width="17.42578125" style="2" customWidth="1"/>
    <col min="6148" max="6148" width="16.42578125" style="2" customWidth="1"/>
    <col min="6149" max="6154" width="14" style="2" customWidth="1"/>
    <col min="6155" max="6399" width="9" style="2"/>
    <col min="6400" max="6400" width="6.140625" style="2" customWidth="1"/>
    <col min="6401" max="6401" width="42.7109375" style="2" customWidth="1"/>
    <col min="6402" max="6402" width="17.28515625" style="2" customWidth="1"/>
    <col min="6403" max="6403" width="17.42578125" style="2" customWidth="1"/>
    <col min="6404" max="6404" width="16.42578125" style="2" customWidth="1"/>
    <col min="6405" max="6410" width="14" style="2" customWidth="1"/>
    <col min="6411" max="6655" width="9" style="2"/>
    <col min="6656" max="6656" width="6.140625" style="2" customWidth="1"/>
    <col min="6657" max="6657" width="42.7109375" style="2" customWidth="1"/>
    <col min="6658" max="6658" width="17.28515625" style="2" customWidth="1"/>
    <col min="6659" max="6659" width="17.42578125" style="2" customWidth="1"/>
    <col min="6660" max="6660" width="16.42578125" style="2" customWidth="1"/>
    <col min="6661" max="6666" width="14" style="2" customWidth="1"/>
    <col min="6667" max="6911" width="9" style="2"/>
    <col min="6912" max="6912" width="6.140625" style="2" customWidth="1"/>
    <col min="6913" max="6913" width="42.7109375" style="2" customWidth="1"/>
    <col min="6914" max="6914" width="17.28515625" style="2" customWidth="1"/>
    <col min="6915" max="6915" width="17.42578125" style="2" customWidth="1"/>
    <col min="6916" max="6916" width="16.42578125" style="2" customWidth="1"/>
    <col min="6917" max="6922" width="14" style="2" customWidth="1"/>
    <col min="6923" max="7167" width="9" style="2"/>
    <col min="7168" max="7168" width="6.140625" style="2" customWidth="1"/>
    <col min="7169" max="7169" width="42.7109375" style="2" customWidth="1"/>
    <col min="7170" max="7170" width="17.28515625" style="2" customWidth="1"/>
    <col min="7171" max="7171" width="17.42578125" style="2" customWidth="1"/>
    <col min="7172" max="7172" width="16.42578125" style="2" customWidth="1"/>
    <col min="7173" max="7178" width="14" style="2" customWidth="1"/>
    <col min="7179" max="7423" width="9" style="2"/>
    <col min="7424" max="7424" width="6.140625" style="2" customWidth="1"/>
    <col min="7425" max="7425" width="42.7109375" style="2" customWidth="1"/>
    <col min="7426" max="7426" width="17.28515625" style="2" customWidth="1"/>
    <col min="7427" max="7427" width="17.42578125" style="2" customWidth="1"/>
    <col min="7428" max="7428" width="16.42578125" style="2" customWidth="1"/>
    <col min="7429" max="7434" width="14" style="2" customWidth="1"/>
    <col min="7435" max="7679" width="9" style="2"/>
    <col min="7680" max="7680" width="6.140625" style="2" customWidth="1"/>
    <col min="7681" max="7681" width="42.7109375" style="2" customWidth="1"/>
    <col min="7682" max="7682" width="17.28515625" style="2" customWidth="1"/>
    <col min="7683" max="7683" width="17.42578125" style="2" customWidth="1"/>
    <col min="7684" max="7684" width="16.42578125" style="2" customWidth="1"/>
    <col min="7685" max="7690" width="14" style="2" customWidth="1"/>
    <col min="7691" max="7935" width="9" style="2"/>
    <col min="7936" max="7936" width="6.140625" style="2" customWidth="1"/>
    <col min="7937" max="7937" width="42.7109375" style="2" customWidth="1"/>
    <col min="7938" max="7938" width="17.28515625" style="2" customWidth="1"/>
    <col min="7939" max="7939" width="17.42578125" style="2" customWidth="1"/>
    <col min="7940" max="7940" width="16.42578125" style="2" customWidth="1"/>
    <col min="7941" max="7946" width="14" style="2" customWidth="1"/>
    <col min="7947" max="8191" width="9" style="2"/>
    <col min="8192" max="8192" width="6.140625" style="2" customWidth="1"/>
    <col min="8193" max="8193" width="42.7109375" style="2" customWidth="1"/>
    <col min="8194" max="8194" width="17.28515625" style="2" customWidth="1"/>
    <col min="8195" max="8195" width="17.42578125" style="2" customWidth="1"/>
    <col min="8196" max="8196" width="16.42578125" style="2" customWidth="1"/>
    <col min="8197" max="8202" width="14" style="2" customWidth="1"/>
    <col min="8203" max="8447" width="9" style="2"/>
    <col min="8448" max="8448" width="6.140625" style="2" customWidth="1"/>
    <col min="8449" max="8449" width="42.7109375" style="2" customWidth="1"/>
    <col min="8450" max="8450" width="17.28515625" style="2" customWidth="1"/>
    <col min="8451" max="8451" width="17.42578125" style="2" customWidth="1"/>
    <col min="8452" max="8452" width="16.42578125" style="2" customWidth="1"/>
    <col min="8453" max="8458" width="14" style="2" customWidth="1"/>
    <col min="8459" max="8703" width="9" style="2"/>
    <col min="8704" max="8704" width="6.140625" style="2" customWidth="1"/>
    <col min="8705" max="8705" width="42.7109375" style="2" customWidth="1"/>
    <col min="8706" max="8706" width="17.28515625" style="2" customWidth="1"/>
    <col min="8707" max="8707" width="17.42578125" style="2" customWidth="1"/>
    <col min="8708" max="8708" width="16.42578125" style="2" customWidth="1"/>
    <col min="8709" max="8714" width="14" style="2" customWidth="1"/>
    <col min="8715" max="8959" width="9" style="2"/>
    <col min="8960" max="8960" width="6.140625" style="2" customWidth="1"/>
    <col min="8961" max="8961" width="42.7109375" style="2" customWidth="1"/>
    <col min="8962" max="8962" width="17.28515625" style="2" customWidth="1"/>
    <col min="8963" max="8963" width="17.42578125" style="2" customWidth="1"/>
    <col min="8964" max="8964" width="16.42578125" style="2" customWidth="1"/>
    <col min="8965" max="8970" width="14" style="2" customWidth="1"/>
    <col min="8971" max="9215" width="9" style="2"/>
    <col min="9216" max="9216" width="6.140625" style="2" customWidth="1"/>
    <col min="9217" max="9217" width="42.7109375" style="2" customWidth="1"/>
    <col min="9218" max="9218" width="17.28515625" style="2" customWidth="1"/>
    <col min="9219" max="9219" width="17.42578125" style="2" customWidth="1"/>
    <col min="9220" max="9220" width="16.42578125" style="2" customWidth="1"/>
    <col min="9221" max="9226" width="14" style="2" customWidth="1"/>
    <col min="9227" max="9471" width="9" style="2"/>
    <col min="9472" max="9472" width="6.140625" style="2" customWidth="1"/>
    <col min="9473" max="9473" width="42.7109375" style="2" customWidth="1"/>
    <col min="9474" max="9474" width="17.28515625" style="2" customWidth="1"/>
    <col min="9475" max="9475" width="17.42578125" style="2" customWidth="1"/>
    <col min="9476" max="9476" width="16.42578125" style="2" customWidth="1"/>
    <col min="9477" max="9482" width="14" style="2" customWidth="1"/>
    <col min="9483" max="9727" width="9" style="2"/>
    <col min="9728" max="9728" width="6.140625" style="2" customWidth="1"/>
    <col min="9729" max="9729" width="42.7109375" style="2" customWidth="1"/>
    <col min="9730" max="9730" width="17.28515625" style="2" customWidth="1"/>
    <col min="9731" max="9731" width="17.42578125" style="2" customWidth="1"/>
    <col min="9732" max="9732" width="16.42578125" style="2" customWidth="1"/>
    <col min="9733" max="9738" width="14" style="2" customWidth="1"/>
    <col min="9739" max="9983" width="9" style="2"/>
    <col min="9984" max="9984" width="6.140625" style="2" customWidth="1"/>
    <col min="9985" max="9985" width="42.7109375" style="2" customWidth="1"/>
    <col min="9986" max="9986" width="17.28515625" style="2" customWidth="1"/>
    <col min="9987" max="9987" width="17.42578125" style="2" customWidth="1"/>
    <col min="9988" max="9988" width="16.42578125" style="2" customWidth="1"/>
    <col min="9989" max="9994" width="14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17.28515625" style="2" customWidth="1"/>
    <col min="10243" max="10243" width="17.42578125" style="2" customWidth="1"/>
    <col min="10244" max="10244" width="16.42578125" style="2" customWidth="1"/>
    <col min="10245" max="10250" width="14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17.28515625" style="2" customWidth="1"/>
    <col min="10499" max="10499" width="17.42578125" style="2" customWidth="1"/>
    <col min="10500" max="10500" width="16.42578125" style="2" customWidth="1"/>
    <col min="10501" max="10506" width="14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17.28515625" style="2" customWidth="1"/>
    <col min="10755" max="10755" width="17.42578125" style="2" customWidth="1"/>
    <col min="10756" max="10756" width="16.42578125" style="2" customWidth="1"/>
    <col min="10757" max="10762" width="14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17.28515625" style="2" customWidth="1"/>
    <col min="11011" max="11011" width="17.42578125" style="2" customWidth="1"/>
    <col min="11012" max="11012" width="16.42578125" style="2" customWidth="1"/>
    <col min="11013" max="11018" width="14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17.28515625" style="2" customWidth="1"/>
    <col min="11267" max="11267" width="17.42578125" style="2" customWidth="1"/>
    <col min="11268" max="11268" width="16.42578125" style="2" customWidth="1"/>
    <col min="11269" max="11274" width="14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17.28515625" style="2" customWidth="1"/>
    <col min="11523" max="11523" width="17.42578125" style="2" customWidth="1"/>
    <col min="11524" max="11524" width="16.42578125" style="2" customWidth="1"/>
    <col min="11525" max="11530" width="14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17.28515625" style="2" customWidth="1"/>
    <col min="11779" max="11779" width="17.42578125" style="2" customWidth="1"/>
    <col min="11780" max="11780" width="16.42578125" style="2" customWidth="1"/>
    <col min="11781" max="11786" width="14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17.28515625" style="2" customWidth="1"/>
    <col min="12035" max="12035" width="17.42578125" style="2" customWidth="1"/>
    <col min="12036" max="12036" width="16.42578125" style="2" customWidth="1"/>
    <col min="12037" max="12042" width="14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17.28515625" style="2" customWidth="1"/>
    <col min="12291" max="12291" width="17.42578125" style="2" customWidth="1"/>
    <col min="12292" max="12292" width="16.42578125" style="2" customWidth="1"/>
    <col min="12293" max="12298" width="14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17.28515625" style="2" customWidth="1"/>
    <col min="12547" max="12547" width="17.42578125" style="2" customWidth="1"/>
    <col min="12548" max="12548" width="16.42578125" style="2" customWidth="1"/>
    <col min="12549" max="12554" width="14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17.28515625" style="2" customWidth="1"/>
    <col min="12803" max="12803" width="17.42578125" style="2" customWidth="1"/>
    <col min="12804" max="12804" width="16.42578125" style="2" customWidth="1"/>
    <col min="12805" max="12810" width="14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17.28515625" style="2" customWidth="1"/>
    <col min="13059" max="13059" width="17.42578125" style="2" customWidth="1"/>
    <col min="13060" max="13060" width="16.42578125" style="2" customWidth="1"/>
    <col min="13061" max="13066" width="14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17.28515625" style="2" customWidth="1"/>
    <col min="13315" max="13315" width="17.42578125" style="2" customWidth="1"/>
    <col min="13316" max="13316" width="16.42578125" style="2" customWidth="1"/>
    <col min="13317" max="13322" width="14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17.28515625" style="2" customWidth="1"/>
    <col min="13571" max="13571" width="17.42578125" style="2" customWidth="1"/>
    <col min="13572" max="13572" width="16.42578125" style="2" customWidth="1"/>
    <col min="13573" max="13578" width="14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17.28515625" style="2" customWidth="1"/>
    <col min="13827" max="13827" width="17.42578125" style="2" customWidth="1"/>
    <col min="13828" max="13828" width="16.42578125" style="2" customWidth="1"/>
    <col min="13829" max="13834" width="14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17.28515625" style="2" customWidth="1"/>
    <col min="14083" max="14083" width="17.42578125" style="2" customWidth="1"/>
    <col min="14084" max="14084" width="16.42578125" style="2" customWidth="1"/>
    <col min="14085" max="14090" width="14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17.28515625" style="2" customWidth="1"/>
    <col min="14339" max="14339" width="17.42578125" style="2" customWidth="1"/>
    <col min="14340" max="14340" width="16.42578125" style="2" customWidth="1"/>
    <col min="14341" max="14346" width="14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17.28515625" style="2" customWidth="1"/>
    <col min="14595" max="14595" width="17.42578125" style="2" customWidth="1"/>
    <col min="14596" max="14596" width="16.42578125" style="2" customWidth="1"/>
    <col min="14597" max="14602" width="14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17.28515625" style="2" customWidth="1"/>
    <col min="14851" max="14851" width="17.42578125" style="2" customWidth="1"/>
    <col min="14852" max="14852" width="16.42578125" style="2" customWidth="1"/>
    <col min="14853" max="14858" width="14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17.28515625" style="2" customWidth="1"/>
    <col min="15107" max="15107" width="17.42578125" style="2" customWidth="1"/>
    <col min="15108" max="15108" width="16.42578125" style="2" customWidth="1"/>
    <col min="15109" max="15114" width="14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17.28515625" style="2" customWidth="1"/>
    <col min="15363" max="15363" width="17.42578125" style="2" customWidth="1"/>
    <col min="15364" max="15364" width="16.42578125" style="2" customWidth="1"/>
    <col min="15365" max="15370" width="14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17.28515625" style="2" customWidth="1"/>
    <col min="15619" max="15619" width="17.42578125" style="2" customWidth="1"/>
    <col min="15620" max="15620" width="16.42578125" style="2" customWidth="1"/>
    <col min="15621" max="15626" width="14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17.28515625" style="2" customWidth="1"/>
    <col min="15875" max="15875" width="17.42578125" style="2" customWidth="1"/>
    <col min="15876" max="15876" width="16.42578125" style="2" customWidth="1"/>
    <col min="15877" max="15882" width="14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17.28515625" style="2" customWidth="1"/>
    <col min="16131" max="16131" width="17.42578125" style="2" customWidth="1"/>
    <col min="16132" max="16132" width="16.42578125" style="2" customWidth="1"/>
    <col min="16133" max="16138" width="14" style="2" customWidth="1"/>
    <col min="16139" max="16384" width="9" style="2"/>
  </cols>
  <sheetData>
    <row r="1" spans="1:10" x14ac:dyDescent="0.3">
      <c r="I1" s="79"/>
      <c r="J1" s="79"/>
    </row>
    <row r="2" spans="1:10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3">
      <c r="A3" s="76" t="s">
        <v>39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3" customFormat="1" ht="24" customHeight="1" x14ac:dyDescent="0.3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0" s="3" customFormat="1" ht="36" x14ac:dyDescent="0.3">
      <c r="A7" s="77"/>
      <c r="B7" s="77"/>
      <c r="C7" s="77"/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</row>
    <row r="8" spans="1:10" s="6" customFormat="1" ht="30" x14ac:dyDescent="0.2">
      <c r="A8" s="77"/>
      <c r="B8" s="77"/>
      <c r="C8" s="5" t="s">
        <v>37</v>
      </c>
      <c r="D8" s="26" t="s">
        <v>14</v>
      </c>
      <c r="E8" s="26" t="s">
        <v>15</v>
      </c>
      <c r="F8" s="26" t="s">
        <v>16</v>
      </c>
      <c r="G8" s="26" t="s">
        <v>17</v>
      </c>
      <c r="H8" s="26" t="s">
        <v>18</v>
      </c>
      <c r="I8" s="26" t="s">
        <v>19</v>
      </c>
      <c r="J8" s="26" t="s">
        <v>20</v>
      </c>
    </row>
    <row r="9" spans="1:10" x14ac:dyDescent="0.3">
      <c r="A9" s="7">
        <v>1</v>
      </c>
      <c r="B9" s="8" t="s">
        <v>21</v>
      </c>
      <c r="C9" s="28">
        <f t="shared" ref="C9:C21" si="0">SUM(D9:J9)</f>
        <v>0</v>
      </c>
      <c r="D9" s="9">
        <f>[5]ตารางสำรวจอายุลูกหนี้ฯ!E11</f>
        <v>0</v>
      </c>
      <c r="E9" s="9">
        <f>[5]ตารางสำรวจอายุลูกหนี้ฯ!G11</f>
        <v>0</v>
      </c>
      <c r="F9" s="9">
        <f>[5]ตารางสำรวจอายุลูกหนี้ฯ!H11</f>
        <v>0</v>
      </c>
      <c r="G9" s="9">
        <f>[5]ตารางสำรวจอายุลูกหนี้ฯ!I11</f>
        <v>0</v>
      </c>
      <c r="H9" s="9">
        <f>[5]ตารางสำรวจอายุลูกหนี้ฯ!J11</f>
        <v>0</v>
      </c>
      <c r="I9" s="9">
        <f>[5]ตารางสำรวจอายุลูกหนี้ฯ!K11</f>
        <v>0</v>
      </c>
      <c r="J9" s="9">
        <f>[5]ตารางสำรวจอายุลูกหนี้ฯ!L11</f>
        <v>0</v>
      </c>
    </row>
    <row r="10" spans="1:10" s="13" customFormat="1" x14ac:dyDescent="0.3">
      <c r="A10" s="10">
        <v>2</v>
      </c>
      <c r="B10" s="11" t="s">
        <v>22</v>
      </c>
      <c r="C10" s="29">
        <f t="shared" si="0"/>
        <v>854828.12</v>
      </c>
      <c r="D10" s="12">
        <f>[5]ตารางสำรวจอายุลูกหนี้ฯ!E23</f>
        <v>788409.12</v>
      </c>
      <c r="E10" s="12">
        <f>[5]ตารางสำรวจอายุลูกหนี้ฯ!G23</f>
        <v>16207</v>
      </c>
      <c r="F10" s="12">
        <f>[5]ตารางสำรวจอายุลูกหนี้ฯ!H23</f>
        <v>0</v>
      </c>
      <c r="G10" s="12">
        <f>[5]ตารางสำรวจอายุลูกหนี้ฯ!I23</f>
        <v>12969</v>
      </c>
      <c r="H10" s="12">
        <f>[5]ตารางสำรวจอายุลูกหนี้ฯ!J23</f>
        <v>0</v>
      </c>
      <c r="I10" s="12">
        <f>[5]ตารางสำรวจอายุลูกหนี้ฯ!K23</f>
        <v>37243</v>
      </c>
      <c r="J10" s="12">
        <f>[5]ตารางสำรวจอายุลูกหนี้ฯ!L23</f>
        <v>0</v>
      </c>
    </row>
    <row r="11" spans="1:10" s="13" customFormat="1" x14ac:dyDescent="0.3">
      <c r="A11" s="10">
        <v>3</v>
      </c>
      <c r="B11" s="11" t="s">
        <v>23</v>
      </c>
      <c r="C11" s="29">
        <f t="shared" si="0"/>
        <v>65673</v>
      </c>
      <c r="D11" s="12">
        <f>[5]ตารางสำรวจอายุลูกหนี้ฯ!E34</f>
        <v>30305</v>
      </c>
      <c r="E11" s="12">
        <f>[5]ตารางสำรวจอายุลูกหนี้ฯ!G34</f>
        <v>35368</v>
      </c>
      <c r="F11" s="12">
        <f>[5]ตารางสำรวจอายุลูกหนี้ฯ!H34</f>
        <v>0</v>
      </c>
      <c r="G11" s="12">
        <f>[5]ตารางสำรวจอายุลูกหนี้ฯ!I34</f>
        <v>0</v>
      </c>
      <c r="H11" s="12">
        <f>[5]ตารางสำรวจอายุลูกหนี้ฯ!J34</f>
        <v>0</v>
      </c>
      <c r="I11" s="12">
        <f>[5]ตารางสำรวจอายุลูกหนี้ฯ!K34</f>
        <v>0</v>
      </c>
      <c r="J11" s="12">
        <f>[5]ตารางสำรวจอายุลูกหนี้ฯ!L34</f>
        <v>0</v>
      </c>
    </row>
    <row r="12" spans="1:10" s="13" customFormat="1" x14ac:dyDescent="0.3">
      <c r="A12" s="10">
        <v>4</v>
      </c>
      <c r="B12" s="11" t="s">
        <v>24</v>
      </c>
      <c r="C12" s="29">
        <f t="shared" si="0"/>
        <v>95683</v>
      </c>
      <c r="D12" s="12">
        <f>[5]ตารางสำรวจอายุลูกหนี้ฯ!E39</f>
        <v>12683</v>
      </c>
      <c r="E12" s="12">
        <f>[5]ตารางสำรวจอายุลูกหนี้ฯ!G39</f>
        <v>910</v>
      </c>
      <c r="F12" s="12">
        <f>[5]ตารางสำรวจอายุลูกหนี้ฯ!H39</f>
        <v>0</v>
      </c>
      <c r="G12" s="12">
        <f>[5]ตารางสำรวจอายุลูกหนี้ฯ!I39</f>
        <v>60034</v>
      </c>
      <c r="H12" s="12">
        <f>[5]ตารางสำรวจอายุลูกหนี้ฯ!J39</f>
        <v>0</v>
      </c>
      <c r="I12" s="12">
        <f>[5]ตารางสำรวจอายุลูกหนี้ฯ!K39</f>
        <v>22056</v>
      </c>
      <c r="J12" s="12">
        <f>[5]ตารางสำรวจอายุลูกหนี้ฯ!L39</f>
        <v>0</v>
      </c>
    </row>
    <row r="13" spans="1:10" s="13" customFormat="1" x14ac:dyDescent="0.3">
      <c r="A13" s="10">
        <v>5</v>
      </c>
      <c r="B13" s="11" t="s">
        <v>25</v>
      </c>
      <c r="C13" s="29">
        <f t="shared" si="0"/>
        <v>28298</v>
      </c>
      <c r="D13" s="12">
        <f>[5]ตารางสำรวจอายุลูกหนี้ฯ!E50</f>
        <v>10481</v>
      </c>
      <c r="E13" s="12">
        <f>[5]ตารางสำรวจอายุลูกหนี้ฯ!G50</f>
        <v>8994</v>
      </c>
      <c r="F13" s="12">
        <f>[5]ตารางสำรวจอายุลูกหนี้ฯ!H50</f>
        <v>0</v>
      </c>
      <c r="G13" s="12">
        <f>[5]ตารางสำรวจอายุลูกหนี้ฯ!I50</f>
        <v>8823</v>
      </c>
      <c r="H13" s="12">
        <f>[5]ตารางสำรวจอายุลูกหนี้ฯ!J50</f>
        <v>0</v>
      </c>
      <c r="I13" s="12">
        <f>[5]ตารางสำรวจอายุลูกหนี้ฯ!K50</f>
        <v>0</v>
      </c>
      <c r="J13" s="12">
        <f>[5]ตารางสำรวจอายุลูกหนี้ฯ!L50</f>
        <v>0</v>
      </c>
    </row>
    <row r="14" spans="1:10" s="13" customFormat="1" x14ac:dyDescent="0.3">
      <c r="A14" s="10">
        <v>6</v>
      </c>
      <c r="B14" s="11" t="s">
        <v>26</v>
      </c>
      <c r="C14" s="29">
        <f t="shared" si="0"/>
        <v>2337177</v>
      </c>
      <c r="D14" s="12">
        <f>[5]ตารางสำรวจอายุลูกหนี้ฯ!E53</f>
        <v>1418880</v>
      </c>
      <c r="E14" s="12">
        <f>[5]ตารางสำรวจอายุลูกหนี้ฯ!G53</f>
        <v>283373</v>
      </c>
      <c r="F14" s="12">
        <f>[5]ตารางสำรวจอายุลูกหนี้ฯ!H53</f>
        <v>0</v>
      </c>
      <c r="G14" s="12">
        <f>[5]ตารางสำรวจอายุลูกหนี้ฯ!I53</f>
        <v>343569</v>
      </c>
      <c r="H14" s="12">
        <f>[5]ตารางสำรวจอายุลูกหนี้ฯ!J53</f>
        <v>0</v>
      </c>
      <c r="I14" s="12">
        <f>[5]ตารางสำรวจอายุลูกหนี้ฯ!K53</f>
        <v>291355</v>
      </c>
      <c r="J14" s="12">
        <f>[5]ตารางสำรวจอายุลูกหนี้ฯ!L53</f>
        <v>0</v>
      </c>
    </row>
    <row r="15" spans="1:10" s="13" customFormat="1" x14ac:dyDescent="0.3">
      <c r="A15" s="10">
        <v>7</v>
      </c>
      <c r="B15" s="11" t="s">
        <v>27</v>
      </c>
      <c r="C15" s="29">
        <f t="shared" si="0"/>
        <v>200</v>
      </c>
      <c r="D15" s="12">
        <f>[5]ตารางสำรวจอายุลูกหนี้ฯ!E56</f>
        <v>200</v>
      </c>
      <c r="E15" s="12">
        <f>[5]ตารางสำรวจอายุลูกหนี้ฯ!G56</f>
        <v>0</v>
      </c>
      <c r="F15" s="12">
        <f>[5]ตารางสำรวจอายุลูกหนี้ฯ!H56</f>
        <v>0</v>
      </c>
      <c r="G15" s="12">
        <f>[5]ตารางสำรวจอายุลูกหนี้ฯ!I56</f>
        <v>0</v>
      </c>
      <c r="H15" s="12">
        <f>[5]ตารางสำรวจอายุลูกหนี้ฯ!J56</f>
        <v>0</v>
      </c>
      <c r="I15" s="12">
        <f>[5]ตารางสำรวจอายุลูกหนี้ฯ!K56</f>
        <v>0</v>
      </c>
      <c r="J15" s="12">
        <f>[5]ตารางสำรวจอายุลูกหนี้ฯ!L56</f>
        <v>0</v>
      </c>
    </row>
    <row r="16" spans="1:10" s="13" customFormat="1" x14ac:dyDescent="0.3">
      <c r="A16" s="10">
        <v>8</v>
      </c>
      <c r="B16" s="11" t="s">
        <v>28</v>
      </c>
      <c r="C16" s="29">
        <f t="shared" si="0"/>
        <v>24424</v>
      </c>
      <c r="D16" s="12">
        <f>[5]ตารางสำรวจอายุลูกหนี้ฯ!E59</f>
        <v>3891</v>
      </c>
      <c r="E16" s="12">
        <f>[5]ตารางสำรวจอายุลูกหนี้ฯ!G59</f>
        <v>4226</v>
      </c>
      <c r="F16" s="12">
        <f>[5]ตารางสำรวจอายุลูกหนี้ฯ!H59</f>
        <v>0</v>
      </c>
      <c r="G16" s="12">
        <f>[5]ตารางสำรวจอายุลูกหนี้ฯ!I59</f>
        <v>15078</v>
      </c>
      <c r="H16" s="12">
        <f>[5]ตารางสำรวจอายุลูกหนี้ฯ!J59</f>
        <v>0</v>
      </c>
      <c r="I16" s="12">
        <f>[5]ตารางสำรวจอายุลูกหนี้ฯ!K59</f>
        <v>1229</v>
      </c>
      <c r="J16" s="12">
        <f>[5]ตารางสำรวจอายุลูกหนี้ฯ!L59</f>
        <v>0</v>
      </c>
    </row>
    <row r="17" spans="1:10" s="17" customFormat="1" x14ac:dyDescent="0.3">
      <c r="A17" s="14">
        <v>9</v>
      </c>
      <c r="B17" s="15" t="s">
        <v>29</v>
      </c>
      <c r="C17" s="16">
        <f t="shared" si="0"/>
        <v>44100</v>
      </c>
      <c r="D17" s="16">
        <f>[5]ตารางสำรวจอายุลูกหนี้ฯ!E64</f>
        <v>670</v>
      </c>
      <c r="E17" s="16">
        <f>[5]ตารางสำรวจอายุลูกหนี้ฯ!G64</f>
        <v>35248</v>
      </c>
      <c r="F17" s="16">
        <f>[5]ตารางสำรวจอายุลูกหนี้ฯ!H64</f>
        <v>0</v>
      </c>
      <c r="G17" s="16">
        <f>[5]ตารางสำรวจอายุลูกหนี้ฯ!I64</f>
        <v>490</v>
      </c>
      <c r="H17" s="16">
        <f>[5]ตารางสำรวจอายุลูกหนี้ฯ!J64</f>
        <v>0</v>
      </c>
      <c r="I17" s="16">
        <f>[5]ตารางสำรวจอายุลูกหนี้ฯ!K64</f>
        <v>7692</v>
      </c>
      <c r="J17" s="16">
        <f>[5]ตารางสำรวจอายุลูกหนี้ฯ!L64</f>
        <v>0</v>
      </c>
    </row>
    <row r="18" spans="1:10" x14ac:dyDescent="0.3">
      <c r="A18" s="14">
        <v>10</v>
      </c>
      <c r="B18" s="18" t="s">
        <v>30</v>
      </c>
      <c r="C18" s="16">
        <f t="shared" si="0"/>
        <v>0</v>
      </c>
      <c r="D18" s="16">
        <f>[5]ตารางสำรวจอายุลูกหนี้ฯ!E65</f>
        <v>0</v>
      </c>
      <c r="E18" s="16">
        <f>[5]ตารางสำรวจอายุลูกหนี้ฯ!G65</f>
        <v>0</v>
      </c>
      <c r="F18" s="16">
        <f>[5]ตารางสำรวจอายุลูกหนี้ฯ!H65</f>
        <v>0</v>
      </c>
      <c r="G18" s="16">
        <f>[5]ตารางสำรวจอายุลูกหนี้ฯ!I65</f>
        <v>0</v>
      </c>
      <c r="H18" s="16">
        <f>[5]ตารางสำรวจอายุลูกหนี้ฯ!J65</f>
        <v>0</v>
      </c>
      <c r="I18" s="16">
        <f>[5]ตารางสำรวจอายุลูกหนี้ฯ!K65</f>
        <v>0</v>
      </c>
      <c r="J18" s="16">
        <f>[5]ตารางสำรวจอายุลูกหนี้ฯ!L65</f>
        <v>0</v>
      </c>
    </row>
    <row r="19" spans="1:10" x14ac:dyDescent="0.3">
      <c r="A19" s="14">
        <v>11</v>
      </c>
      <c r="B19" s="18" t="s">
        <v>31</v>
      </c>
      <c r="C19" s="16">
        <f t="shared" si="0"/>
        <v>0</v>
      </c>
      <c r="D19" s="16">
        <f>[5]ตารางสำรวจอายุลูกหนี้ฯ!E66</f>
        <v>0</v>
      </c>
      <c r="E19" s="16">
        <f>[5]ตารางสำรวจอายุลูกหนี้ฯ!G66</f>
        <v>0</v>
      </c>
      <c r="F19" s="16">
        <f>[5]ตารางสำรวจอายุลูกหนี้ฯ!H66</f>
        <v>0</v>
      </c>
      <c r="G19" s="16">
        <f>[5]ตารางสำรวจอายุลูกหนี้ฯ!I66</f>
        <v>0</v>
      </c>
      <c r="H19" s="16">
        <f>[5]ตารางสำรวจอายุลูกหนี้ฯ!J66</f>
        <v>0</v>
      </c>
      <c r="I19" s="16">
        <f>[5]ตารางสำรวจอายุลูกหนี้ฯ!K66</f>
        <v>0</v>
      </c>
      <c r="J19" s="16">
        <f>[5]ตารางสำรวจอายุลูกหนี้ฯ!L66</f>
        <v>0</v>
      </c>
    </row>
    <row r="20" spans="1:10" x14ac:dyDescent="0.3">
      <c r="A20" s="14">
        <v>12</v>
      </c>
      <c r="B20" s="18" t="s">
        <v>32</v>
      </c>
      <c r="C20" s="16">
        <f t="shared" si="0"/>
        <v>0</v>
      </c>
      <c r="D20" s="16">
        <f>[5]ตารางสำรวจอายุลูกหนี้ฯ!E67</f>
        <v>0</v>
      </c>
      <c r="E20" s="16">
        <f>[5]ตารางสำรวจอายุลูกหนี้ฯ!G67</f>
        <v>0</v>
      </c>
      <c r="F20" s="16">
        <f>[5]ตารางสำรวจอายุลูกหนี้ฯ!H67</f>
        <v>0</v>
      </c>
      <c r="G20" s="16">
        <f>[5]ตารางสำรวจอายุลูกหนี้ฯ!I67</f>
        <v>0</v>
      </c>
      <c r="H20" s="16">
        <f>[5]ตารางสำรวจอายุลูกหนี้ฯ!J67</f>
        <v>0</v>
      </c>
      <c r="I20" s="16">
        <f>[5]ตารางสำรวจอายุลูกหนี้ฯ!K67</f>
        <v>0</v>
      </c>
      <c r="J20" s="16">
        <f>[5]ตารางสำรวจอายุลูกหนี้ฯ!L67</f>
        <v>0</v>
      </c>
    </row>
    <row r="21" spans="1:10" ht="21" thickBot="1" x14ac:dyDescent="0.35">
      <c r="A21" s="19">
        <v>13</v>
      </c>
      <c r="B21" s="20" t="s">
        <v>33</v>
      </c>
      <c r="C21" s="21">
        <f t="shared" si="0"/>
        <v>3450383.12</v>
      </c>
      <c r="D21" s="21">
        <f>[5]ตารางสำรวจอายุลูกหนี้ฯ!E68</f>
        <v>2265519.12</v>
      </c>
      <c r="E21" s="21">
        <f>[5]ตารางสำรวจอายุลูกหนี้ฯ!G68</f>
        <v>384326</v>
      </c>
      <c r="F21" s="21">
        <f>[5]ตารางสำรวจอายุลูกหนี้ฯ!H68</f>
        <v>0</v>
      </c>
      <c r="G21" s="21">
        <f>[5]ตารางสำรวจอายุลูกหนี้ฯ!I68</f>
        <v>440963</v>
      </c>
      <c r="H21" s="21">
        <f>[5]ตารางสำรวจอายุลูกหนี้ฯ!J68</f>
        <v>0</v>
      </c>
      <c r="I21" s="21">
        <f>[5]ตารางสำรวจอายุลูกหนี้ฯ!K68</f>
        <v>359575</v>
      </c>
      <c r="J21" s="21">
        <f>[5]ตารางสำรวจอายุลูกหนี้ฯ!L68</f>
        <v>0</v>
      </c>
    </row>
    <row r="22" spans="1:10" ht="21" thickTop="1" x14ac:dyDescent="0.3"/>
    <row r="24" spans="1:10" ht="24" x14ac:dyDescent="0.55000000000000004">
      <c r="G24" s="27"/>
      <c r="H24" s="78"/>
      <c r="I24" s="78"/>
      <c r="J24" s="78"/>
    </row>
    <row r="25" spans="1:10" ht="24" x14ac:dyDescent="0.55000000000000004">
      <c r="G25" s="27"/>
      <c r="H25" s="78"/>
      <c r="I25" s="78"/>
      <c r="J25" s="7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D636-3BBB-487A-A3B2-0C48A6929C8A}">
  <dimension ref="A1:J25"/>
  <sheetViews>
    <sheetView topLeftCell="A8" workbookViewId="0">
      <selection activeCell="C22" sqref="C22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10" width="15.285156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7.7109375" style="2" customWidth="1"/>
    <col min="260" max="266" width="15.285156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7.7109375" style="2" customWidth="1"/>
    <col min="516" max="522" width="15.285156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7.7109375" style="2" customWidth="1"/>
    <col min="772" max="778" width="15.285156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7.7109375" style="2" customWidth="1"/>
    <col min="1028" max="1034" width="15.285156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7.7109375" style="2" customWidth="1"/>
    <col min="1284" max="1290" width="15.285156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7.7109375" style="2" customWidth="1"/>
    <col min="1540" max="1546" width="15.285156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7.7109375" style="2" customWidth="1"/>
    <col min="1796" max="1802" width="15.285156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7.7109375" style="2" customWidth="1"/>
    <col min="2052" max="2058" width="15.285156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7.7109375" style="2" customWidth="1"/>
    <col min="2308" max="2314" width="15.285156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7.7109375" style="2" customWidth="1"/>
    <col min="2564" max="2570" width="15.285156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7.7109375" style="2" customWidth="1"/>
    <col min="2820" max="2826" width="15.285156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7.7109375" style="2" customWidth="1"/>
    <col min="3076" max="3082" width="15.285156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7.7109375" style="2" customWidth="1"/>
    <col min="3332" max="3338" width="15.285156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7.7109375" style="2" customWidth="1"/>
    <col min="3588" max="3594" width="15.285156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7.7109375" style="2" customWidth="1"/>
    <col min="3844" max="3850" width="15.285156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7.7109375" style="2" customWidth="1"/>
    <col min="4100" max="4106" width="15.285156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7.7109375" style="2" customWidth="1"/>
    <col min="4356" max="4362" width="15.285156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7.7109375" style="2" customWidth="1"/>
    <col min="4612" max="4618" width="15.285156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7.7109375" style="2" customWidth="1"/>
    <col min="4868" max="4874" width="15.285156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7.7109375" style="2" customWidth="1"/>
    <col min="5124" max="5130" width="15.285156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7.7109375" style="2" customWidth="1"/>
    <col min="5380" max="5386" width="15.285156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7.7109375" style="2" customWidth="1"/>
    <col min="5636" max="5642" width="15.285156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7.7109375" style="2" customWidth="1"/>
    <col min="5892" max="5898" width="15.285156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7.7109375" style="2" customWidth="1"/>
    <col min="6148" max="6154" width="15.285156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7.7109375" style="2" customWidth="1"/>
    <col min="6404" max="6410" width="15.285156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7.7109375" style="2" customWidth="1"/>
    <col min="6660" max="6666" width="15.285156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7.7109375" style="2" customWidth="1"/>
    <col min="6916" max="6922" width="15.285156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7.7109375" style="2" customWidth="1"/>
    <col min="7172" max="7178" width="15.285156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7.7109375" style="2" customWidth="1"/>
    <col min="7428" max="7434" width="15.285156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7.7109375" style="2" customWidth="1"/>
    <col min="7684" max="7690" width="15.285156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7.7109375" style="2" customWidth="1"/>
    <col min="7940" max="7946" width="15.285156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7.7109375" style="2" customWidth="1"/>
    <col min="8196" max="8202" width="15.285156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7.7109375" style="2" customWidth="1"/>
    <col min="8452" max="8458" width="15.285156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7.7109375" style="2" customWidth="1"/>
    <col min="8708" max="8714" width="15.285156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7.7109375" style="2" customWidth="1"/>
    <col min="8964" max="8970" width="15.285156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7.7109375" style="2" customWidth="1"/>
    <col min="9220" max="9226" width="15.285156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7.7109375" style="2" customWidth="1"/>
    <col min="9476" max="9482" width="15.285156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7.7109375" style="2" customWidth="1"/>
    <col min="9732" max="9738" width="15.285156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7.7109375" style="2" customWidth="1"/>
    <col min="9988" max="9994" width="15.285156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7.7109375" style="2" customWidth="1"/>
    <col min="10244" max="10250" width="15.285156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7.7109375" style="2" customWidth="1"/>
    <col min="10500" max="10506" width="15.285156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7.7109375" style="2" customWidth="1"/>
    <col min="10756" max="10762" width="15.285156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7.7109375" style="2" customWidth="1"/>
    <col min="11012" max="11018" width="15.285156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7.7109375" style="2" customWidth="1"/>
    <col min="11268" max="11274" width="15.285156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7.7109375" style="2" customWidth="1"/>
    <col min="11524" max="11530" width="15.285156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7.7109375" style="2" customWidth="1"/>
    <col min="11780" max="11786" width="15.285156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7.7109375" style="2" customWidth="1"/>
    <col min="12036" max="12042" width="15.285156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7.7109375" style="2" customWidth="1"/>
    <col min="12292" max="12298" width="15.285156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7.7109375" style="2" customWidth="1"/>
    <col min="12548" max="12554" width="15.285156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7.7109375" style="2" customWidth="1"/>
    <col min="12804" max="12810" width="15.285156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7.7109375" style="2" customWidth="1"/>
    <col min="13060" max="13066" width="15.285156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7.7109375" style="2" customWidth="1"/>
    <col min="13316" max="13322" width="15.285156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7.7109375" style="2" customWidth="1"/>
    <col min="13572" max="13578" width="15.285156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7.7109375" style="2" customWidth="1"/>
    <col min="13828" max="13834" width="15.285156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7.7109375" style="2" customWidth="1"/>
    <col min="14084" max="14090" width="15.285156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7.7109375" style="2" customWidth="1"/>
    <col min="14340" max="14346" width="15.285156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7.7109375" style="2" customWidth="1"/>
    <col min="14596" max="14602" width="15.285156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7.7109375" style="2" customWidth="1"/>
    <col min="14852" max="14858" width="15.285156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7.7109375" style="2" customWidth="1"/>
    <col min="15108" max="15114" width="15.285156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7.7109375" style="2" customWidth="1"/>
    <col min="15364" max="15370" width="15.285156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7.7109375" style="2" customWidth="1"/>
    <col min="15620" max="15626" width="15.285156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7.7109375" style="2" customWidth="1"/>
    <col min="15876" max="15882" width="15.285156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7.7109375" style="2" customWidth="1"/>
    <col min="16132" max="16138" width="15.28515625" style="2" customWidth="1"/>
    <col min="16139" max="16384" width="9" style="2"/>
  </cols>
  <sheetData>
    <row r="1" spans="1:10" x14ac:dyDescent="0.3">
      <c r="I1" s="75"/>
      <c r="J1" s="75"/>
    </row>
    <row r="2" spans="1:10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3">
      <c r="A3" s="76" t="s">
        <v>40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3" customFormat="1" ht="24" customHeight="1" x14ac:dyDescent="0.3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0" s="3" customFormat="1" ht="36" x14ac:dyDescent="0.3">
      <c r="A7" s="77"/>
      <c r="B7" s="77"/>
      <c r="C7" s="77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7"/>
      <c r="B8" s="77"/>
      <c r="C8" s="5" t="s">
        <v>37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30">
        <v>1</v>
      </c>
      <c r="B9" s="31" t="s">
        <v>21</v>
      </c>
      <c r="C9" s="9">
        <f t="shared" ref="C9:C20" si="0">SUM(D9:J9)</f>
        <v>0</v>
      </c>
      <c r="D9" s="9">
        <f>[6]ตารางสำรวจอายุลูกหนี้ฯ!E11</f>
        <v>0</v>
      </c>
      <c r="E9" s="9">
        <f>[6]ตารางสำรวจอายุลูกหนี้ฯ!G11</f>
        <v>0</v>
      </c>
      <c r="F9" s="9">
        <v>0</v>
      </c>
      <c r="G9" s="9">
        <f>[6]ตารางสำรวจอายุลูกหนี้ฯ!I11</f>
        <v>0</v>
      </c>
      <c r="H9" s="9">
        <v>0</v>
      </c>
      <c r="I9" s="9">
        <f>[6]ตารางสำรวจอายุลูกหนี้ฯ!K11</f>
        <v>0</v>
      </c>
      <c r="J9" s="9">
        <v>0</v>
      </c>
    </row>
    <row r="10" spans="1:10" s="13" customFormat="1" x14ac:dyDescent="0.3">
      <c r="A10" s="32">
        <v>2</v>
      </c>
      <c r="B10" s="33" t="s">
        <v>22</v>
      </c>
      <c r="C10" s="12">
        <f>SUM(D10:J10)</f>
        <v>3783843.39</v>
      </c>
      <c r="D10" s="12">
        <f>[6]ตารางสำรวจอายุลูกหนี้ฯ!E23</f>
        <v>2668181.92</v>
      </c>
      <c r="E10" s="12">
        <f>[6]ตารางสำรวจอายุลูกหนี้ฯ!G23</f>
        <v>627005.69999999995</v>
      </c>
      <c r="F10" s="12">
        <v>0</v>
      </c>
      <c r="G10" s="12">
        <f>[6]ตารางสำรวจอายุลูกหนี้ฯ!I23</f>
        <v>236485.2</v>
      </c>
      <c r="H10" s="12">
        <v>0</v>
      </c>
      <c r="I10" s="12">
        <f>[6]ตารางสำรวจอายุลูกหนี้ฯ!K23</f>
        <v>252170.57</v>
      </c>
      <c r="J10" s="12">
        <v>0</v>
      </c>
    </row>
    <row r="11" spans="1:10" s="13" customFormat="1" x14ac:dyDescent="0.3">
      <c r="A11" s="32">
        <v>3</v>
      </c>
      <c r="B11" s="33" t="s">
        <v>23</v>
      </c>
      <c r="C11" s="12">
        <f t="shared" si="0"/>
        <v>329317.67000000004</v>
      </c>
      <c r="D11" s="12">
        <f>[6]ตารางสำรวจอายุลูกหนี้ฯ!E34</f>
        <v>250077.05</v>
      </c>
      <c r="E11" s="12">
        <f>[6]ตารางสำรวจอายุลูกหนี้ฯ!G34</f>
        <v>44050.9</v>
      </c>
      <c r="F11" s="12">
        <v>0</v>
      </c>
      <c r="G11" s="12">
        <f>[6]ตารางสำรวจอายุลูกหนี้ฯ!I34</f>
        <v>35189.72</v>
      </c>
      <c r="H11" s="12">
        <v>0</v>
      </c>
      <c r="I11" s="12">
        <f>[6]ตารางสำรวจอายุลูกหนี้ฯ!K34</f>
        <v>0</v>
      </c>
      <c r="J11" s="12">
        <v>0</v>
      </c>
    </row>
    <row r="12" spans="1:10" s="13" customFormat="1" x14ac:dyDescent="0.3">
      <c r="A12" s="32">
        <v>4</v>
      </c>
      <c r="B12" s="33" t="s">
        <v>24</v>
      </c>
      <c r="C12" s="12">
        <f t="shared" si="0"/>
        <v>22105</v>
      </c>
      <c r="D12" s="12">
        <f>[6]ตารางสำรวจอายุลูกหนี้ฯ!E39</f>
        <v>22105</v>
      </c>
      <c r="E12" s="12">
        <f>[6]ตารางสำรวจอายุลูกหนี้ฯ!G39</f>
        <v>0</v>
      </c>
      <c r="F12" s="12">
        <v>0</v>
      </c>
      <c r="G12" s="12">
        <f>[6]ตารางสำรวจอายุลูกหนี้ฯ!I39</f>
        <v>0</v>
      </c>
      <c r="H12" s="12">
        <v>0</v>
      </c>
      <c r="I12" s="12">
        <f>[6]ตารางสำรวจอายุลูกหนี้ฯ!K39</f>
        <v>0</v>
      </c>
      <c r="J12" s="12">
        <v>0</v>
      </c>
    </row>
    <row r="13" spans="1:10" s="13" customFormat="1" x14ac:dyDescent="0.3">
      <c r="A13" s="32">
        <v>5</v>
      </c>
      <c r="B13" s="33" t="s">
        <v>25</v>
      </c>
      <c r="C13" s="12">
        <f t="shared" si="0"/>
        <v>118590</v>
      </c>
      <c r="D13" s="12">
        <f>[6]ตารางสำรวจอายุลูกหนี้ฯ!E50</f>
        <v>0</v>
      </c>
      <c r="E13" s="12">
        <f>[6]ตารางสำรวจอายุลูกหนี้ฯ!G50</f>
        <v>0</v>
      </c>
      <c r="F13" s="12">
        <v>0</v>
      </c>
      <c r="G13" s="12">
        <f>[6]ตารางสำรวจอายุลูกหนี้ฯ!I50</f>
        <v>89185</v>
      </c>
      <c r="H13" s="12">
        <v>0</v>
      </c>
      <c r="I13" s="12">
        <f>[6]ตารางสำรวจอายุลูกหนี้ฯ!K50</f>
        <v>29405</v>
      </c>
      <c r="J13" s="12">
        <v>0</v>
      </c>
    </row>
    <row r="14" spans="1:10" s="13" customFormat="1" x14ac:dyDescent="0.3">
      <c r="A14" s="32">
        <v>6</v>
      </c>
      <c r="B14" s="33" t="s">
        <v>26</v>
      </c>
      <c r="C14" s="12">
        <f t="shared" si="0"/>
        <v>1119258.33</v>
      </c>
      <c r="D14" s="12">
        <f>[6]ตารางสำรวจอายุลูกหนี้ฯ!E53</f>
        <v>281643.33</v>
      </c>
      <c r="E14" s="12">
        <f>[6]ตารางสำรวจอายุลูกหนี้ฯ!G53</f>
        <v>397852</v>
      </c>
      <c r="F14" s="12">
        <v>0</v>
      </c>
      <c r="G14" s="12">
        <f>[6]ตารางสำรวจอายุลูกหนี้ฯ!I53</f>
        <v>439763</v>
      </c>
      <c r="H14" s="12">
        <v>0</v>
      </c>
      <c r="I14" s="12">
        <f>[6]ตารางสำรวจอายุลูกหนี้ฯ!K53</f>
        <v>0</v>
      </c>
      <c r="J14" s="12">
        <v>0</v>
      </c>
    </row>
    <row r="15" spans="1:10" s="13" customFormat="1" x14ac:dyDescent="0.3">
      <c r="A15" s="32">
        <v>7</v>
      </c>
      <c r="B15" s="33" t="s">
        <v>27</v>
      </c>
      <c r="C15" s="12">
        <f t="shared" si="0"/>
        <v>15806</v>
      </c>
      <c r="D15" s="12">
        <f>[6]ตารางสำรวจอายุลูกหนี้ฯ!E56</f>
        <v>0</v>
      </c>
      <c r="E15" s="12">
        <f>[6]ตารางสำรวจอายุลูกหนี้ฯ!G56</f>
        <v>15806</v>
      </c>
      <c r="F15" s="12">
        <v>0</v>
      </c>
      <c r="G15" s="12">
        <f>[6]ตารางสำรวจอายุลูกหนี้ฯ!I56</f>
        <v>0</v>
      </c>
      <c r="H15" s="12">
        <v>0</v>
      </c>
      <c r="I15" s="12">
        <f>[6]ตารางสำรวจอายุลูกหนี้ฯ!K56</f>
        <v>0</v>
      </c>
      <c r="J15" s="12">
        <v>0</v>
      </c>
    </row>
    <row r="16" spans="1:10" s="13" customFormat="1" x14ac:dyDescent="0.3">
      <c r="A16" s="32">
        <v>8</v>
      </c>
      <c r="B16" s="33" t="s">
        <v>28</v>
      </c>
      <c r="C16" s="12">
        <f t="shared" si="0"/>
        <v>82392</v>
      </c>
      <c r="D16" s="12">
        <f>[6]ตารางสำรวจอายุลูกหนี้ฯ!E59</f>
        <v>9767</v>
      </c>
      <c r="E16" s="12">
        <f>[6]ตารางสำรวจอายุลูกหนี้ฯ!G59</f>
        <v>31644</v>
      </c>
      <c r="F16" s="12">
        <v>0</v>
      </c>
      <c r="G16" s="12">
        <f>[6]ตารางสำรวจอายุลูกหนี้ฯ!I59</f>
        <v>14755</v>
      </c>
      <c r="H16" s="12">
        <v>0</v>
      </c>
      <c r="I16" s="12">
        <f>[6]ตารางสำรวจอายุลูกหนี้ฯ!K59</f>
        <v>26226</v>
      </c>
      <c r="J16" s="12">
        <v>0</v>
      </c>
    </row>
    <row r="17" spans="1:10" s="17" customFormat="1" x14ac:dyDescent="0.3">
      <c r="A17" s="34">
        <v>9</v>
      </c>
      <c r="B17" s="35" t="s">
        <v>29</v>
      </c>
      <c r="C17" s="16">
        <f t="shared" si="0"/>
        <v>314156</v>
      </c>
      <c r="D17" s="16">
        <f>[6]ตารางสำรวจอายุลูกหนี้ฯ!E64</f>
        <v>155421</v>
      </c>
      <c r="E17" s="16">
        <f>[6]ตารางสำรวจอายุลูกหนี้ฯ!G64</f>
        <v>83934</v>
      </c>
      <c r="F17" s="16">
        <v>0</v>
      </c>
      <c r="G17" s="16">
        <f>[6]ตารางสำรวจอายุลูกหนี้ฯ!I64</f>
        <v>74801</v>
      </c>
      <c r="H17" s="16">
        <v>0</v>
      </c>
      <c r="I17" s="16">
        <f>[6]ตารางสำรวจอายุลูกหนี้ฯ!K64</f>
        <v>0</v>
      </c>
      <c r="J17" s="16">
        <v>0</v>
      </c>
    </row>
    <row r="18" spans="1:10" x14ac:dyDescent="0.3">
      <c r="A18" s="34">
        <v>10</v>
      </c>
      <c r="B18" s="36" t="s">
        <v>30</v>
      </c>
      <c r="C18" s="16">
        <f t="shared" si="0"/>
        <v>0</v>
      </c>
      <c r="D18" s="16">
        <f>[6]ตารางสำรวจอายุลูกหนี้ฯ!E65</f>
        <v>0</v>
      </c>
      <c r="E18" s="16">
        <f>[6]ตารางสำรวจอายุลูกหนี้ฯ!G65</f>
        <v>0</v>
      </c>
      <c r="F18" s="16">
        <v>0</v>
      </c>
      <c r="G18" s="16">
        <f>[6]ตารางสำรวจอายุลูกหนี้ฯ!I65</f>
        <v>0</v>
      </c>
      <c r="H18" s="16">
        <v>0</v>
      </c>
      <c r="I18" s="16">
        <f>[6]ตารางสำรวจอายุลูกหนี้ฯ!K65</f>
        <v>0</v>
      </c>
      <c r="J18" s="16">
        <v>0</v>
      </c>
    </row>
    <row r="19" spans="1:10" x14ac:dyDescent="0.3">
      <c r="A19" s="34">
        <v>11</v>
      </c>
      <c r="B19" s="36" t="s">
        <v>31</v>
      </c>
      <c r="C19" s="16">
        <f t="shared" si="0"/>
        <v>170605</v>
      </c>
      <c r="D19" s="16">
        <f>[6]ตารางสำรวจอายุลูกหนี้ฯ!E66</f>
        <v>57840</v>
      </c>
      <c r="E19" s="16">
        <f>[6]ตารางสำรวจอายุลูกหนี้ฯ!G66</f>
        <v>61025</v>
      </c>
      <c r="F19" s="16">
        <v>0</v>
      </c>
      <c r="G19" s="16">
        <f>[6]ตารางสำรวจอายุลูกหนี้ฯ!I66</f>
        <v>51740</v>
      </c>
      <c r="H19" s="16">
        <v>0</v>
      </c>
      <c r="I19" s="16">
        <f>[6]ตารางสำรวจอายุลูกหนี้ฯ!K66</f>
        <v>0</v>
      </c>
      <c r="J19" s="16">
        <v>0</v>
      </c>
    </row>
    <row r="20" spans="1:10" x14ac:dyDescent="0.3">
      <c r="A20" s="34">
        <v>12</v>
      </c>
      <c r="B20" s="36" t="s">
        <v>32</v>
      </c>
      <c r="C20" s="16">
        <f t="shared" si="0"/>
        <v>0</v>
      </c>
      <c r="D20" s="16">
        <f>[6]ตารางสำรวจอายุลูกหนี้ฯ!E67</f>
        <v>0</v>
      </c>
      <c r="E20" s="16">
        <f>[6]ตารางสำรวจอายุลูกหนี้ฯ!G67</f>
        <v>0</v>
      </c>
      <c r="F20" s="16">
        <v>0</v>
      </c>
      <c r="G20" s="16">
        <f>[6]ตารางสำรวจอายุลูกหนี้ฯ!I67</f>
        <v>0</v>
      </c>
      <c r="H20" s="16">
        <v>0</v>
      </c>
      <c r="I20" s="16">
        <f>[6]ตารางสำรวจอายุลูกหนี้ฯ!K67</f>
        <v>0</v>
      </c>
      <c r="J20" s="16">
        <v>0</v>
      </c>
    </row>
    <row r="21" spans="1:10" ht="21" thickBot="1" x14ac:dyDescent="0.35">
      <c r="A21" s="37">
        <v>13</v>
      </c>
      <c r="B21" s="38" t="s">
        <v>33</v>
      </c>
      <c r="C21" s="21">
        <f>SUM(D21:J21)</f>
        <v>5956073.3900000006</v>
      </c>
      <c r="D21" s="21">
        <f>SUM(D9:D20)</f>
        <v>3445035.3</v>
      </c>
      <c r="E21" s="21">
        <f t="shared" ref="E21:J21" si="1">SUM(E9:E20)</f>
        <v>1261317.6000000001</v>
      </c>
      <c r="F21" s="21">
        <f t="shared" si="1"/>
        <v>0</v>
      </c>
      <c r="G21" s="21">
        <f t="shared" si="1"/>
        <v>941918.92</v>
      </c>
      <c r="H21" s="21">
        <f t="shared" si="1"/>
        <v>0</v>
      </c>
      <c r="I21" s="21">
        <f t="shared" si="1"/>
        <v>307801.57</v>
      </c>
      <c r="J21" s="21">
        <f t="shared" si="1"/>
        <v>0</v>
      </c>
    </row>
    <row r="22" spans="1:10" ht="21" thickTop="1" x14ac:dyDescent="0.3"/>
    <row r="24" spans="1:10" x14ac:dyDescent="0.3">
      <c r="G24" s="22"/>
      <c r="H24" s="74"/>
      <c r="I24" s="74"/>
      <c r="J24" s="74"/>
    </row>
    <row r="25" spans="1:10" x14ac:dyDescent="0.3">
      <c r="G25" s="22"/>
      <c r="H25" s="74"/>
      <c r="I25" s="74"/>
      <c r="J25" s="74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489B-8AD7-4B13-AF66-ABBD9E5E7DE0}">
  <sheetPr>
    <tabColor rgb="FFFFFF00"/>
  </sheetPr>
  <dimension ref="A1:J79"/>
  <sheetViews>
    <sheetView tabSelected="1" topLeftCell="A8" workbookViewId="0">
      <selection activeCell="C81" sqref="C81"/>
    </sheetView>
  </sheetViews>
  <sheetFormatPr defaultColWidth="9" defaultRowHeight="24" x14ac:dyDescent="0.55000000000000004"/>
  <cols>
    <col min="1" max="1" width="6.140625" style="72" customWidth="1"/>
    <col min="2" max="2" width="42.7109375" style="2" customWidth="1"/>
    <col min="3" max="3" width="21.140625" style="2" customWidth="1"/>
    <col min="4" max="4" width="24.28515625" style="2" customWidth="1"/>
    <col min="5" max="5" width="22.5703125" style="2" customWidth="1"/>
    <col min="6" max="6" width="19.85546875" style="2" customWidth="1"/>
    <col min="7" max="7" width="23.5703125" style="2" customWidth="1"/>
    <col min="8" max="8" width="10.42578125" style="2" customWidth="1"/>
    <col min="9" max="9" width="21.85546875" style="2" customWidth="1"/>
    <col min="10" max="10" width="12.8554687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7.7109375" style="2" customWidth="1"/>
    <col min="260" max="260" width="24.28515625" style="2" customWidth="1"/>
    <col min="261" max="261" width="22.5703125" style="2" customWidth="1"/>
    <col min="262" max="262" width="19.85546875" style="2" customWidth="1"/>
    <col min="263" max="263" width="23.5703125" style="2" customWidth="1"/>
    <col min="264" max="264" width="10.42578125" style="2" customWidth="1"/>
    <col min="265" max="265" width="21.85546875" style="2" customWidth="1"/>
    <col min="266" max="266" width="12.8554687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7.7109375" style="2" customWidth="1"/>
    <col min="516" max="516" width="24.28515625" style="2" customWidth="1"/>
    <col min="517" max="517" width="22.5703125" style="2" customWidth="1"/>
    <col min="518" max="518" width="19.85546875" style="2" customWidth="1"/>
    <col min="519" max="519" width="23.5703125" style="2" customWidth="1"/>
    <col min="520" max="520" width="10.42578125" style="2" customWidth="1"/>
    <col min="521" max="521" width="21.85546875" style="2" customWidth="1"/>
    <col min="522" max="522" width="12.8554687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7.7109375" style="2" customWidth="1"/>
    <col min="772" max="772" width="24.28515625" style="2" customWidth="1"/>
    <col min="773" max="773" width="22.5703125" style="2" customWidth="1"/>
    <col min="774" max="774" width="19.85546875" style="2" customWidth="1"/>
    <col min="775" max="775" width="23.5703125" style="2" customWidth="1"/>
    <col min="776" max="776" width="10.42578125" style="2" customWidth="1"/>
    <col min="777" max="777" width="21.85546875" style="2" customWidth="1"/>
    <col min="778" max="778" width="12.8554687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7.7109375" style="2" customWidth="1"/>
    <col min="1028" max="1028" width="24.28515625" style="2" customWidth="1"/>
    <col min="1029" max="1029" width="22.5703125" style="2" customWidth="1"/>
    <col min="1030" max="1030" width="19.85546875" style="2" customWidth="1"/>
    <col min="1031" max="1031" width="23.5703125" style="2" customWidth="1"/>
    <col min="1032" max="1032" width="10.42578125" style="2" customWidth="1"/>
    <col min="1033" max="1033" width="21.85546875" style="2" customWidth="1"/>
    <col min="1034" max="1034" width="12.8554687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7.7109375" style="2" customWidth="1"/>
    <col min="1284" max="1284" width="24.28515625" style="2" customWidth="1"/>
    <col min="1285" max="1285" width="22.5703125" style="2" customWidth="1"/>
    <col min="1286" max="1286" width="19.85546875" style="2" customWidth="1"/>
    <col min="1287" max="1287" width="23.5703125" style="2" customWidth="1"/>
    <col min="1288" max="1288" width="10.42578125" style="2" customWidth="1"/>
    <col min="1289" max="1289" width="21.85546875" style="2" customWidth="1"/>
    <col min="1290" max="1290" width="12.8554687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7.7109375" style="2" customWidth="1"/>
    <col min="1540" max="1540" width="24.28515625" style="2" customWidth="1"/>
    <col min="1541" max="1541" width="22.5703125" style="2" customWidth="1"/>
    <col min="1542" max="1542" width="19.85546875" style="2" customWidth="1"/>
    <col min="1543" max="1543" width="23.5703125" style="2" customWidth="1"/>
    <col min="1544" max="1544" width="10.42578125" style="2" customWidth="1"/>
    <col min="1545" max="1545" width="21.85546875" style="2" customWidth="1"/>
    <col min="1546" max="1546" width="12.8554687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7.7109375" style="2" customWidth="1"/>
    <col min="1796" max="1796" width="24.28515625" style="2" customWidth="1"/>
    <col min="1797" max="1797" width="22.5703125" style="2" customWidth="1"/>
    <col min="1798" max="1798" width="19.85546875" style="2" customWidth="1"/>
    <col min="1799" max="1799" width="23.5703125" style="2" customWidth="1"/>
    <col min="1800" max="1800" width="10.42578125" style="2" customWidth="1"/>
    <col min="1801" max="1801" width="21.85546875" style="2" customWidth="1"/>
    <col min="1802" max="1802" width="12.8554687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7.7109375" style="2" customWidth="1"/>
    <col min="2052" max="2052" width="24.28515625" style="2" customWidth="1"/>
    <col min="2053" max="2053" width="22.5703125" style="2" customWidth="1"/>
    <col min="2054" max="2054" width="19.85546875" style="2" customWidth="1"/>
    <col min="2055" max="2055" width="23.5703125" style="2" customWidth="1"/>
    <col min="2056" max="2056" width="10.42578125" style="2" customWidth="1"/>
    <col min="2057" max="2057" width="21.85546875" style="2" customWidth="1"/>
    <col min="2058" max="2058" width="12.8554687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7.7109375" style="2" customWidth="1"/>
    <col min="2308" max="2308" width="24.28515625" style="2" customWidth="1"/>
    <col min="2309" max="2309" width="22.5703125" style="2" customWidth="1"/>
    <col min="2310" max="2310" width="19.85546875" style="2" customWidth="1"/>
    <col min="2311" max="2311" width="23.5703125" style="2" customWidth="1"/>
    <col min="2312" max="2312" width="10.42578125" style="2" customWidth="1"/>
    <col min="2313" max="2313" width="21.85546875" style="2" customWidth="1"/>
    <col min="2314" max="2314" width="12.8554687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7.7109375" style="2" customWidth="1"/>
    <col min="2564" max="2564" width="24.28515625" style="2" customWidth="1"/>
    <col min="2565" max="2565" width="22.5703125" style="2" customWidth="1"/>
    <col min="2566" max="2566" width="19.85546875" style="2" customWidth="1"/>
    <col min="2567" max="2567" width="23.5703125" style="2" customWidth="1"/>
    <col min="2568" max="2568" width="10.42578125" style="2" customWidth="1"/>
    <col min="2569" max="2569" width="21.85546875" style="2" customWidth="1"/>
    <col min="2570" max="2570" width="12.8554687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7.7109375" style="2" customWidth="1"/>
    <col min="2820" max="2820" width="24.28515625" style="2" customWidth="1"/>
    <col min="2821" max="2821" width="22.5703125" style="2" customWidth="1"/>
    <col min="2822" max="2822" width="19.85546875" style="2" customWidth="1"/>
    <col min="2823" max="2823" width="23.5703125" style="2" customWidth="1"/>
    <col min="2824" max="2824" width="10.42578125" style="2" customWidth="1"/>
    <col min="2825" max="2825" width="21.85546875" style="2" customWidth="1"/>
    <col min="2826" max="2826" width="12.8554687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7.7109375" style="2" customWidth="1"/>
    <col min="3076" max="3076" width="24.28515625" style="2" customWidth="1"/>
    <col min="3077" max="3077" width="22.5703125" style="2" customWidth="1"/>
    <col min="3078" max="3078" width="19.85546875" style="2" customWidth="1"/>
    <col min="3079" max="3079" width="23.5703125" style="2" customWidth="1"/>
    <col min="3080" max="3080" width="10.42578125" style="2" customWidth="1"/>
    <col min="3081" max="3081" width="21.85546875" style="2" customWidth="1"/>
    <col min="3082" max="3082" width="12.8554687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7.7109375" style="2" customWidth="1"/>
    <col min="3332" max="3332" width="24.28515625" style="2" customWidth="1"/>
    <col min="3333" max="3333" width="22.5703125" style="2" customWidth="1"/>
    <col min="3334" max="3334" width="19.85546875" style="2" customWidth="1"/>
    <col min="3335" max="3335" width="23.5703125" style="2" customWidth="1"/>
    <col min="3336" max="3336" width="10.42578125" style="2" customWidth="1"/>
    <col min="3337" max="3337" width="21.85546875" style="2" customWidth="1"/>
    <col min="3338" max="3338" width="12.8554687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7.7109375" style="2" customWidth="1"/>
    <col min="3588" max="3588" width="24.28515625" style="2" customWidth="1"/>
    <col min="3589" max="3589" width="22.5703125" style="2" customWidth="1"/>
    <col min="3590" max="3590" width="19.85546875" style="2" customWidth="1"/>
    <col min="3591" max="3591" width="23.5703125" style="2" customWidth="1"/>
    <col min="3592" max="3592" width="10.42578125" style="2" customWidth="1"/>
    <col min="3593" max="3593" width="21.85546875" style="2" customWidth="1"/>
    <col min="3594" max="3594" width="12.8554687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7.7109375" style="2" customWidth="1"/>
    <col min="3844" max="3844" width="24.28515625" style="2" customWidth="1"/>
    <col min="3845" max="3845" width="22.5703125" style="2" customWidth="1"/>
    <col min="3846" max="3846" width="19.85546875" style="2" customWidth="1"/>
    <col min="3847" max="3847" width="23.5703125" style="2" customWidth="1"/>
    <col min="3848" max="3848" width="10.42578125" style="2" customWidth="1"/>
    <col min="3849" max="3849" width="21.85546875" style="2" customWidth="1"/>
    <col min="3850" max="3850" width="12.8554687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7.7109375" style="2" customWidth="1"/>
    <col min="4100" max="4100" width="24.28515625" style="2" customWidth="1"/>
    <col min="4101" max="4101" width="22.5703125" style="2" customWidth="1"/>
    <col min="4102" max="4102" width="19.85546875" style="2" customWidth="1"/>
    <col min="4103" max="4103" width="23.5703125" style="2" customWidth="1"/>
    <col min="4104" max="4104" width="10.42578125" style="2" customWidth="1"/>
    <col min="4105" max="4105" width="21.85546875" style="2" customWidth="1"/>
    <col min="4106" max="4106" width="12.8554687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7.7109375" style="2" customWidth="1"/>
    <col min="4356" max="4356" width="24.28515625" style="2" customWidth="1"/>
    <col min="4357" max="4357" width="22.5703125" style="2" customWidth="1"/>
    <col min="4358" max="4358" width="19.85546875" style="2" customWidth="1"/>
    <col min="4359" max="4359" width="23.5703125" style="2" customWidth="1"/>
    <col min="4360" max="4360" width="10.42578125" style="2" customWidth="1"/>
    <col min="4361" max="4361" width="21.85546875" style="2" customWidth="1"/>
    <col min="4362" max="4362" width="12.8554687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7.7109375" style="2" customWidth="1"/>
    <col min="4612" max="4612" width="24.28515625" style="2" customWidth="1"/>
    <col min="4613" max="4613" width="22.5703125" style="2" customWidth="1"/>
    <col min="4614" max="4614" width="19.85546875" style="2" customWidth="1"/>
    <col min="4615" max="4615" width="23.5703125" style="2" customWidth="1"/>
    <col min="4616" max="4616" width="10.42578125" style="2" customWidth="1"/>
    <col min="4617" max="4617" width="21.85546875" style="2" customWidth="1"/>
    <col min="4618" max="4618" width="12.8554687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7.7109375" style="2" customWidth="1"/>
    <col min="4868" max="4868" width="24.28515625" style="2" customWidth="1"/>
    <col min="4869" max="4869" width="22.5703125" style="2" customWidth="1"/>
    <col min="4870" max="4870" width="19.85546875" style="2" customWidth="1"/>
    <col min="4871" max="4871" width="23.5703125" style="2" customWidth="1"/>
    <col min="4872" max="4872" width="10.42578125" style="2" customWidth="1"/>
    <col min="4873" max="4873" width="21.85546875" style="2" customWidth="1"/>
    <col min="4874" max="4874" width="12.8554687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7.7109375" style="2" customWidth="1"/>
    <col min="5124" max="5124" width="24.28515625" style="2" customWidth="1"/>
    <col min="5125" max="5125" width="22.5703125" style="2" customWidth="1"/>
    <col min="5126" max="5126" width="19.85546875" style="2" customWidth="1"/>
    <col min="5127" max="5127" width="23.5703125" style="2" customWidth="1"/>
    <col min="5128" max="5128" width="10.42578125" style="2" customWidth="1"/>
    <col min="5129" max="5129" width="21.85546875" style="2" customWidth="1"/>
    <col min="5130" max="5130" width="12.8554687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7.7109375" style="2" customWidth="1"/>
    <col min="5380" max="5380" width="24.28515625" style="2" customWidth="1"/>
    <col min="5381" max="5381" width="22.5703125" style="2" customWidth="1"/>
    <col min="5382" max="5382" width="19.85546875" style="2" customWidth="1"/>
    <col min="5383" max="5383" width="23.5703125" style="2" customWidth="1"/>
    <col min="5384" max="5384" width="10.42578125" style="2" customWidth="1"/>
    <col min="5385" max="5385" width="21.85546875" style="2" customWidth="1"/>
    <col min="5386" max="5386" width="12.8554687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7.7109375" style="2" customWidth="1"/>
    <col min="5636" max="5636" width="24.28515625" style="2" customWidth="1"/>
    <col min="5637" max="5637" width="22.5703125" style="2" customWidth="1"/>
    <col min="5638" max="5638" width="19.85546875" style="2" customWidth="1"/>
    <col min="5639" max="5639" width="23.5703125" style="2" customWidth="1"/>
    <col min="5640" max="5640" width="10.42578125" style="2" customWidth="1"/>
    <col min="5641" max="5641" width="21.85546875" style="2" customWidth="1"/>
    <col min="5642" max="5642" width="12.8554687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7.7109375" style="2" customWidth="1"/>
    <col min="5892" max="5892" width="24.28515625" style="2" customWidth="1"/>
    <col min="5893" max="5893" width="22.5703125" style="2" customWidth="1"/>
    <col min="5894" max="5894" width="19.85546875" style="2" customWidth="1"/>
    <col min="5895" max="5895" width="23.5703125" style="2" customWidth="1"/>
    <col min="5896" max="5896" width="10.42578125" style="2" customWidth="1"/>
    <col min="5897" max="5897" width="21.85546875" style="2" customWidth="1"/>
    <col min="5898" max="5898" width="12.8554687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7.7109375" style="2" customWidth="1"/>
    <col min="6148" max="6148" width="24.28515625" style="2" customWidth="1"/>
    <col min="6149" max="6149" width="22.5703125" style="2" customWidth="1"/>
    <col min="6150" max="6150" width="19.85546875" style="2" customWidth="1"/>
    <col min="6151" max="6151" width="23.5703125" style="2" customWidth="1"/>
    <col min="6152" max="6152" width="10.42578125" style="2" customWidth="1"/>
    <col min="6153" max="6153" width="21.85546875" style="2" customWidth="1"/>
    <col min="6154" max="6154" width="12.8554687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7.7109375" style="2" customWidth="1"/>
    <col min="6404" max="6404" width="24.28515625" style="2" customWidth="1"/>
    <col min="6405" max="6405" width="22.5703125" style="2" customWidth="1"/>
    <col min="6406" max="6406" width="19.85546875" style="2" customWidth="1"/>
    <col min="6407" max="6407" width="23.5703125" style="2" customWidth="1"/>
    <col min="6408" max="6408" width="10.42578125" style="2" customWidth="1"/>
    <col min="6409" max="6409" width="21.85546875" style="2" customWidth="1"/>
    <col min="6410" max="6410" width="12.8554687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7.7109375" style="2" customWidth="1"/>
    <col min="6660" max="6660" width="24.28515625" style="2" customWidth="1"/>
    <col min="6661" max="6661" width="22.5703125" style="2" customWidth="1"/>
    <col min="6662" max="6662" width="19.85546875" style="2" customWidth="1"/>
    <col min="6663" max="6663" width="23.5703125" style="2" customWidth="1"/>
    <col min="6664" max="6664" width="10.42578125" style="2" customWidth="1"/>
    <col min="6665" max="6665" width="21.85546875" style="2" customWidth="1"/>
    <col min="6666" max="6666" width="12.8554687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7.7109375" style="2" customWidth="1"/>
    <col min="6916" max="6916" width="24.28515625" style="2" customWidth="1"/>
    <col min="6917" max="6917" width="22.5703125" style="2" customWidth="1"/>
    <col min="6918" max="6918" width="19.85546875" style="2" customWidth="1"/>
    <col min="6919" max="6919" width="23.5703125" style="2" customWidth="1"/>
    <col min="6920" max="6920" width="10.42578125" style="2" customWidth="1"/>
    <col min="6921" max="6921" width="21.85546875" style="2" customWidth="1"/>
    <col min="6922" max="6922" width="12.8554687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7.7109375" style="2" customWidth="1"/>
    <col min="7172" max="7172" width="24.28515625" style="2" customWidth="1"/>
    <col min="7173" max="7173" width="22.5703125" style="2" customWidth="1"/>
    <col min="7174" max="7174" width="19.85546875" style="2" customWidth="1"/>
    <col min="7175" max="7175" width="23.5703125" style="2" customWidth="1"/>
    <col min="7176" max="7176" width="10.42578125" style="2" customWidth="1"/>
    <col min="7177" max="7177" width="21.85546875" style="2" customWidth="1"/>
    <col min="7178" max="7178" width="12.8554687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7.7109375" style="2" customWidth="1"/>
    <col min="7428" max="7428" width="24.28515625" style="2" customWidth="1"/>
    <col min="7429" max="7429" width="22.5703125" style="2" customWidth="1"/>
    <col min="7430" max="7430" width="19.85546875" style="2" customWidth="1"/>
    <col min="7431" max="7431" width="23.5703125" style="2" customWidth="1"/>
    <col min="7432" max="7432" width="10.42578125" style="2" customWidth="1"/>
    <col min="7433" max="7433" width="21.85546875" style="2" customWidth="1"/>
    <col min="7434" max="7434" width="12.8554687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7.7109375" style="2" customWidth="1"/>
    <col min="7684" max="7684" width="24.28515625" style="2" customWidth="1"/>
    <col min="7685" max="7685" width="22.5703125" style="2" customWidth="1"/>
    <col min="7686" max="7686" width="19.85546875" style="2" customWidth="1"/>
    <col min="7687" max="7687" width="23.5703125" style="2" customWidth="1"/>
    <col min="7688" max="7688" width="10.42578125" style="2" customWidth="1"/>
    <col min="7689" max="7689" width="21.85546875" style="2" customWidth="1"/>
    <col min="7690" max="7690" width="12.8554687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7.7109375" style="2" customWidth="1"/>
    <col min="7940" max="7940" width="24.28515625" style="2" customWidth="1"/>
    <col min="7941" max="7941" width="22.5703125" style="2" customWidth="1"/>
    <col min="7942" max="7942" width="19.85546875" style="2" customWidth="1"/>
    <col min="7943" max="7943" width="23.5703125" style="2" customWidth="1"/>
    <col min="7944" max="7944" width="10.42578125" style="2" customWidth="1"/>
    <col min="7945" max="7945" width="21.85546875" style="2" customWidth="1"/>
    <col min="7946" max="7946" width="12.8554687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7.7109375" style="2" customWidth="1"/>
    <col min="8196" max="8196" width="24.28515625" style="2" customWidth="1"/>
    <col min="8197" max="8197" width="22.5703125" style="2" customWidth="1"/>
    <col min="8198" max="8198" width="19.85546875" style="2" customWidth="1"/>
    <col min="8199" max="8199" width="23.5703125" style="2" customWidth="1"/>
    <col min="8200" max="8200" width="10.42578125" style="2" customWidth="1"/>
    <col min="8201" max="8201" width="21.85546875" style="2" customWidth="1"/>
    <col min="8202" max="8202" width="12.8554687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7.7109375" style="2" customWidth="1"/>
    <col min="8452" max="8452" width="24.28515625" style="2" customWidth="1"/>
    <col min="8453" max="8453" width="22.5703125" style="2" customWidth="1"/>
    <col min="8454" max="8454" width="19.85546875" style="2" customWidth="1"/>
    <col min="8455" max="8455" width="23.5703125" style="2" customWidth="1"/>
    <col min="8456" max="8456" width="10.42578125" style="2" customWidth="1"/>
    <col min="8457" max="8457" width="21.85546875" style="2" customWidth="1"/>
    <col min="8458" max="8458" width="12.8554687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7.7109375" style="2" customWidth="1"/>
    <col min="8708" max="8708" width="24.28515625" style="2" customWidth="1"/>
    <col min="8709" max="8709" width="22.5703125" style="2" customWidth="1"/>
    <col min="8710" max="8710" width="19.85546875" style="2" customWidth="1"/>
    <col min="8711" max="8711" width="23.5703125" style="2" customWidth="1"/>
    <col min="8712" max="8712" width="10.42578125" style="2" customWidth="1"/>
    <col min="8713" max="8713" width="21.85546875" style="2" customWidth="1"/>
    <col min="8714" max="8714" width="12.8554687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7.7109375" style="2" customWidth="1"/>
    <col min="8964" max="8964" width="24.28515625" style="2" customWidth="1"/>
    <col min="8965" max="8965" width="22.5703125" style="2" customWidth="1"/>
    <col min="8966" max="8966" width="19.85546875" style="2" customWidth="1"/>
    <col min="8967" max="8967" width="23.5703125" style="2" customWidth="1"/>
    <col min="8968" max="8968" width="10.42578125" style="2" customWidth="1"/>
    <col min="8969" max="8969" width="21.85546875" style="2" customWidth="1"/>
    <col min="8970" max="8970" width="12.8554687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7.7109375" style="2" customWidth="1"/>
    <col min="9220" max="9220" width="24.28515625" style="2" customWidth="1"/>
    <col min="9221" max="9221" width="22.5703125" style="2" customWidth="1"/>
    <col min="9222" max="9222" width="19.85546875" style="2" customWidth="1"/>
    <col min="9223" max="9223" width="23.5703125" style="2" customWidth="1"/>
    <col min="9224" max="9224" width="10.42578125" style="2" customWidth="1"/>
    <col min="9225" max="9225" width="21.85546875" style="2" customWidth="1"/>
    <col min="9226" max="9226" width="12.8554687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7.7109375" style="2" customWidth="1"/>
    <col min="9476" max="9476" width="24.28515625" style="2" customWidth="1"/>
    <col min="9477" max="9477" width="22.5703125" style="2" customWidth="1"/>
    <col min="9478" max="9478" width="19.85546875" style="2" customWidth="1"/>
    <col min="9479" max="9479" width="23.5703125" style="2" customWidth="1"/>
    <col min="9480" max="9480" width="10.42578125" style="2" customWidth="1"/>
    <col min="9481" max="9481" width="21.85546875" style="2" customWidth="1"/>
    <col min="9482" max="9482" width="12.8554687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7.7109375" style="2" customWidth="1"/>
    <col min="9732" max="9732" width="24.28515625" style="2" customWidth="1"/>
    <col min="9733" max="9733" width="22.5703125" style="2" customWidth="1"/>
    <col min="9734" max="9734" width="19.85546875" style="2" customWidth="1"/>
    <col min="9735" max="9735" width="23.5703125" style="2" customWidth="1"/>
    <col min="9736" max="9736" width="10.42578125" style="2" customWidth="1"/>
    <col min="9737" max="9737" width="21.85546875" style="2" customWidth="1"/>
    <col min="9738" max="9738" width="12.8554687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7.7109375" style="2" customWidth="1"/>
    <col min="9988" max="9988" width="24.28515625" style="2" customWidth="1"/>
    <col min="9989" max="9989" width="22.5703125" style="2" customWidth="1"/>
    <col min="9990" max="9990" width="19.85546875" style="2" customWidth="1"/>
    <col min="9991" max="9991" width="23.5703125" style="2" customWidth="1"/>
    <col min="9992" max="9992" width="10.42578125" style="2" customWidth="1"/>
    <col min="9993" max="9993" width="21.85546875" style="2" customWidth="1"/>
    <col min="9994" max="9994" width="12.8554687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7.7109375" style="2" customWidth="1"/>
    <col min="10244" max="10244" width="24.28515625" style="2" customWidth="1"/>
    <col min="10245" max="10245" width="22.5703125" style="2" customWidth="1"/>
    <col min="10246" max="10246" width="19.85546875" style="2" customWidth="1"/>
    <col min="10247" max="10247" width="23.5703125" style="2" customWidth="1"/>
    <col min="10248" max="10248" width="10.42578125" style="2" customWidth="1"/>
    <col min="10249" max="10249" width="21.85546875" style="2" customWidth="1"/>
    <col min="10250" max="10250" width="12.8554687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7.7109375" style="2" customWidth="1"/>
    <col min="10500" max="10500" width="24.28515625" style="2" customWidth="1"/>
    <col min="10501" max="10501" width="22.5703125" style="2" customWidth="1"/>
    <col min="10502" max="10502" width="19.85546875" style="2" customWidth="1"/>
    <col min="10503" max="10503" width="23.5703125" style="2" customWidth="1"/>
    <col min="10504" max="10504" width="10.42578125" style="2" customWidth="1"/>
    <col min="10505" max="10505" width="21.85546875" style="2" customWidth="1"/>
    <col min="10506" max="10506" width="12.8554687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7.7109375" style="2" customWidth="1"/>
    <col min="10756" max="10756" width="24.28515625" style="2" customWidth="1"/>
    <col min="10757" max="10757" width="22.5703125" style="2" customWidth="1"/>
    <col min="10758" max="10758" width="19.85546875" style="2" customWidth="1"/>
    <col min="10759" max="10759" width="23.5703125" style="2" customWidth="1"/>
    <col min="10760" max="10760" width="10.42578125" style="2" customWidth="1"/>
    <col min="10761" max="10761" width="21.85546875" style="2" customWidth="1"/>
    <col min="10762" max="10762" width="12.8554687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7.7109375" style="2" customWidth="1"/>
    <col min="11012" max="11012" width="24.28515625" style="2" customWidth="1"/>
    <col min="11013" max="11013" width="22.5703125" style="2" customWidth="1"/>
    <col min="11014" max="11014" width="19.85546875" style="2" customWidth="1"/>
    <col min="11015" max="11015" width="23.5703125" style="2" customWidth="1"/>
    <col min="11016" max="11016" width="10.42578125" style="2" customWidth="1"/>
    <col min="11017" max="11017" width="21.85546875" style="2" customWidth="1"/>
    <col min="11018" max="11018" width="12.8554687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7.7109375" style="2" customWidth="1"/>
    <col min="11268" max="11268" width="24.28515625" style="2" customWidth="1"/>
    <col min="11269" max="11269" width="22.5703125" style="2" customWidth="1"/>
    <col min="11270" max="11270" width="19.85546875" style="2" customWidth="1"/>
    <col min="11271" max="11271" width="23.5703125" style="2" customWidth="1"/>
    <col min="11272" max="11272" width="10.42578125" style="2" customWidth="1"/>
    <col min="11273" max="11273" width="21.85546875" style="2" customWidth="1"/>
    <col min="11274" max="11274" width="12.8554687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7.7109375" style="2" customWidth="1"/>
    <col min="11524" max="11524" width="24.28515625" style="2" customWidth="1"/>
    <col min="11525" max="11525" width="22.5703125" style="2" customWidth="1"/>
    <col min="11526" max="11526" width="19.85546875" style="2" customWidth="1"/>
    <col min="11527" max="11527" width="23.5703125" style="2" customWidth="1"/>
    <col min="11528" max="11528" width="10.42578125" style="2" customWidth="1"/>
    <col min="11529" max="11529" width="21.85546875" style="2" customWidth="1"/>
    <col min="11530" max="11530" width="12.8554687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7.7109375" style="2" customWidth="1"/>
    <col min="11780" max="11780" width="24.28515625" style="2" customWidth="1"/>
    <col min="11781" max="11781" width="22.5703125" style="2" customWidth="1"/>
    <col min="11782" max="11782" width="19.85546875" style="2" customWidth="1"/>
    <col min="11783" max="11783" width="23.5703125" style="2" customWidth="1"/>
    <col min="11784" max="11784" width="10.42578125" style="2" customWidth="1"/>
    <col min="11785" max="11785" width="21.85546875" style="2" customWidth="1"/>
    <col min="11786" max="11786" width="12.8554687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7.7109375" style="2" customWidth="1"/>
    <col min="12036" max="12036" width="24.28515625" style="2" customWidth="1"/>
    <col min="12037" max="12037" width="22.5703125" style="2" customWidth="1"/>
    <col min="12038" max="12038" width="19.85546875" style="2" customWidth="1"/>
    <col min="12039" max="12039" width="23.5703125" style="2" customWidth="1"/>
    <col min="12040" max="12040" width="10.42578125" style="2" customWidth="1"/>
    <col min="12041" max="12041" width="21.85546875" style="2" customWidth="1"/>
    <col min="12042" max="12042" width="12.8554687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7.7109375" style="2" customWidth="1"/>
    <col min="12292" max="12292" width="24.28515625" style="2" customWidth="1"/>
    <col min="12293" max="12293" width="22.5703125" style="2" customWidth="1"/>
    <col min="12294" max="12294" width="19.85546875" style="2" customWidth="1"/>
    <col min="12295" max="12295" width="23.5703125" style="2" customWidth="1"/>
    <col min="12296" max="12296" width="10.42578125" style="2" customWidth="1"/>
    <col min="12297" max="12297" width="21.85546875" style="2" customWidth="1"/>
    <col min="12298" max="12298" width="12.8554687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7.7109375" style="2" customWidth="1"/>
    <col min="12548" max="12548" width="24.28515625" style="2" customWidth="1"/>
    <col min="12549" max="12549" width="22.5703125" style="2" customWidth="1"/>
    <col min="12550" max="12550" width="19.85546875" style="2" customWidth="1"/>
    <col min="12551" max="12551" width="23.5703125" style="2" customWidth="1"/>
    <col min="12552" max="12552" width="10.42578125" style="2" customWidth="1"/>
    <col min="12553" max="12553" width="21.85546875" style="2" customWidth="1"/>
    <col min="12554" max="12554" width="12.8554687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7.7109375" style="2" customWidth="1"/>
    <col min="12804" max="12804" width="24.28515625" style="2" customWidth="1"/>
    <col min="12805" max="12805" width="22.5703125" style="2" customWidth="1"/>
    <col min="12806" max="12806" width="19.85546875" style="2" customWidth="1"/>
    <col min="12807" max="12807" width="23.5703125" style="2" customWidth="1"/>
    <col min="12808" max="12808" width="10.42578125" style="2" customWidth="1"/>
    <col min="12809" max="12809" width="21.85546875" style="2" customWidth="1"/>
    <col min="12810" max="12810" width="12.8554687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7.7109375" style="2" customWidth="1"/>
    <col min="13060" max="13060" width="24.28515625" style="2" customWidth="1"/>
    <col min="13061" max="13061" width="22.5703125" style="2" customWidth="1"/>
    <col min="13062" max="13062" width="19.85546875" style="2" customWidth="1"/>
    <col min="13063" max="13063" width="23.5703125" style="2" customWidth="1"/>
    <col min="13064" max="13064" width="10.42578125" style="2" customWidth="1"/>
    <col min="13065" max="13065" width="21.85546875" style="2" customWidth="1"/>
    <col min="13066" max="13066" width="12.8554687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7.7109375" style="2" customWidth="1"/>
    <col min="13316" max="13316" width="24.28515625" style="2" customWidth="1"/>
    <col min="13317" max="13317" width="22.5703125" style="2" customWidth="1"/>
    <col min="13318" max="13318" width="19.85546875" style="2" customWidth="1"/>
    <col min="13319" max="13319" width="23.5703125" style="2" customWidth="1"/>
    <col min="13320" max="13320" width="10.42578125" style="2" customWidth="1"/>
    <col min="13321" max="13321" width="21.85546875" style="2" customWidth="1"/>
    <col min="13322" max="13322" width="12.8554687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7.7109375" style="2" customWidth="1"/>
    <col min="13572" max="13572" width="24.28515625" style="2" customWidth="1"/>
    <col min="13573" max="13573" width="22.5703125" style="2" customWidth="1"/>
    <col min="13574" max="13574" width="19.85546875" style="2" customWidth="1"/>
    <col min="13575" max="13575" width="23.5703125" style="2" customWidth="1"/>
    <col min="13576" max="13576" width="10.42578125" style="2" customWidth="1"/>
    <col min="13577" max="13577" width="21.85546875" style="2" customWidth="1"/>
    <col min="13578" max="13578" width="12.8554687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7.7109375" style="2" customWidth="1"/>
    <col min="13828" max="13828" width="24.28515625" style="2" customWidth="1"/>
    <col min="13829" max="13829" width="22.5703125" style="2" customWidth="1"/>
    <col min="13830" max="13830" width="19.85546875" style="2" customWidth="1"/>
    <col min="13831" max="13831" width="23.5703125" style="2" customWidth="1"/>
    <col min="13832" max="13832" width="10.42578125" style="2" customWidth="1"/>
    <col min="13833" max="13833" width="21.85546875" style="2" customWidth="1"/>
    <col min="13834" max="13834" width="12.8554687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7.7109375" style="2" customWidth="1"/>
    <col min="14084" max="14084" width="24.28515625" style="2" customWidth="1"/>
    <col min="14085" max="14085" width="22.5703125" style="2" customWidth="1"/>
    <col min="14086" max="14086" width="19.85546875" style="2" customWidth="1"/>
    <col min="14087" max="14087" width="23.5703125" style="2" customWidth="1"/>
    <col min="14088" max="14088" width="10.42578125" style="2" customWidth="1"/>
    <col min="14089" max="14089" width="21.85546875" style="2" customWidth="1"/>
    <col min="14090" max="14090" width="12.8554687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7.7109375" style="2" customWidth="1"/>
    <col min="14340" max="14340" width="24.28515625" style="2" customWidth="1"/>
    <col min="14341" max="14341" width="22.5703125" style="2" customWidth="1"/>
    <col min="14342" max="14342" width="19.85546875" style="2" customWidth="1"/>
    <col min="14343" max="14343" width="23.5703125" style="2" customWidth="1"/>
    <col min="14344" max="14344" width="10.42578125" style="2" customWidth="1"/>
    <col min="14345" max="14345" width="21.85546875" style="2" customWidth="1"/>
    <col min="14346" max="14346" width="12.8554687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7.7109375" style="2" customWidth="1"/>
    <col min="14596" max="14596" width="24.28515625" style="2" customWidth="1"/>
    <col min="14597" max="14597" width="22.5703125" style="2" customWidth="1"/>
    <col min="14598" max="14598" width="19.85546875" style="2" customWidth="1"/>
    <col min="14599" max="14599" width="23.5703125" style="2" customWidth="1"/>
    <col min="14600" max="14600" width="10.42578125" style="2" customWidth="1"/>
    <col min="14601" max="14601" width="21.85546875" style="2" customWidth="1"/>
    <col min="14602" max="14602" width="12.8554687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7.7109375" style="2" customWidth="1"/>
    <col min="14852" max="14852" width="24.28515625" style="2" customWidth="1"/>
    <col min="14853" max="14853" width="22.5703125" style="2" customWidth="1"/>
    <col min="14854" max="14854" width="19.85546875" style="2" customWidth="1"/>
    <col min="14855" max="14855" width="23.5703125" style="2" customWidth="1"/>
    <col min="14856" max="14856" width="10.42578125" style="2" customWidth="1"/>
    <col min="14857" max="14857" width="21.85546875" style="2" customWidth="1"/>
    <col min="14858" max="14858" width="12.8554687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7.7109375" style="2" customWidth="1"/>
    <col min="15108" max="15108" width="24.28515625" style="2" customWidth="1"/>
    <col min="15109" max="15109" width="22.5703125" style="2" customWidth="1"/>
    <col min="15110" max="15110" width="19.85546875" style="2" customWidth="1"/>
    <col min="15111" max="15111" width="23.5703125" style="2" customWidth="1"/>
    <col min="15112" max="15112" width="10.42578125" style="2" customWidth="1"/>
    <col min="15113" max="15113" width="21.85546875" style="2" customWidth="1"/>
    <col min="15114" max="15114" width="12.8554687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7.7109375" style="2" customWidth="1"/>
    <col min="15364" max="15364" width="24.28515625" style="2" customWidth="1"/>
    <col min="15365" max="15365" width="22.5703125" style="2" customWidth="1"/>
    <col min="15366" max="15366" width="19.85546875" style="2" customWidth="1"/>
    <col min="15367" max="15367" width="23.5703125" style="2" customWidth="1"/>
    <col min="15368" max="15368" width="10.42578125" style="2" customWidth="1"/>
    <col min="15369" max="15369" width="21.85546875" style="2" customWidth="1"/>
    <col min="15370" max="15370" width="12.8554687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7.7109375" style="2" customWidth="1"/>
    <col min="15620" max="15620" width="24.28515625" style="2" customWidth="1"/>
    <col min="15621" max="15621" width="22.5703125" style="2" customWidth="1"/>
    <col min="15622" max="15622" width="19.85546875" style="2" customWidth="1"/>
    <col min="15623" max="15623" width="23.5703125" style="2" customWidth="1"/>
    <col min="15624" max="15624" width="10.42578125" style="2" customWidth="1"/>
    <col min="15625" max="15625" width="21.85546875" style="2" customWidth="1"/>
    <col min="15626" max="15626" width="12.8554687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7.7109375" style="2" customWidth="1"/>
    <col min="15876" max="15876" width="24.28515625" style="2" customWidth="1"/>
    <col min="15877" max="15877" width="22.5703125" style="2" customWidth="1"/>
    <col min="15878" max="15878" width="19.85546875" style="2" customWidth="1"/>
    <col min="15879" max="15879" width="23.5703125" style="2" customWidth="1"/>
    <col min="15880" max="15880" width="10.42578125" style="2" customWidth="1"/>
    <col min="15881" max="15881" width="21.85546875" style="2" customWidth="1"/>
    <col min="15882" max="15882" width="12.8554687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7.7109375" style="2" customWidth="1"/>
    <col min="16132" max="16132" width="24.28515625" style="2" customWidth="1"/>
    <col min="16133" max="16133" width="22.5703125" style="2" customWidth="1"/>
    <col min="16134" max="16134" width="19.85546875" style="2" customWidth="1"/>
    <col min="16135" max="16135" width="23.5703125" style="2" customWidth="1"/>
    <col min="16136" max="16136" width="10.42578125" style="2" customWidth="1"/>
    <col min="16137" max="16137" width="21.85546875" style="2" customWidth="1"/>
    <col min="16138" max="16138" width="12.85546875" style="2" customWidth="1"/>
    <col min="16139" max="16384" width="9" style="2"/>
  </cols>
  <sheetData>
    <row r="1" spans="1:10" x14ac:dyDescent="0.55000000000000004">
      <c r="I1" s="75"/>
      <c r="J1" s="75"/>
    </row>
    <row r="2" spans="1:10" x14ac:dyDescent="0.55000000000000004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55000000000000004">
      <c r="A3" s="76" t="s">
        <v>41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55000000000000004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55000000000000004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3" customFormat="1" ht="29.25" customHeight="1" x14ac:dyDescent="0.55000000000000004">
      <c r="A6" s="77" t="s">
        <v>4</v>
      </c>
      <c r="B6" s="77" t="s">
        <v>5</v>
      </c>
      <c r="C6" s="77" t="s">
        <v>34</v>
      </c>
      <c r="D6" s="77" t="s">
        <v>6</v>
      </c>
      <c r="E6" s="77"/>
      <c r="F6" s="77"/>
      <c r="G6" s="77"/>
      <c r="H6" s="77"/>
      <c r="I6" s="77"/>
      <c r="J6" s="77"/>
    </row>
    <row r="7" spans="1:10" s="3" customFormat="1" ht="44.25" customHeight="1" x14ac:dyDescent="0.55000000000000004">
      <c r="A7" s="77"/>
      <c r="B7" s="77"/>
      <c r="C7" s="77"/>
      <c r="D7" s="73" t="s">
        <v>7</v>
      </c>
      <c r="E7" s="73" t="s">
        <v>8</v>
      </c>
      <c r="F7" s="73" t="s">
        <v>9</v>
      </c>
      <c r="G7" s="73" t="s">
        <v>10</v>
      </c>
      <c r="H7" s="73" t="s">
        <v>11</v>
      </c>
      <c r="I7" s="73" t="s">
        <v>12</v>
      </c>
      <c r="J7" s="73" t="s">
        <v>13</v>
      </c>
    </row>
    <row r="8" spans="1:10" s="6" customFormat="1" ht="29.25" customHeight="1" x14ac:dyDescent="0.4">
      <c r="A8" s="77"/>
      <c r="B8" s="77"/>
      <c r="C8" s="5" t="s">
        <v>37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55000000000000004">
      <c r="A9" s="7">
        <v>1</v>
      </c>
      <c r="B9" s="8" t="s">
        <v>21</v>
      </c>
      <c r="C9" s="39">
        <f t="shared" ref="C9:C21" si="0">SUM(D9:J9)</f>
        <v>112150</v>
      </c>
      <c r="D9" s="39">
        <f>SUM(หนองบัวลำภู!D9+ศรีบุญเรือง!D9+นากลาง!D9+โนนสัง!D9+นาวัง!D9+สุวรรณคูหา!D9)</f>
        <v>81950</v>
      </c>
      <c r="E9" s="39">
        <f>SUM(หนองบัวลำภู!E9+ศรีบุญเรือง!E9+นากลาง!E9+โนนสัง!E9+นาวัง!E9+สุวรรณคูหา!E9)</f>
        <v>30200</v>
      </c>
      <c r="F9" s="39">
        <f>SUM(หนองบัวลำภู!F9+ศรีบุญเรือง!F9+นากลาง!F9+โนนสัง!F9+นาวัง!F9+สุวรรณคูหา!F9)</f>
        <v>0</v>
      </c>
      <c r="G9" s="39">
        <f>SUM(หนองบัวลำภู!G9+ศรีบุญเรือง!G9+นากลาง!G9+โนนสัง!G9+นาวัง!G9+สุวรรณคูหา!G9)</f>
        <v>0</v>
      </c>
      <c r="H9" s="39">
        <f>SUM(หนองบัวลำภู!H9+ศรีบุญเรือง!H9+นากลาง!H9+โนนสัง!H9+นาวัง!H9+สุวรรณคูหา!H9)</f>
        <v>0</v>
      </c>
      <c r="I9" s="39">
        <f>SUM(หนองบัวลำภู!I9+ศรีบุญเรือง!I9+นากลาง!I9+โนนสัง!I9+นาวัง!I9+สุวรรณคูหา!I9)</f>
        <v>0</v>
      </c>
      <c r="J9" s="39">
        <f>SUM(หนองบัวลำภู!J9+ศรีบุญเรือง!J9+นากลาง!J9+โนนสัง!J9+นาวัง!J9+สุวรรณคูหา!J9)</f>
        <v>0</v>
      </c>
    </row>
    <row r="10" spans="1:10" x14ac:dyDescent="0.55000000000000004">
      <c r="A10" s="7">
        <v>2</v>
      </c>
      <c r="B10" s="8" t="s">
        <v>22</v>
      </c>
      <c r="C10" s="9">
        <f t="shared" si="0"/>
        <v>23706265.890000004</v>
      </c>
      <c r="D10" s="39">
        <f>SUM(หนองบัวลำภู!D10+ศรีบุญเรือง!D10+นากลาง!D10+โนนสัง!D10+นาวัง!D10+สุวรรณคูหา!D10)</f>
        <v>20273691.020000003</v>
      </c>
      <c r="E10" s="39">
        <f>SUM(หนองบัวลำภู!E10+ศรีบุญเรือง!E10+นากลาง!E10+โนนสัง!E10+นาวัง!E10+สุวรรณคูหา!E10)</f>
        <v>2089654.0999999999</v>
      </c>
      <c r="F10" s="39">
        <f>SUM(หนองบัวลำภู!F10+ศรีบุญเรือง!F10+นากลาง!F10+โนนสัง!F10+นาวัง!F10+สุวรรณคูหา!F10)</f>
        <v>14619</v>
      </c>
      <c r="G10" s="39">
        <f>SUM(หนองบัวลำภู!G10+ศรีบุญเรือง!G10+นากลาง!G10+โนนสัง!G10+นาวัง!G10+สุวรรณคูหา!G10)</f>
        <v>718062.2</v>
      </c>
      <c r="H10" s="39">
        <f>SUM(หนองบัวลำภู!H10+ศรีบุญเรือง!H10+นากลาง!H10+โนนสัง!H10+นาวัง!H10+สุวรรณคูหา!H10)</f>
        <v>0</v>
      </c>
      <c r="I10" s="39">
        <f>SUM(หนองบัวลำภู!I10+ศรีบุญเรือง!I10+นากลาง!I10+โนนสัง!I10+นาวัง!I10+สุวรรณคูหา!I10)</f>
        <v>610239.57000000007</v>
      </c>
      <c r="J10" s="39">
        <f>SUM(หนองบัวลำภู!J10+ศรีบุญเรือง!J10+นากลาง!J10+โนนสัง!J10+นาวัง!J10+สุวรรณคูหา!J10)</f>
        <v>0</v>
      </c>
    </row>
    <row r="11" spans="1:10" x14ac:dyDescent="0.55000000000000004">
      <c r="A11" s="7">
        <v>3</v>
      </c>
      <c r="B11" s="8" t="s">
        <v>23</v>
      </c>
      <c r="C11" s="9">
        <f t="shared" si="0"/>
        <v>16984887.150000002</v>
      </c>
      <c r="D11" s="39">
        <f>SUM(หนองบัวลำภู!D11+ศรีบุญเรือง!D11+นากลาง!D11+โนนสัง!D11+นาวัง!D11+สุวรรณคูหา!D11)</f>
        <v>13453131.700000001</v>
      </c>
      <c r="E11" s="39">
        <f>SUM(หนองบัวลำภู!E11+ศรีบุญเรือง!E11+นากลาง!E11+โนนสัง!E11+นาวัง!E11+สุวรรณคูหา!E11)</f>
        <v>964408.65</v>
      </c>
      <c r="F11" s="39">
        <f>SUM(หนองบัวลำภู!F11+ศรีบุญเรือง!F11+นากลาง!F11+โนนสัง!F11+นาวัง!F11+สุวรรณคูหา!F11)</f>
        <v>49093.2</v>
      </c>
      <c r="G11" s="39">
        <f>SUM(หนองบัวลำภู!G11+ศรีบุญเรือง!G11+นากลาง!G11+โนนสัง!G11+นาวัง!G11+สุวรรณคูหา!G11)</f>
        <v>1589752.22</v>
      </c>
      <c r="H11" s="39">
        <f>SUM(หนองบัวลำภู!H11+ศรีบุญเรือง!H11+นากลาง!H11+โนนสัง!H11+นาวัง!H11+สุวรรณคูหา!H11)</f>
        <v>0</v>
      </c>
      <c r="I11" s="39">
        <f>SUM(หนองบัวลำภู!I11+ศรีบุญเรือง!I11+นากลาง!I11+โนนสัง!I11+นาวัง!I11+สุวรรณคูหา!I11)</f>
        <v>928501.38</v>
      </c>
      <c r="J11" s="39">
        <f>SUM(หนองบัวลำภู!J11+ศรีบุญเรือง!J11+นากลาง!J11+โนนสัง!J11+นาวัง!J11+สุวรรณคูหา!J11)</f>
        <v>0</v>
      </c>
    </row>
    <row r="12" spans="1:10" x14ac:dyDescent="0.55000000000000004">
      <c r="A12" s="7">
        <v>4</v>
      </c>
      <c r="B12" s="8" t="s">
        <v>42</v>
      </c>
      <c r="C12" s="9">
        <f t="shared" si="0"/>
        <v>12927308.43</v>
      </c>
      <c r="D12" s="39">
        <f>SUM(หนองบัวลำภู!D12+ศรีบุญเรือง!D12+นากลาง!D12+โนนสัง!D12+นาวัง!D12+สุวรรณคูหา!D12)</f>
        <v>2839920.4</v>
      </c>
      <c r="E12" s="39">
        <f>SUM(หนองบัวลำภู!E12+ศรีบุญเรือง!E12+นากลาง!E12+โนนสัง!E12+นาวัง!E12+สุวรรณคูหา!E12)</f>
        <v>2108931.75</v>
      </c>
      <c r="F12" s="39">
        <f>SUM(หนองบัวลำภู!F12+ศรีบุญเรือง!F12+นากลาง!F12+โนนสัง!F12+นาวัง!F12+สุวรรณคูหา!F12)</f>
        <v>0</v>
      </c>
      <c r="G12" s="39">
        <f>SUM(หนองบัวลำภู!G12+ศรีบุญเรือง!G12+นากลาง!G12+โนนสัง!G12+นาวัง!G12+สุวรรณคูหา!G12)</f>
        <v>7320023</v>
      </c>
      <c r="H12" s="39">
        <f>SUM(หนองบัวลำภู!H12+ศรีบุญเรือง!H12+นากลาง!H12+โนนสัง!H12+นาวัง!H12+สุวรรณคูหา!H12)</f>
        <v>0</v>
      </c>
      <c r="I12" s="39">
        <f>SUM(หนองบัวลำภู!I12+ศรีบุญเรือง!I12+นากลาง!I12+โนนสัง!I12+นาวัง!I12+สุวรรณคูหา!I12)</f>
        <v>658433.28000000003</v>
      </c>
      <c r="J12" s="39">
        <f>SUM(หนองบัวลำภู!J12+ศรีบุญเรือง!J12+นากลาง!J12+โนนสัง!J12+นาวัง!J12+สุวรรณคูหา!J12)</f>
        <v>0</v>
      </c>
    </row>
    <row r="13" spans="1:10" x14ac:dyDescent="0.55000000000000004">
      <c r="A13" s="7">
        <v>5</v>
      </c>
      <c r="B13" s="8" t="s">
        <v>25</v>
      </c>
      <c r="C13" s="9">
        <f t="shared" si="0"/>
        <v>797635.75</v>
      </c>
      <c r="D13" s="39">
        <f>SUM(หนองบัวลำภู!D13+ศรีบุญเรือง!D13+นากลาง!D13+โนนสัง!D13+นาวัง!D13+สุวรรณคูหา!D13)</f>
        <v>332450.25</v>
      </c>
      <c r="E13" s="39">
        <f>SUM(หนองบัวลำภู!E13+ศรีบุญเรือง!E13+นากลาง!E13+โนนสัง!E13+นาวัง!E13+สุวรรณคูหา!E13)</f>
        <v>126372.25</v>
      </c>
      <c r="F13" s="39">
        <f>SUM(หนองบัวลำภู!F13+ศรีบุญเรือง!F13+นากลาง!F13+โนนสัง!F13+นาวัง!F13+สุวรรณคูหา!F13)</f>
        <v>0</v>
      </c>
      <c r="G13" s="39">
        <f>SUM(หนองบัวลำภู!G13+ศรีบุญเรือง!G13+นากลาง!G13+โนนสัง!G13+นาวัง!G13+สุวรรณคูหา!G13)</f>
        <v>201476.25</v>
      </c>
      <c r="H13" s="39">
        <f>SUM(หนองบัวลำภู!H13+ศรีบุญเรือง!H13+นากลาง!H13+โนนสัง!H13+นาวัง!H13+สุวรรณคูหา!H13)</f>
        <v>0</v>
      </c>
      <c r="I13" s="39">
        <f>SUM(หนองบัวลำภู!I13+ศรีบุญเรือง!I13+นากลาง!I13+โนนสัง!I13+นาวัง!I13+สุวรรณคูหา!I13)</f>
        <v>137337</v>
      </c>
      <c r="J13" s="39">
        <f>SUM(หนองบัวลำภู!J13+ศรีบุญเรือง!J13+นากลาง!J13+โนนสัง!J13+นาวัง!J13+สุวรรณคูหา!J13)</f>
        <v>0</v>
      </c>
    </row>
    <row r="14" spans="1:10" x14ac:dyDescent="0.55000000000000004">
      <c r="A14" s="7">
        <v>6</v>
      </c>
      <c r="B14" s="8" t="s">
        <v>26</v>
      </c>
      <c r="C14" s="9">
        <f t="shared" si="0"/>
        <v>12412281.119999999</v>
      </c>
      <c r="D14" s="39">
        <f>SUM(หนองบัวลำภู!D14+ศรีบุญเรือง!D14+นากลาง!D14+โนนสัง!D14+นาวัง!D14+สุวรรณคูหา!D14)</f>
        <v>8614638.1199999992</v>
      </c>
      <c r="E14" s="39">
        <f>SUM(หนองบัวลำภู!E14+ศรีบุญเรือง!E14+นากลาง!E14+โนนสัง!E14+นาวัง!E14+สุวรรณคูหา!E14)</f>
        <v>1688983</v>
      </c>
      <c r="F14" s="39">
        <f>SUM(หนองบัวลำภู!F14+ศรีบุญเรือง!F14+นากลาง!F14+โนนสัง!F14+นาวัง!F14+สุวรรณคูหา!F14)</f>
        <v>486667</v>
      </c>
      <c r="G14" s="39">
        <f>SUM(หนองบัวลำภู!G14+ศรีบุญเรือง!G14+นากลาง!G14+โนนสัง!G14+นาวัง!G14+สุวรรณคูหา!G14)</f>
        <v>1302289</v>
      </c>
      <c r="H14" s="39">
        <f>SUM(หนองบัวลำภู!H14+ศรีบุญเรือง!H14+นากลาง!H14+โนนสัง!H14+นาวัง!H14+สุวรรณคูหา!H14)</f>
        <v>0</v>
      </c>
      <c r="I14" s="39">
        <f>SUM(หนองบัวลำภู!I14+ศรีบุญเรือง!I14+นากลาง!I14+โนนสัง!I14+นาวัง!I14+สุวรรณคูหา!I14)</f>
        <v>319704</v>
      </c>
      <c r="J14" s="39">
        <f>SUM(หนองบัวลำภู!J14+ศรีบุญเรือง!J14+นากลาง!J14+โนนสัง!J14+นาวัง!J14+สุวรรณคูหา!J14)</f>
        <v>0</v>
      </c>
    </row>
    <row r="15" spans="1:10" x14ac:dyDescent="0.55000000000000004">
      <c r="A15" s="7">
        <v>7</v>
      </c>
      <c r="B15" s="8" t="s">
        <v>27</v>
      </c>
      <c r="C15" s="9">
        <f t="shared" si="0"/>
        <v>970710.25</v>
      </c>
      <c r="D15" s="39">
        <f>SUM(หนองบัวลำภู!D15+ศรีบุญเรือง!D15+นากลาง!D15+โนนสัง!D15+นาวัง!D15+สุวรรณคูหา!D15)</f>
        <v>935317.25</v>
      </c>
      <c r="E15" s="39">
        <f>SUM(หนองบัวลำภู!E15+ศรีบุญเรือง!E15+นากลาง!E15+โนนสัง!E15+นาวัง!E15+สุวรรณคูหา!E15)</f>
        <v>35393</v>
      </c>
      <c r="F15" s="39">
        <f>SUM(หนองบัวลำภู!F15+ศรีบุญเรือง!F15+นากลาง!F15+โนนสัง!F15+นาวัง!F15+สุวรรณคูหา!F15)</f>
        <v>0</v>
      </c>
      <c r="G15" s="39">
        <f>SUM(หนองบัวลำภู!G15+ศรีบุญเรือง!G15+นากลาง!G15+โนนสัง!G15+นาวัง!G15+สุวรรณคูหา!G15)</f>
        <v>0</v>
      </c>
      <c r="H15" s="39">
        <f>SUM(หนองบัวลำภู!H15+ศรีบุญเรือง!H15+นากลาง!H15+โนนสัง!H15+นาวัง!H15+สุวรรณคูหา!H15)</f>
        <v>0</v>
      </c>
      <c r="I15" s="39">
        <f>SUM(หนองบัวลำภู!I15+ศรีบุญเรือง!I15+นากลาง!I15+โนนสัง!I15+นาวัง!I15+สุวรรณคูหา!I15)</f>
        <v>0</v>
      </c>
      <c r="J15" s="39">
        <f>SUM(หนองบัวลำภู!J15+ศรีบุญเรือง!J15+นากลาง!J15+โนนสัง!J15+นาวัง!J15+สุวรรณคูหา!J15)</f>
        <v>0</v>
      </c>
    </row>
    <row r="16" spans="1:10" x14ac:dyDescent="0.55000000000000004">
      <c r="A16" s="7">
        <v>8</v>
      </c>
      <c r="B16" s="8" t="s">
        <v>28</v>
      </c>
      <c r="C16" s="9">
        <f t="shared" si="0"/>
        <v>2281232.2799999998</v>
      </c>
      <c r="D16" s="39">
        <f>SUM(หนองบัวลำภู!D16+ศรีบุญเรือง!D16+นากลาง!D16+โนนสัง!D16+นาวัง!D16+สุวรรณคูหา!D16)</f>
        <v>1505419.25</v>
      </c>
      <c r="E16" s="39">
        <f>SUM(หนองบัวลำภู!E16+ศรีบุญเรือง!E16+นากลาง!E16+โนนสัง!E16+นาวัง!E16+สุวรรณคูหา!E16)</f>
        <v>509200</v>
      </c>
      <c r="F16" s="39">
        <f>SUM(หนองบัวลำภู!F16+ศรีบุญเรือง!F16+นากลาง!F16+โนนสัง!F16+นาวัง!F16+สุวรรณคูหา!F16)</f>
        <v>590</v>
      </c>
      <c r="G16" s="39">
        <f>SUM(หนองบัวลำภู!G16+ศรีบุญเรือง!G16+นากลาง!G16+โนนสัง!G16+นาวัง!G16+สุวรรณคูหา!G16)</f>
        <v>183165.03</v>
      </c>
      <c r="H16" s="39">
        <f>SUM(หนองบัวลำภู!H16+ศรีบุญเรือง!H16+นากลาง!H16+โนนสัง!H16+นาวัง!H16+สุวรรณคูหา!H16)</f>
        <v>0</v>
      </c>
      <c r="I16" s="39">
        <f>SUM(หนองบัวลำภู!I16+ศรีบุญเรือง!I16+นากลาง!I16+โนนสัง!I16+นาวัง!I16+สุวรรณคูหา!I16)</f>
        <v>82858</v>
      </c>
      <c r="J16" s="39">
        <f>SUM(หนองบัวลำภู!J16+ศรีบุญเรือง!J16+นากลาง!J16+โนนสัง!J16+นาวัง!J16+สุวรรณคูหา!J16)</f>
        <v>0</v>
      </c>
    </row>
    <row r="17" spans="1:10" x14ac:dyDescent="0.55000000000000004">
      <c r="A17" s="7">
        <v>9</v>
      </c>
      <c r="B17" s="8" t="s">
        <v>29</v>
      </c>
      <c r="C17" s="9">
        <f t="shared" si="0"/>
        <v>1498335.44</v>
      </c>
      <c r="D17" s="39">
        <f>SUM(หนองบัวลำภู!D17+ศรีบุญเรือง!D17+นากลาง!D17+โนนสัง!D17+นาวัง!D17+สุวรรณคูหา!D17)</f>
        <v>577872.13</v>
      </c>
      <c r="E17" s="39">
        <f>SUM(หนองบัวลำภู!E17+ศรีบุญเรือง!E17+นากลาง!E17+โนนสัง!E17+นาวัง!E17+สุวรรณคูหา!E17)</f>
        <v>458748.75</v>
      </c>
      <c r="F17" s="39">
        <f>SUM(หนองบัวลำภู!F17+ศรีบุญเรือง!F17+นากลาง!F17+โนนสัง!F17+นาวัง!F17+สุวรรณคูหา!F17)</f>
        <v>23329</v>
      </c>
      <c r="G17" s="39">
        <f>SUM(หนองบัวลำภู!G17+ศรีบุญเรือง!G17+นากลาง!G17+โนนสัง!G17+นาวัง!G17+สุวรรณคูหา!G17)</f>
        <v>401528.5</v>
      </c>
      <c r="H17" s="39">
        <f>SUM(หนองบัวลำภู!H17+ศรีบุญเรือง!H17+นากลาง!H17+โนนสัง!H17+นาวัง!H17+สุวรรณคูหา!H17)</f>
        <v>0</v>
      </c>
      <c r="I17" s="39">
        <f>SUM(หนองบัวลำภู!I17+ศรีบุญเรือง!I17+นากลาง!I17+โนนสัง!I17+นาวัง!I17+สุวรรณคูหา!I17)</f>
        <v>36857.06</v>
      </c>
      <c r="J17" s="39">
        <f>SUM(หนองบัวลำภู!J17+ศรีบุญเรือง!J17+นากลาง!J17+โนนสัง!J17+นาวัง!J17+สุวรรณคูหา!J17)</f>
        <v>0</v>
      </c>
    </row>
    <row r="18" spans="1:10" x14ac:dyDescent="0.55000000000000004">
      <c r="A18" s="14">
        <v>10</v>
      </c>
      <c r="B18" s="18" t="s">
        <v>30</v>
      </c>
      <c r="C18" s="16">
        <f t="shared" si="0"/>
        <v>0</v>
      </c>
      <c r="D18" s="80">
        <f>SUM(หนองบัวลำภู!D18+ศรีบุญเรือง!D18+นากลาง!D18+โนนสัง!D18+นาวัง!D18+สุวรรณคูหา!D18)</f>
        <v>0</v>
      </c>
      <c r="E18" s="80">
        <f>SUM(หนองบัวลำภู!E18+ศรีบุญเรือง!E18+นากลาง!E18+โนนสัง!E18+นาวัง!E18+สุวรรณคูหา!E18)</f>
        <v>0</v>
      </c>
      <c r="F18" s="80">
        <f>SUM(หนองบัวลำภู!F18+ศรีบุญเรือง!F18+นากลาง!F18+โนนสัง!F18+นาวัง!F18+สุวรรณคูหา!F18)</f>
        <v>0</v>
      </c>
      <c r="G18" s="80">
        <f>SUM(หนองบัวลำภู!G18+ศรีบุญเรือง!G18+นากลาง!G18+โนนสัง!G18+นาวัง!G18+สุวรรณคูหา!G18)</f>
        <v>0</v>
      </c>
      <c r="H18" s="80">
        <f>SUM(หนองบัวลำภู!H18+ศรีบุญเรือง!H18+นากลาง!H18+โนนสัง!H18+นาวัง!H18+สุวรรณคูหา!H18)</f>
        <v>0</v>
      </c>
      <c r="I18" s="80">
        <f>SUM(หนองบัวลำภู!I18+ศรีบุญเรือง!I18+นากลาง!I18+โนนสัง!I18+นาวัง!I18+สุวรรณคูหา!I18)</f>
        <v>0</v>
      </c>
      <c r="J18" s="80">
        <f>SUM(หนองบัวลำภู!J18+ศรีบุญเรือง!J18+นากลาง!J18+โนนสัง!J18+นาวัง!J18+สุวรรณคูหา!J18)</f>
        <v>0</v>
      </c>
    </row>
    <row r="19" spans="1:10" x14ac:dyDescent="0.55000000000000004">
      <c r="A19" s="14">
        <v>11</v>
      </c>
      <c r="B19" s="18" t="s">
        <v>31</v>
      </c>
      <c r="C19" s="16">
        <f t="shared" si="0"/>
        <v>1134789</v>
      </c>
      <c r="D19" s="80">
        <f>SUM(หนองบัวลำภู!D19+ศรีบุญเรือง!D19+นากลาง!D19+โนนสัง!D19+นาวัง!D19+สุวรรณคูหา!D19)</f>
        <v>652315</v>
      </c>
      <c r="E19" s="80">
        <f>SUM(หนองบัวลำภู!E19+ศรีบุญเรือง!E19+นากลาง!E19+โนนสัง!E19+นาวัง!E19+สุวรรณคูหา!E19)</f>
        <v>209964</v>
      </c>
      <c r="F19" s="80">
        <f>SUM(หนองบัวลำภู!F19+ศรีบุญเรือง!F19+นากลาง!F19+โนนสัง!F19+นาวัง!F19+สุวรรณคูหา!F19)</f>
        <v>0</v>
      </c>
      <c r="G19" s="80">
        <f>SUM(หนองบัวลำภู!G19+ศรีบุญเรือง!G19+นากลาง!G19+โนนสัง!G19+นาวัง!G19+สุวรรณคูหา!G19)</f>
        <v>139570</v>
      </c>
      <c r="H19" s="80">
        <f>SUM(หนองบัวลำภู!H19+ศรีบุญเรือง!H19+นากลาง!H19+โนนสัง!H19+นาวัง!H19+สุวรรณคูหา!H19)</f>
        <v>0</v>
      </c>
      <c r="I19" s="80">
        <f>SUM(หนองบัวลำภู!I19+ศรีบุญเรือง!I19+นากลาง!I19+โนนสัง!I19+นาวัง!I19+สุวรรณคูหา!I19)</f>
        <v>132940</v>
      </c>
      <c r="J19" s="80">
        <f>SUM(หนองบัวลำภู!J19+ศรีบุญเรือง!J19+นากลาง!J19+โนนสัง!J19+นาวัง!J19+สุวรรณคูหา!J19)</f>
        <v>0</v>
      </c>
    </row>
    <row r="20" spans="1:10" x14ac:dyDescent="0.55000000000000004">
      <c r="A20" s="14">
        <v>12</v>
      </c>
      <c r="B20" s="18" t="s">
        <v>32</v>
      </c>
      <c r="C20" s="16">
        <f t="shared" si="0"/>
        <v>24800</v>
      </c>
      <c r="D20" s="80">
        <f>SUM(หนองบัวลำภู!D20+ศรีบุญเรือง!D20+นากลาง!D20+โนนสัง!D20+นาวัง!D20+สุวรรณคูหา!D20)</f>
        <v>0</v>
      </c>
      <c r="E20" s="80">
        <f>SUM(หนองบัวลำภู!E20+ศรีบุญเรือง!E20+นากลาง!E20+โนนสัง!E20+นาวัง!E20+สุวรรณคูหา!E20)</f>
        <v>24000</v>
      </c>
      <c r="F20" s="80">
        <f>SUM(หนองบัวลำภู!F20+ศรีบุญเรือง!F20+นากลาง!F20+โนนสัง!F20+นาวัง!F20+สุวรรณคูหา!F20)</f>
        <v>0</v>
      </c>
      <c r="G20" s="80">
        <f>SUM(หนองบัวลำภู!G20+ศรีบุญเรือง!G20+นากลาง!G20+โนนสัง!G20+นาวัง!G20+สุวรรณคูหา!G20)</f>
        <v>0</v>
      </c>
      <c r="H20" s="80">
        <f>SUM(หนองบัวลำภู!H20+ศรีบุญเรือง!H20+นากลาง!H20+โนนสัง!H20+นาวัง!H20+สุวรรณคูหา!H20)</f>
        <v>0</v>
      </c>
      <c r="I20" s="80">
        <f>SUM(หนองบัวลำภู!I20+ศรีบุญเรือง!I20+นากลาง!I20+โนนสัง!I20+นาวัง!I20+สุวรรณคูหา!I20)</f>
        <v>800</v>
      </c>
      <c r="J20" s="80">
        <f>SUM(หนองบัวลำภู!J20+ศรีบุญเรือง!J20+นากลาง!J20+โนนสัง!J20+นาวัง!J20+สุวรรณคูหา!J20)</f>
        <v>0</v>
      </c>
    </row>
    <row r="21" spans="1:10" ht="24.75" thickBot="1" x14ac:dyDescent="0.6">
      <c r="A21" s="19">
        <v>13</v>
      </c>
      <c r="B21" s="20" t="s">
        <v>33</v>
      </c>
      <c r="C21" s="21">
        <f t="shared" si="0"/>
        <v>72850395.310000017</v>
      </c>
      <c r="D21" s="21">
        <f t="shared" ref="D21:J21" si="1">SUM(D9:D20)</f>
        <v>49266705.120000005</v>
      </c>
      <c r="E21" s="21">
        <f t="shared" si="1"/>
        <v>8245855.5</v>
      </c>
      <c r="F21" s="21">
        <f t="shared" si="1"/>
        <v>574298.19999999995</v>
      </c>
      <c r="G21" s="21">
        <f t="shared" si="1"/>
        <v>11855866.199999999</v>
      </c>
      <c r="H21" s="21">
        <f t="shared" si="1"/>
        <v>0</v>
      </c>
      <c r="I21" s="21">
        <f t="shared" si="1"/>
        <v>2907670.2900000005</v>
      </c>
      <c r="J21" s="21">
        <f t="shared" si="1"/>
        <v>0</v>
      </c>
    </row>
    <row r="22" spans="1:10" ht="24.75" thickTop="1" x14ac:dyDescent="0.55000000000000004"/>
    <row r="23" spans="1:10" hidden="1" x14ac:dyDescent="0.55000000000000004">
      <c r="C23" s="40" t="s">
        <v>43</v>
      </c>
      <c r="D23" s="41" t="s">
        <v>44</v>
      </c>
      <c r="E23" s="42" t="s">
        <v>45</v>
      </c>
      <c r="F23" s="43" t="s">
        <v>46</v>
      </c>
      <c r="G23" s="43" t="s">
        <v>47</v>
      </c>
      <c r="I23" s="43" t="s">
        <v>48</v>
      </c>
    </row>
    <row r="24" spans="1:10" hidden="1" x14ac:dyDescent="0.55000000000000004">
      <c r="C24" s="40" t="s">
        <v>49</v>
      </c>
      <c r="D24" s="44" t="s">
        <v>50</v>
      </c>
      <c r="E24" s="45" t="s">
        <v>51</v>
      </c>
      <c r="F24" s="46" t="s">
        <v>52</v>
      </c>
      <c r="G24" s="43" t="s">
        <v>53</v>
      </c>
      <c r="I24" s="43" t="s">
        <v>54</v>
      </c>
    </row>
    <row r="25" spans="1:10" hidden="1" x14ac:dyDescent="0.55000000000000004">
      <c r="C25" s="40" t="s">
        <v>55</v>
      </c>
      <c r="D25" s="44" t="s">
        <v>56</v>
      </c>
      <c r="E25" s="43" t="s">
        <v>57</v>
      </c>
      <c r="F25" s="47" t="s">
        <v>58</v>
      </c>
      <c r="G25" s="43" t="s">
        <v>59</v>
      </c>
      <c r="I25" s="43" t="s">
        <v>60</v>
      </c>
    </row>
    <row r="26" spans="1:10" hidden="1" x14ac:dyDescent="0.55000000000000004">
      <c r="C26" s="40" t="s">
        <v>61</v>
      </c>
      <c r="D26" s="43" t="s">
        <v>62</v>
      </c>
      <c r="E26" s="43" t="s">
        <v>63</v>
      </c>
      <c r="F26" s="48" t="s">
        <v>64</v>
      </c>
      <c r="G26" s="43" t="s">
        <v>65</v>
      </c>
      <c r="I26" s="43" t="s">
        <v>66</v>
      </c>
    </row>
    <row r="27" spans="1:10" hidden="1" x14ac:dyDescent="0.55000000000000004">
      <c r="C27" s="40" t="s">
        <v>67</v>
      </c>
      <c r="D27" s="43" t="s">
        <v>68</v>
      </c>
      <c r="E27" s="43" t="s">
        <v>69</v>
      </c>
      <c r="F27" s="49" t="s">
        <v>70</v>
      </c>
      <c r="G27" s="46" t="s">
        <v>71</v>
      </c>
      <c r="I27" s="46" t="s">
        <v>72</v>
      </c>
    </row>
    <row r="28" spans="1:10" hidden="1" x14ac:dyDescent="0.55000000000000004">
      <c r="C28" s="40" t="s">
        <v>73</v>
      </c>
      <c r="D28" s="43" t="s">
        <v>74</v>
      </c>
      <c r="E28" s="50" t="s">
        <v>75</v>
      </c>
      <c r="G28" s="46" t="s">
        <v>76</v>
      </c>
      <c r="I28" s="51" t="s">
        <v>77</v>
      </c>
    </row>
    <row r="29" spans="1:10" hidden="1" x14ac:dyDescent="0.55000000000000004">
      <c r="C29" s="52" t="s">
        <v>43</v>
      </c>
      <c r="D29" s="43" t="s">
        <v>78</v>
      </c>
      <c r="E29" s="50" t="s">
        <v>79</v>
      </c>
      <c r="G29" s="46" t="s">
        <v>80</v>
      </c>
      <c r="I29" s="51" t="s">
        <v>81</v>
      </c>
    </row>
    <row r="30" spans="1:10" hidden="1" x14ac:dyDescent="0.55000000000000004">
      <c r="C30" s="52" t="s">
        <v>49</v>
      </c>
      <c r="D30" s="53" t="s">
        <v>82</v>
      </c>
      <c r="E30" s="46" t="s">
        <v>83</v>
      </c>
      <c r="G30" s="46" t="s">
        <v>84</v>
      </c>
      <c r="I30" s="54" t="s">
        <v>85</v>
      </c>
    </row>
    <row r="31" spans="1:10" hidden="1" x14ac:dyDescent="0.55000000000000004">
      <c r="C31" s="52" t="s">
        <v>55</v>
      </c>
      <c r="D31" s="53" t="s">
        <v>86</v>
      </c>
      <c r="E31" s="46" t="s">
        <v>87</v>
      </c>
      <c r="G31" s="51" t="s">
        <v>88</v>
      </c>
      <c r="I31" s="54" t="s">
        <v>89</v>
      </c>
    </row>
    <row r="32" spans="1:10" hidden="1" x14ac:dyDescent="0.55000000000000004">
      <c r="C32" s="52" t="s">
        <v>61</v>
      </c>
      <c r="D32" s="55" t="s">
        <v>90</v>
      </c>
      <c r="E32" s="56" t="s">
        <v>91</v>
      </c>
      <c r="G32" s="51" t="s">
        <v>92</v>
      </c>
      <c r="I32" s="47" t="s">
        <v>93</v>
      </c>
    </row>
    <row r="33" spans="3:9" hidden="1" x14ac:dyDescent="0.55000000000000004">
      <c r="C33" s="52" t="s">
        <v>67</v>
      </c>
      <c r="D33" s="55" t="s">
        <v>94</v>
      </c>
      <c r="E33" s="56" t="s">
        <v>95</v>
      </c>
      <c r="G33" s="54" t="s">
        <v>96</v>
      </c>
      <c r="I33" s="47" t="s">
        <v>97</v>
      </c>
    </row>
    <row r="34" spans="3:9" hidden="1" x14ac:dyDescent="0.55000000000000004">
      <c r="C34" s="52" t="s">
        <v>73</v>
      </c>
      <c r="D34" s="55" t="s">
        <v>98</v>
      </c>
      <c r="E34" s="56" t="s">
        <v>99</v>
      </c>
      <c r="G34" s="54" t="s">
        <v>100</v>
      </c>
      <c r="I34" s="48" t="s">
        <v>101</v>
      </c>
    </row>
    <row r="35" spans="3:9" hidden="1" x14ac:dyDescent="0.55000000000000004">
      <c r="C35" s="57" t="s">
        <v>43</v>
      </c>
      <c r="D35" s="55" t="s">
        <v>102</v>
      </c>
      <c r="E35" s="56" t="s">
        <v>103</v>
      </c>
      <c r="G35" s="54" t="s">
        <v>104</v>
      </c>
      <c r="I35" s="48" t="s">
        <v>105</v>
      </c>
    </row>
    <row r="36" spans="3:9" hidden="1" x14ac:dyDescent="0.55000000000000004">
      <c r="C36" s="57" t="s">
        <v>49</v>
      </c>
      <c r="D36" s="58" t="s">
        <v>106</v>
      </c>
      <c r="E36" s="59" t="s">
        <v>107</v>
      </c>
      <c r="G36" s="47" t="s">
        <v>108</v>
      </c>
      <c r="I36" s="48" t="s">
        <v>109</v>
      </c>
    </row>
    <row r="37" spans="3:9" hidden="1" x14ac:dyDescent="0.55000000000000004">
      <c r="C37" s="57" t="s">
        <v>55</v>
      </c>
      <c r="D37" s="60" t="s">
        <v>110</v>
      </c>
      <c r="E37" s="61" t="s">
        <v>111</v>
      </c>
      <c r="G37" s="47" t="s">
        <v>112</v>
      </c>
      <c r="I37" s="49" t="s">
        <v>113</v>
      </c>
    </row>
    <row r="38" spans="3:9" hidden="1" x14ac:dyDescent="0.55000000000000004">
      <c r="C38" s="57" t="s">
        <v>61</v>
      </c>
      <c r="D38" s="60" t="s">
        <v>114</v>
      </c>
      <c r="E38" s="61" t="s">
        <v>115</v>
      </c>
      <c r="G38" s="47" t="s">
        <v>116</v>
      </c>
      <c r="I38" s="49" t="s">
        <v>117</v>
      </c>
    </row>
    <row r="39" spans="3:9" hidden="1" x14ac:dyDescent="0.55000000000000004">
      <c r="C39" s="57" t="s">
        <v>67</v>
      </c>
      <c r="D39" s="62" t="s">
        <v>118</v>
      </c>
      <c r="E39" s="60" t="s">
        <v>119</v>
      </c>
      <c r="G39" s="48" t="s">
        <v>120</v>
      </c>
      <c r="I39" s="63"/>
    </row>
    <row r="40" spans="3:9" hidden="1" x14ac:dyDescent="0.55000000000000004">
      <c r="C40" s="57" t="s">
        <v>73</v>
      </c>
      <c r="D40" s="60" t="s">
        <v>121</v>
      </c>
      <c r="E40" s="54" t="s">
        <v>122</v>
      </c>
      <c r="G40" s="48" t="s">
        <v>123</v>
      </c>
      <c r="I40" s="63"/>
    </row>
    <row r="41" spans="3:9" hidden="1" x14ac:dyDescent="0.55000000000000004">
      <c r="C41" s="64" t="s">
        <v>43</v>
      </c>
      <c r="D41" s="60" t="s">
        <v>124</v>
      </c>
      <c r="E41" s="54" t="s">
        <v>125</v>
      </c>
      <c r="G41" s="48" t="s">
        <v>126</v>
      </c>
    </row>
    <row r="42" spans="3:9" hidden="1" x14ac:dyDescent="0.55000000000000004">
      <c r="C42" s="64" t="s">
        <v>49</v>
      </c>
      <c r="D42" s="60" t="s">
        <v>127</v>
      </c>
      <c r="E42" s="47" t="s">
        <v>128</v>
      </c>
      <c r="G42" s="48" t="s">
        <v>129</v>
      </c>
    </row>
    <row r="43" spans="3:9" hidden="1" x14ac:dyDescent="0.55000000000000004">
      <c r="C43" s="64" t="s">
        <v>55</v>
      </c>
      <c r="D43" s="54" t="s">
        <v>130</v>
      </c>
      <c r="E43" s="47" t="s">
        <v>131</v>
      </c>
      <c r="G43" s="48" t="s">
        <v>132</v>
      </c>
    </row>
    <row r="44" spans="3:9" hidden="1" x14ac:dyDescent="0.55000000000000004">
      <c r="C44" s="64" t="s">
        <v>61</v>
      </c>
      <c r="D44" s="54" t="s">
        <v>133</v>
      </c>
      <c r="E44" s="47" t="s">
        <v>134</v>
      </c>
      <c r="G44" s="48" t="s">
        <v>135</v>
      </c>
    </row>
    <row r="45" spans="3:9" hidden="1" x14ac:dyDescent="0.55000000000000004">
      <c r="C45" s="64" t="s">
        <v>67</v>
      </c>
      <c r="D45" s="54" t="s">
        <v>136</v>
      </c>
      <c r="E45" s="47" t="s">
        <v>137</v>
      </c>
      <c r="G45" s="49" t="s">
        <v>138</v>
      </c>
    </row>
    <row r="46" spans="3:9" hidden="1" x14ac:dyDescent="0.55000000000000004">
      <c r="C46" s="64" t="s">
        <v>73</v>
      </c>
      <c r="D46" s="54" t="s">
        <v>139</v>
      </c>
      <c r="E46" s="47" t="s">
        <v>140</v>
      </c>
      <c r="G46" s="49" t="s">
        <v>141</v>
      </c>
    </row>
    <row r="47" spans="3:9" hidden="1" x14ac:dyDescent="0.55000000000000004">
      <c r="C47" s="65" t="s">
        <v>43</v>
      </c>
      <c r="D47" s="47" t="s">
        <v>142</v>
      </c>
      <c r="E47" s="66" t="s">
        <v>143</v>
      </c>
      <c r="G47" s="49" t="s">
        <v>144</v>
      </c>
    </row>
    <row r="48" spans="3:9" hidden="1" x14ac:dyDescent="0.55000000000000004">
      <c r="C48" s="65" t="s">
        <v>49</v>
      </c>
      <c r="D48" s="47" t="s">
        <v>145</v>
      </c>
      <c r="E48" s="66" t="s">
        <v>146</v>
      </c>
      <c r="G48" s="49" t="s">
        <v>147</v>
      </c>
    </row>
    <row r="49" spans="3:7" hidden="1" x14ac:dyDescent="0.55000000000000004">
      <c r="C49" s="65" t="s">
        <v>67</v>
      </c>
      <c r="D49" s="47" t="s">
        <v>148</v>
      </c>
      <c r="E49" s="48" t="s">
        <v>149</v>
      </c>
      <c r="G49" s="63"/>
    </row>
    <row r="50" spans="3:7" hidden="1" x14ac:dyDescent="0.55000000000000004">
      <c r="C50" s="67" t="s">
        <v>43</v>
      </c>
      <c r="D50" s="47" t="s">
        <v>150</v>
      </c>
      <c r="E50" s="48" t="s">
        <v>151</v>
      </c>
      <c r="G50" s="63"/>
    </row>
    <row r="51" spans="3:7" hidden="1" x14ac:dyDescent="0.55000000000000004">
      <c r="C51" s="67" t="s">
        <v>49</v>
      </c>
      <c r="D51" s="47" t="s">
        <v>152</v>
      </c>
      <c r="E51" s="48" t="s">
        <v>153</v>
      </c>
    </row>
    <row r="52" spans="3:7" hidden="1" x14ac:dyDescent="0.55000000000000004">
      <c r="C52" s="67" t="s">
        <v>55</v>
      </c>
      <c r="D52" s="47" t="s">
        <v>154</v>
      </c>
      <c r="E52" s="48" t="s">
        <v>155</v>
      </c>
    </row>
    <row r="53" spans="3:7" hidden="1" x14ac:dyDescent="0.55000000000000004">
      <c r="C53" s="67" t="s">
        <v>61</v>
      </c>
      <c r="D53" s="66" t="s">
        <v>156</v>
      </c>
      <c r="E53" s="48" t="s">
        <v>157</v>
      </c>
    </row>
    <row r="54" spans="3:7" hidden="1" x14ac:dyDescent="0.55000000000000004">
      <c r="C54" s="67" t="s">
        <v>67</v>
      </c>
      <c r="D54" s="66" t="s">
        <v>158</v>
      </c>
      <c r="E54" s="48" t="s">
        <v>159</v>
      </c>
    </row>
    <row r="55" spans="3:7" hidden="1" x14ac:dyDescent="0.55000000000000004">
      <c r="C55" s="67" t="s">
        <v>73</v>
      </c>
      <c r="D55" s="66" t="s">
        <v>160</v>
      </c>
      <c r="E55" s="49" t="s">
        <v>161</v>
      </c>
    </row>
    <row r="56" spans="3:7" hidden="1" x14ac:dyDescent="0.55000000000000004">
      <c r="C56" s="68" t="s">
        <v>43</v>
      </c>
      <c r="D56" s="66" t="s">
        <v>162</v>
      </c>
      <c r="E56" s="49" t="s">
        <v>163</v>
      </c>
    </row>
    <row r="57" spans="3:7" hidden="1" x14ac:dyDescent="0.55000000000000004">
      <c r="C57" s="68" t="s">
        <v>49</v>
      </c>
      <c r="D57" s="66" t="s">
        <v>164</v>
      </c>
      <c r="E57" s="49" t="s">
        <v>165</v>
      </c>
    </row>
    <row r="58" spans="3:7" hidden="1" x14ac:dyDescent="0.55000000000000004">
      <c r="C58" s="68" t="s">
        <v>55</v>
      </c>
      <c r="D58" s="48" t="s">
        <v>166</v>
      </c>
      <c r="E58" s="49" t="s">
        <v>167</v>
      </c>
    </row>
    <row r="59" spans="3:7" hidden="1" x14ac:dyDescent="0.55000000000000004">
      <c r="C59" s="68" t="s">
        <v>61</v>
      </c>
      <c r="D59" s="48" t="s">
        <v>168</v>
      </c>
      <c r="E59" s="49" t="s">
        <v>169</v>
      </c>
    </row>
    <row r="60" spans="3:7" hidden="1" x14ac:dyDescent="0.55000000000000004">
      <c r="C60" s="68" t="s">
        <v>67</v>
      </c>
      <c r="D60" s="48" t="s">
        <v>170</v>
      </c>
      <c r="E60" s="63"/>
    </row>
    <row r="61" spans="3:7" hidden="1" x14ac:dyDescent="0.55000000000000004">
      <c r="C61" s="68" t="s">
        <v>73</v>
      </c>
      <c r="D61" s="48" t="s">
        <v>171</v>
      </c>
      <c r="E61" s="63"/>
    </row>
    <row r="62" spans="3:7" hidden="1" x14ac:dyDescent="0.55000000000000004">
      <c r="C62" s="69" t="s">
        <v>43</v>
      </c>
      <c r="D62" s="48" t="s">
        <v>172</v>
      </c>
    </row>
    <row r="63" spans="3:7" hidden="1" x14ac:dyDescent="0.55000000000000004">
      <c r="C63" s="69" t="s">
        <v>49</v>
      </c>
      <c r="D63" s="48" t="s">
        <v>173</v>
      </c>
    </row>
    <row r="64" spans="3:7" hidden="1" x14ac:dyDescent="0.55000000000000004">
      <c r="C64" s="69" t="s">
        <v>55</v>
      </c>
      <c r="D64" s="49" t="s">
        <v>174</v>
      </c>
    </row>
    <row r="65" spans="3:4" hidden="1" x14ac:dyDescent="0.55000000000000004">
      <c r="C65" s="69" t="s">
        <v>61</v>
      </c>
      <c r="D65" s="49" t="s">
        <v>175</v>
      </c>
    </row>
    <row r="66" spans="3:4" hidden="1" x14ac:dyDescent="0.55000000000000004">
      <c r="C66" s="69" t="s">
        <v>67</v>
      </c>
      <c r="D66" s="49" t="s">
        <v>176</v>
      </c>
    </row>
    <row r="67" spans="3:4" hidden="1" x14ac:dyDescent="0.55000000000000004">
      <c r="C67" s="69" t="s">
        <v>73</v>
      </c>
      <c r="D67" s="49" t="s">
        <v>177</v>
      </c>
    </row>
    <row r="68" spans="3:4" hidden="1" x14ac:dyDescent="0.55000000000000004">
      <c r="C68" s="70" t="s">
        <v>43</v>
      </c>
      <c r="D68" s="49" t="s">
        <v>178</v>
      </c>
    </row>
    <row r="69" spans="3:4" hidden="1" x14ac:dyDescent="0.55000000000000004">
      <c r="C69" s="70" t="s">
        <v>55</v>
      </c>
      <c r="D69" s="63"/>
    </row>
    <row r="70" spans="3:4" hidden="1" x14ac:dyDescent="0.55000000000000004">
      <c r="C70" s="70" t="s">
        <v>61</v>
      </c>
      <c r="D70" s="63"/>
    </row>
    <row r="71" spans="3:4" hidden="1" x14ac:dyDescent="0.55000000000000004">
      <c r="C71" s="70" t="s">
        <v>67</v>
      </c>
    </row>
    <row r="72" spans="3:4" hidden="1" x14ac:dyDescent="0.55000000000000004">
      <c r="C72" s="70" t="s">
        <v>73</v>
      </c>
    </row>
    <row r="73" spans="3:4" hidden="1" x14ac:dyDescent="0.55000000000000004">
      <c r="C73" s="71" t="s">
        <v>43</v>
      </c>
    </row>
    <row r="74" spans="3:4" hidden="1" x14ac:dyDescent="0.55000000000000004">
      <c r="C74" s="40" t="s">
        <v>43</v>
      </c>
    </row>
    <row r="75" spans="3:4" hidden="1" x14ac:dyDescent="0.55000000000000004">
      <c r="C75" s="40" t="s">
        <v>49</v>
      </c>
    </row>
    <row r="76" spans="3:4" hidden="1" x14ac:dyDescent="0.55000000000000004">
      <c r="C76" s="40" t="s">
        <v>55</v>
      </c>
    </row>
    <row r="77" spans="3:4" hidden="1" x14ac:dyDescent="0.55000000000000004">
      <c r="C77" s="40" t="s">
        <v>61</v>
      </c>
    </row>
    <row r="78" spans="3:4" hidden="1" x14ac:dyDescent="0.55000000000000004">
      <c r="C78" s="40" t="s">
        <v>67</v>
      </c>
    </row>
    <row r="79" spans="3:4" hidden="1" x14ac:dyDescent="0.55000000000000004">
      <c r="C79" s="40" t="s">
        <v>73</v>
      </c>
    </row>
  </sheetData>
  <mergeCells count="9"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หนองบัวลำภู</vt:lpstr>
      <vt:lpstr>ศรีบุญเรือง</vt:lpstr>
      <vt:lpstr>นากลาง</vt:lpstr>
      <vt:lpstr>โนนสัง</vt:lpstr>
      <vt:lpstr>นาวัง</vt:lpstr>
      <vt:lpstr>สุวรรณคูหา</vt:lpstr>
      <vt:lpstr>สรุปภาพรวมจังหวัดหนองบัวลำภู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2022-07-03T01:32:58Z</dcterms:created>
  <dcterms:modified xsi:type="dcterms:W3CDTF">2022-07-04T14:33:34Z</dcterms:modified>
</cp:coreProperties>
</file>