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งบการเงิน รพสตปีงบ2564\รพ.สต. ปีงบประมาณ 2564\เดือนสิงหาคม2564\"/>
    </mc:Choice>
  </mc:AlternateContent>
  <bookViews>
    <workbookView xWindow="4332" yWindow="252" windowWidth="11028" windowHeight="5316" tabRatio="877" firstSheet="1" activeTab="1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นครพนม!$A$1:$AQ$154</definedName>
    <definedName name="_xlnm._FilterDatabase" localSheetId="1" hidden="1">บึงกาฬ!$A$1:$AQ$71</definedName>
    <definedName name="_xlnm._FilterDatabase" localSheetId="7" hidden="1">'เลย '!$A$1:$AQ$130</definedName>
    <definedName name="_xlnm._FilterDatabase" localSheetId="3" hidden="1">หนองบัวลำภู!$A$1:$AH$86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P5" i="30" l="1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22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2" i="32"/>
  <c r="AM13" i="34"/>
  <c r="AM14" i="34"/>
  <c r="AM15" i="34"/>
  <c r="AM16" i="34"/>
  <c r="AM17" i="34"/>
  <c r="AM18" i="34"/>
  <c r="AM19" i="34"/>
  <c r="AM20" i="34"/>
  <c r="AM21" i="34"/>
  <c r="AM22" i="34"/>
  <c r="AM23" i="34"/>
  <c r="AM24" i="34"/>
  <c r="AM25" i="34"/>
  <c r="AM26" i="34"/>
  <c r="AM27" i="34"/>
  <c r="AM28" i="34"/>
  <c r="AM29" i="34"/>
  <c r="AM30" i="34"/>
  <c r="AM31" i="34"/>
  <c r="AM32" i="34"/>
  <c r="AM33" i="34"/>
  <c r="AM34" i="34"/>
  <c r="AM35" i="34"/>
  <c r="AM36" i="34"/>
  <c r="AM37" i="34"/>
  <c r="AM38" i="34"/>
  <c r="AM39" i="34"/>
  <c r="AM40" i="34"/>
  <c r="AM41" i="34"/>
  <c r="AM42" i="34"/>
  <c r="AM43" i="34"/>
  <c r="AM44" i="34"/>
  <c r="AM45" i="34"/>
  <c r="AM46" i="34"/>
  <c r="AM47" i="34"/>
  <c r="AM48" i="34"/>
  <c r="AM49" i="34"/>
  <c r="AM50" i="34"/>
  <c r="AM51" i="34"/>
  <c r="AM52" i="34"/>
  <c r="AM53" i="34"/>
  <c r="AM54" i="34"/>
  <c r="AM55" i="34"/>
  <c r="AM56" i="34"/>
  <c r="AM57" i="34"/>
  <c r="AM58" i="34"/>
  <c r="AM59" i="34"/>
  <c r="AM60" i="34"/>
  <c r="AM61" i="34"/>
  <c r="AM62" i="34"/>
  <c r="AM63" i="34"/>
  <c r="AM64" i="34"/>
  <c r="AM65" i="34"/>
  <c r="AM66" i="34"/>
  <c r="AM67" i="34"/>
  <c r="AM68" i="34"/>
  <c r="AM69" i="34"/>
  <c r="AM70" i="34"/>
  <c r="AM71" i="34"/>
  <c r="AM72" i="34"/>
  <c r="AM73" i="34"/>
  <c r="AM74" i="34"/>
  <c r="AM75" i="34"/>
  <c r="AM76" i="34"/>
  <c r="AM77" i="34"/>
  <c r="AM78" i="34"/>
  <c r="AM79" i="34"/>
  <c r="AM80" i="34"/>
  <c r="AM81" i="34"/>
  <c r="AM82" i="34"/>
  <c r="AM83" i="34"/>
  <c r="AM84" i="34"/>
  <c r="AM85" i="34"/>
  <c r="AM86" i="34"/>
  <c r="AM12" i="34"/>
  <c r="AL13" i="34"/>
  <c r="AL14" i="34"/>
  <c r="AL15" i="34"/>
  <c r="AL16" i="34"/>
  <c r="AL17" i="34"/>
  <c r="AL18" i="34"/>
  <c r="AL19" i="34"/>
  <c r="AL20" i="34"/>
  <c r="AL21" i="34"/>
  <c r="AL22" i="34"/>
  <c r="AL23" i="34"/>
  <c r="AL24" i="34"/>
  <c r="AL25" i="34"/>
  <c r="AL26" i="34"/>
  <c r="AL27" i="34"/>
  <c r="AL28" i="34"/>
  <c r="AL29" i="34"/>
  <c r="AL30" i="34"/>
  <c r="AL31" i="34"/>
  <c r="AL32" i="34"/>
  <c r="AL33" i="34"/>
  <c r="AL34" i="34"/>
  <c r="AL35" i="34"/>
  <c r="AL36" i="34"/>
  <c r="AL37" i="34"/>
  <c r="AL38" i="34"/>
  <c r="AL39" i="34"/>
  <c r="AL40" i="34"/>
  <c r="AL41" i="34"/>
  <c r="AL42" i="34"/>
  <c r="AL43" i="34"/>
  <c r="AL44" i="34"/>
  <c r="AL45" i="34"/>
  <c r="AL46" i="34"/>
  <c r="AL47" i="34"/>
  <c r="AL48" i="34"/>
  <c r="AL49" i="34"/>
  <c r="AL50" i="34"/>
  <c r="AL51" i="34"/>
  <c r="AL52" i="34"/>
  <c r="AL53" i="34"/>
  <c r="AL54" i="34"/>
  <c r="AL55" i="34"/>
  <c r="AL56" i="34"/>
  <c r="AL57" i="34"/>
  <c r="AL58" i="34"/>
  <c r="AL59" i="34"/>
  <c r="AL60" i="34"/>
  <c r="AL61" i="34"/>
  <c r="AL62" i="34"/>
  <c r="AL63" i="34"/>
  <c r="AL64" i="34"/>
  <c r="AL65" i="34"/>
  <c r="AL66" i="34"/>
  <c r="AL67" i="34"/>
  <c r="AL68" i="34"/>
  <c r="AL69" i="34"/>
  <c r="AL70" i="34"/>
  <c r="AL71" i="34"/>
  <c r="AL72" i="34"/>
  <c r="AL73" i="34"/>
  <c r="AL74" i="34"/>
  <c r="AL75" i="34"/>
  <c r="AL76" i="34"/>
  <c r="AL77" i="34"/>
  <c r="AL78" i="34"/>
  <c r="AL79" i="34"/>
  <c r="AL80" i="34"/>
  <c r="AL81" i="34"/>
  <c r="AL82" i="34"/>
  <c r="AL83" i="34"/>
  <c r="AL84" i="34"/>
  <c r="AL85" i="34"/>
  <c r="AL86" i="34"/>
  <c r="AL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P5" i="39"/>
  <c r="AP6" i="39"/>
  <c r="AP7" i="39"/>
  <c r="AP8" i="39"/>
  <c r="AP9" i="39"/>
  <c r="AP10" i="39"/>
  <c r="AP11" i="39"/>
  <c r="AP12" i="39"/>
  <c r="AP13" i="39"/>
  <c r="AP14" i="39"/>
  <c r="AP15" i="39"/>
  <c r="AP16" i="39"/>
  <c r="AP17" i="39"/>
  <c r="AP18" i="39"/>
  <c r="AP19" i="39"/>
  <c r="AP20" i="39"/>
  <c r="AP21" i="39"/>
  <c r="AP22" i="39"/>
  <c r="AP23" i="39"/>
  <c r="AP24" i="39"/>
  <c r="AP25" i="39"/>
  <c r="AP26" i="39"/>
  <c r="AP27" i="39"/>
  <c r="AP28" i="39"/>
  <c r="AP29" i="39"/>
  <c r="AP30" i="39"/>
  <c r="AP31" i="39"/>
  <c r="AP32" i="39"/>
  <c r="AP33" i="39"/>
  <c r="AP34" i="39"/>
  <c r="AP35" i="39"/>
  <c r="AP36" i="39"/>
  <c r="AP37" i="39"/>
  <c r="AP38" i="39"/>
  <c r="AP39" i="39"/>
  <c r="AP40" i="39"/>
  <c r="AP41" i="39"/>
  <c r="AP42" i="39"/>
  <c r="AP43" i="39"/>
  <c r="AP44" i="39"/>
  <c r="AP45" i="39"/>
  <c r="AP46" i="39"/>
  <c r="AP47" i="39"/>
  <c r="AP48" i="39"/>
  <c r="AP49" i="39"/>
  <c r="AP50" i="39"/>
  <c r="AP51" i="39"/>
  <c r="AP52" i="39"/>
  <c r="AP53" i="39"/>
  <c r="AP54" i="39"/>
  <c r="AP55" i="39"/>
  <c r="AP56" i="39"/>
  <c r="AP57" i="39"/>
  <c r="AP58" i="39"/>
  <c r="AP59" i="39"/>
  <c r="AP60" i="39"/>
  <c r="AP61" i="39"/>
  <c r="AP62" i="39"/>
  <c r="AP63" i="39"/>
  <c r="AP64" i="39"/>
  <c r="AP65" i="39"/>
  <c r="AP66" i="39"/>
  <c r="AP67" i="39"/>
  <c r="AP68" i="39"/>
  <c r="AP69" i="39"/>
  <c r="AP70" i="39"/>
  <c r="AP71" i="39"/>
  <c r="AP72" i="39"/>
  <c r="AP73" i="39"/>
  <c r="AP74" i="39"/>
  <c r="AP75" i="39"/>
  <c r="AP76" i="39"/>
  <c r="AP77" i="39"/>
  <c r="AP78" i="39"/>
  <c r="AP79" i="39"/>
  <c r="AP80" i="39"/>
  <c r="AP81" i="39"/>
  <c r="AP82" i="39"/>
  <c r="AP83" i="39"/>
  <c r="AP84" i="39"/>
  <c r="AP85" i="39"/>
  <c r="AP86" i="39"/>
  <c r="AP87" i="39"/>
  <c r="AP88" i="39"/>
  <c r="AP89" i="39"/>
  <c r="AP90" i="39"/>
  <c r="AP91" i="39"/>
  <c r="AP92" i="39"/>
  <c r="AP93" i="39"/>
  <c r="AP94" i="39"/>
  <c r="AP95" i="39"/>
  <c r="AP96" i="39"/>
  <c r="AP97" i="39"/>
  <c r="AP98" i="39"/>
  <c r="AP99" i="39"/>
  <c r="AP100" i="39"/>
  <c r="AP101" i="39"/>
  <c r="AP102" i="39"/>
  <c r="AP103" i="39"/>
  <c r="AP104" i="39"/>
  <c r="AP105" i="39"/>
  <c r="AP106" i="39"/>
  <c r="AP107" i="39"/>
  <c r="AP108" i="39"/>
  <c r="AP109" i="39"/>
  <c r="AP110" i="39"/>
  <c r="AP111" i="39"/>
  <c r="AP112" i="39"/>
  <c r="AP113" i="39"/>
  <c r="AP114" i="39"/>
  <c r="AP115" i="39"/>
  <c r="AP116" i="39"/>
  <c r="AP117" i="39"/>
  <c r="AP118" i="39"/>
  <c r="AP119" i="39"/>
  <c r="AP120" i="39"/>
  <c r="AP121" i="39"/>
  <c r="AP122" i="39"/>
  <c r="AP123" i="39"/>
  <c r="AP124" i="39"/>
  <c r="AP125" i="39"/>
  <c r="AP126" i="39"/>
  <c r="AP127" i="39"/>
  <c r="AP128" i="39"/>
  <c r="AP129" i="39"/>
  <c r="AP130" i="39"/>
  <c r="AP4" i="39"/>
  <c r="AO5" i="39"/>
  <c r="AO6" i="39"/>
  <c r="AO7" i="39"/>
  <c r="AO8" i="39"/>
  <c r="AO9" i="39"/>
  <c r="AO10" i="39"/>
  <c r="AO11" i="39"/>
  <c r="AO12" i="39"/>
  <c r="AO13" i="39"/>
  <c r="AO14" i="39"/>
  <c r="AO15" i="39"/>
  <c r="AO16" i="39"/>
  <c r="AO17" i="39"/>
  <c r="AO18" i="39"/>
  <c r="AO19" i="39"/>
  <c r="AO20" i="39"/>
  <c r="AO21" i="39"/>
  <c r="AO22" i="39"/>
  <c r="AO23" i="39"/>
  <c r="AO24" i="39"/>
  <c r="AO25" i="39"/>
  <c r="AO26" i="39"/>
  <c r="AO27" i="39"/>
  <c r="AO28" i="39"/>
  <c r="AO29" i="39"/>
  <c r="AO30" i="39"/>
  <c r="AO31" i="39"/>
  <c r="AO32" i="39"/>
  <c r="AO33" i="39"/>
  <c r="AO34" i="39"/>
  <c r="AO35" i="39"/>
  <c r="AO36" i="39"/>
  <c r="AO37" i="39"/>
  <c r="AO38" i="39"/>
  <c r="AO39" i="39"/>
  <c r="AO40" i="39"/>
  <c r="AO41" i="39"/>
  <c r="AO42" i="39"/>
  <c r="AO43" i="39"/>
  <c r="AO44" i="39"/>
  <c r="AO45" i="39"/>
  <c r="AO46" i="39"/>
  <c r="AO47" i="39"/>
  <c r="AO48" i="39"/>
  <c r="AO49" i="39"/>
  <c r="AO50" i="39"/>
  <c r="AO51" i="39"/>
  <c r="AO52" i="39"/>
  <c r="AO53" i="39"/>
  <c r="AO54" i="39"/>
  <c r="AO55" i="39"/>
  <c r="AO56" i="39"/>
  <c r="AO57" i="39"/>
  <c r="AO58" i="39"/>
  <c r="AO59" i="39"/>
  <c r="AO60" i="39"/>
  <c r="AO61" i="39"/>
  <c r="AO62" i="39"/>
  <c r="AO63" i="39"/>
  <c r="AO64" i="39"/>
  <c r="AO65" i="39"/>
  <c r="AO66" i="39"/>
  <c r="AO67" i="39"/>
  <c r="AO68" i="39"/>
  <c r="AO69" i="39"/>
  <c r="AO70" i="39"/>
  <c r="AO71" i="39"/>
  <c r="AO72" i="39"/>
  <c r="AO73" i="39"/>
  <c r="AO74" i="39"/>
  <c r="AO75" i="39"/>
  <c r="AO76" i="39"/>
  <c r="AO77" i="39"/>
  <c r="AO78" i="39"/>
  <c r="AO79" i="39"/>
  <c r="AO80" i="39"/>
  <c r="AO81" i="39"/>
  <c r="AO82" i="39"/>
  <c r="AO83" i="39"/>
  <c r="AO84" i="39"/>
  <c r="AO85" i="39"/>
  <c r="AO86" i="39"/>
  <c r="AO87" i="39"/>
  <c r="AO88" i="39"/>
  <c r="AO89" i="39"/>
  <c r="AO90" i="39"/>
  <c r="AO91" i="39"/>
  <c r="AO92" i="39"/>
  <c r="AO93" i="39"/>
  <c r="AO94" i="39"/>
  <c r="AO95" i="39"/>
  <c r="AO96" i="39"/>
  <c r="AO97" i="39"/>
  <c r="AO98" i="39"/>
  <c r="AO99" i="39"/>
  <c r="AO100" i="39"/>
  <c r="AO101" i="39"/>
  <c r="AO102" i="39"/>
  <c r="AO103" i="39"/>
  <c r="AO104" i="39"/>
  <c r="AO105" i="39"/>
  <c r="AO106" i="39"/>
  <c r="AO107" i="39"/>
  <c r="AO108" i="39"/>
  <c r="AO109" i="39"/>
  <c r="AO110" i="39"/>
  <c r="AO111" i="39"/>
  <c r="AO112" i="39"/>
  <c r="AO113" i="39"/>
  <c r="AO114" i="39"/>
  <c r="AO115" i="39"/>
  <c r="AO116" i="39"/>
  <c r="AO117" i="39"/>
  <c r="AO118" i="39"/>
  <c r="AO119" i="39"/>
  <c r="AO120" i="39"/>
  <c r="AO121" i="39"/>
  <c r="AO122" i="39"/>
  <c r="AO123" i="39"/>
  <c r="AO124" i="39"/>
  <c r="AO125" i="39"/>
  <c r="AO126" i="39"/>
  <c r="AO127" i="39"/>
  <c r="AO128" i="39"/>
  <c r="AO129" i="39"/>
  <c r="AO130" i="39"/>
  <c r="AO4" i="39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0" i="39"/>
  <c r="AM41" i="39"/>
  <c r="AM42" i="39"/>
  <c r="AM43" i="39"/>
  <c r="AM44" i="39"/>
  <c r="AM45" i="39"/>
  <c r="AM46" i="39"/>
  <c r="AM47" i="39"/>
  <c r="AM48" i="39"/>
  <c r="AM49" i="39"/>
  <c r="AM50" i="39"/>
  <c r="AM51" i="39"/>
  <c r="AM52" i="39"/>
  <c r="AM53" i="39"/>
  <c r="AM54" i="39"/>
  <c r="AM55" i="39"/>
  <c r="AM56" i="39"/>
  <c r="AM57" i="39"/>
  <c r="AM58" i="39"/>
  <c r="AM59" i="39"/>
  <c r="AM60" i="39"/>
  <c r="AM61" i="39"/>
  <c r="AM62" i="39"/>
  <c r="AM63" i="39"/>
  <c r="AM64" i="39"/>
  <c r="AM65" i="39"/>
  <c r="AM66" i="39"/>
  <c r="AM67" i="39"/>
  <c r="AM68" i="39"/>
  <c r="AM69" i="39"/>
  <c r="AM70" i="39"/>
  <c r="AM71" i="39"/>
  <c r="AM72" i="39"/>
  <c r="AM73" i="39"/>
  <c r="AM74" i="39"/>
  <c r="AM75" i="39"/>
  <c r="AM76" i="39"/>
  <c r="AM77" i="39"/>
  <c r="AM78" i="39"/>
  <c r="AM79" i="39"/>
  <c r="AM80" i="39"/>
  <c r="AM81" i="39"/>
  <c r="AM82" i="39"/>
  <c r="AM83" i="39"/>
  <c r="AM84" i="39"/>
  <c r="AM85" i="39"/>
  <c r="AM86" i="39"/>
  <c r="AM87" i="39"/>
  <c r="AM88" i="39"/>
  <c r="AM89" i="39"/>
  <c r="AM90" i="39"/>
  <c r="AM91" i="39"/>
  <c r="AM92" i="39"/>
  <c r="AM93" i="39"/>
  <c r="AM94" i="39"/>
  <c r="AM95" i="39"/>
  <c r="AM96" i="39"/>
  <c r="AM97" i="39"/>
  <c r="AM98" i="39"/>
  <c r="AM99" i="39"/>
  <c r="AM100" i="39"/>
  <c r="AM101" i="39"/>
  <c r="AM102" i="39"/>
  <c r="AM103" i="39"/>
  <c r="AM104" i="39"/>
  <c r="AM105" i="39"/>
  <c r="AM106" i="39"/>
  <c r="AM107" i="39"/>
  <c r="AM108" i="39"/>
  <c r="AM109" i="39"/>
  <c r="AM110" i="39"/>
  <c r="AM111" i="39"/>
  <c r="AM112" i="39"/>
  <c r="AM113" i="39"/>
  <c r="AM114" i="39"/>
  <c r="AM115" i="39"/>
  <c r="AM116" i="39"/>
  <c r="AM117" i="39"/>
  <c r="AM118" i="39"/>
  <c r="AM119" i="39"/>
  <c r="AM120" i="39"/>
  <c r="AM121" i="39"/>
  <c r="AM122" i="39"/>
  <c r="AM123" i="39"/>
  <c r="AM124" i="39"/>
  <c r="AM125" i="39"/>
  <c r="AM126" i="39"/>
  <c r="AM127" i="39"/>
  <c r="AM128" i="39"/>
  <c r="AM129" i="39"/>
  <c r="AM130" i="39"/>
  <c r="AM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4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P11" i="19"/>
  <c r="AP12" i="19"/>
  <c r="AP13" i="19"/>
  <c r="AP14" i="19"/>
  <c r="AP15" i="19"/>
  <c r="AP16" i="19"/>
  <c r="AP17" i="19"/>
  <c r="AP18" i="19"/>
  <c r="AP19" i="19"/>
  <c r="AP20" i="19"/>
  <c r="AP21" i="19"/>
  <c r="AP22" i="19"/>
  <c r="AP23" i="19"/>
  <c r="AP24" i="19"/>
  <c r="AP25" i="19"/>
  <c r="AP26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71" i="19"/>
  <c r="AP10" i="19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O10" i="19"/>
  <c r="AN11" i="19"/>
  <c r="AN12" i="19"/>
  <c r="AN13" i="19"/>
  <c r="AN14" i="19"/>
  <c r="AN15" i="19"/>
  <c r="AN16" i="19"/>
  <c r="AN17" i="19"/>
  <c r="AN18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1" i="19"/>
  <c r="AL12" i="19"/>
  <c r="AL13" i="19"/>
  <c r="AL14" i="19"/>
  <c r="AL15" i="19"/>
  <c r="AL16" i="19"/>
  <c r="AL17" i="19"/>
  <c r="AL18" i="19"/>
  <c r="AL19" i="19"/>
  <c r="AN19" i="19" s="1"/>
  <c r="AL20" i="19"/>
  <c r="AL21" i="19"/>
  <c r="AL22" i="19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71" i="19"/>
  <c r="AL10" i="19"/>
  <c r="AG4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I4" i="34"/>
  <c r="AI5" i="34"/>
  <c r="AI6" i="34"/>
  <c r="AI7" i="34"/>
  <c r="AI8" i="34"/>
  <c r="AI9" i="34"/>
  <c r="AI10" i="34"/>
  <c r="AI11" i="34"/>
  <c r="AL4" i="19"/>
  <c r="AM4" i="19"/>
  <c r="AL5" i="19"/>
  <c r="AM5" i="19"/>
  <c r="AL6" i="19"/>
  <c r="AM6" i="19"/>
  <c r="AL7" i="19"/>
  <c r="AM7" i="19"/>
  <c r="AL8" i="19"/>
  <c r="AM8" i="19"/>
  <c r="AL9" i="19"/>
  <c r="AM9" i="19"/>
  <c r="AG3" i="32" l="1"/>
  <c r="AI3" i="34"/>
  <c r="AM3" i="19"/>
  <c r="AL3" i="19"/>
  <c r="A2" i="61"/>
  <c r="A3" i="11"/>
  <c r="AH5" i="32" l="1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K4" i="32"/>
  <c r="AJ4" i="32"/>
  <c r="AH4" i="32"/>
  <c r="AM4" i="34"/>
  <c r="AL4" i="34"/>
  <c r="AJ4" i="34"/>
  <c r="AQ5" i="16"/>
  <c r="AQ6" i="16"/>
  <c r="AQ7" i="16"/>
  <c r="AQ8" i="16"/>
  <c r="AQ9" i="16"/>
  <c r="AP5" i="16"/>
  <c r="AP6" i="16"/>
  <c r="AP7" i="16"/>
  <c r="AP8" i="16"/>
  <c r="AP9" i="16"/>
  <c r="AN5" i="16"/>
  <c r="AN6" i="16"/>
  <c r="AN7" i="16"/>
  <c r="AN8" i="16"/>
  <c r="AN9" i="16"/>
  <c r="AM5" i="16"/>
  <c r="AM6" i="16"/>
  <c r="AM7" i="16"/>
  <c r="AM8" i="16"/>
  <c r="AM9" i="16"/>
  <c r="AQ4" i="16"/>
  <c r="AP4" i="16"/>
  <c r="AN4" i="16"/>
  <c r="AM4" i="16"/>
  <c r="AP5" i="19"/>
  <c r="AP6" i="19"/>
  <c r="AP7" i="19"/>
  <c r="AP8" i="19"/>
  <c r="AP9" i="19"/>
  <c r="AO5" i="19"/>
  <c r="AO6" i="19"/>
  <c r="AO7" i="19"/>
  <c r="AO8" i="19"/>
  <c r="AO9" i="19"/>
  <c r="AP4" i="19"/>
  <c r="AO4" i="19"/>
  <c r="AM5" i="34" l="1"/>
  <c r="AM6" i="34"/>
  <c r="AM7" i="34"/>
  <c r="AM8" i="34"/>
  <c r="AM9" i="34"/>
  <c r="AM10" i="34"/>
  <c r="AM11" i="34"/>
  <c r="AL5" i="34"/>
  <c r="AL6" i="34"/>
  <c r="AL7" i="34"/>
  <c r="AL8" i="34"/>
  <c r="AL9" i="34"/>
  <c r="AL10" i="34"/>
  <c r="AL11" i="34"/>
  <c r="AJ5" i="34"/>
  <c r="AJ6" i="34"/>
  <c r="AJ7" i="34"/>
  <c r="AJ8" i="34"/>
  <c r="AJ9" i="34"/>
  <c r="AJ10" i="34"/>
  <c r="AJ11" i="34"/>
  <c r="AI4" i="32" l="1"/>
  <c r="AO5" i="16"/>
  <c r="AN4" i="19" l="1"/>
  <c r="H24" i="11" l="1"/>
  <c r="J698" i="61"/>
  <c r="J124" i="61"/>
  <c r="J110" i="61" l="1"/>
  <c r="J699" i="61"/>
  <c r="J23" i="61"/>
  <c r="J428" i="61" l="1"/>
  <c r="H47" i="61" l="1"/>
  <c r="AN85" i="34" l="1"/>
  <c r="AN86" i="34"/>
  <c r="P20" i="61" l="1"/>
  <c r="J16" i="61"/>
  <c r="M16" i="61"/>
  <c r="L16" i="61"/>
  <c r="AN5" i="19"/>
  <c r="AN6" i="19"/>
  <c r="AN7" i="19"/>
  <c r="AN9" i="19"/>
  <c r="AN8" i="19" l="1"/>
  <c r="K16" i="61"/>
  <c r="AQ4" i="19"/>
  <c r="AI6" i="32"/>
  <c r="AI7" i="32"/>
  <c r="AI10" i="32"/>
  <c r="AI11" i="32"/>
  <c r="AI14" i="32"/>
  <c r="AI15" i="32"/>
  <c r="AI18" i="32"/>
  <c r="AI19" i="32"/>
  <c r="AI21" i="32" l="1"/>
  <c r="AI17" i="32"/>
  <c r="AI13" i="32"/>
  <c r="AI9" i="32"/>
  <c r="AI5" i="32"/>
  <c r="AI20" i="32"/>
  <c r="AI16" i="32"/>
  <c r="AI12" i="32"/>
  <c r="AI8" i="32"/>
  <c r="AO4" i="16"/>
  <c r="O179" i="61" l="1"/>
  <c r="AP3" i="19" l="1"/>
  <c r="AO3" i="19"/>
  <c r="J62" i="61"/>
  <c r="AQ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K10" i="34" l="1"/>
  <c r="AK4" i="34"/>
  <c r="AK7" i="34" l="1"/>
  <c r="AK11" i="34"/>
  <c r="AK5" i="34"/>
  <c r="AK6" i="34"/>
  <c r="AK9" i="34"/>
  <c r="AK8" i="34"/>
  <c r="AH3" i="32"/>
  <c r="J852" i="61"/>
  <c r="AE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C3" i="15" l="1"/>
  <c r="AO3" i="30"/>
  <c r="O433" i="61"/>
  <c r="H419" i="61"/>
  <c r="H416" i="61"/>
  <c r="H236" i="61"/>
  <c r="H426" i="61"/>
  <c r="J243" i="61"/>
  <c r="P236" i="61"/>
  <c r="P419" i="61"/>
  <c r="J418" i="61"/>
  <c r="J419" i="61" s="1"/>
  <c r="M418" i="61" l="1"/>
  <c r="M419" i="61" s="1"/>
  <c r="L418" i="61"/>
  <c r="K418" i="61" l="1"/>
  <c r="K419" i="61" s="1"/>
  <c r="AO6" i="16"/>
  <c r="AO9" i="16"/>
  <c r="AO8" i="16"/>
  <c r="AO7" i="16"/>
  <c r="AL3" i="39"/>
  <c r="R418" i="61"/>
  <c r="L419" i="61"/>
  <c r="Q418" i="61"/>
  <c r="AL3" i="30"/>
  <c r="AD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M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Q29" i="19" l="1"/>
  <c r="AQ5" i="19"/>
  <c r="AQ63" i="19"/>
  <c r="AQ54" i="19"/>
  <c r="AQ22" i="19"/>
  <c r="AQ6" i="19"/>
  <c r="AQ66" i="19"/>
  <c r="AQ57" i="19"/>
  <c r="AQ49" i="19"/>
  <c r="AQ41" i="19"/>
  <c r="AQ33" i="19"/>
  <c r="AQ25" i="19"/>
  <c r="AQ17" i="19"/>
  <c r="AQ9" i="19"/>
  <c r="AQ32" i="19"/>
  <c r="AQ24" i="19"/>
  <c r="AQ8" i="19"/>
  <c r="AQ69" i="19"/>
  <c r="AQ61" i="19"/>
  <c r="AQ36" i="19"/>
  <c r="AQ20" i="19"/>
  <c r="AQ12" i="19"/>
  <c r="AQ64" i="19"/>
  <c r="AQ47" i="19"/>
  <c r="AQ7" i="19"/>
  <c r="AQ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Q56" i="19"/>
  <c r="AQ55" i="19"/>
  <c r="AQ48" i="19"/>
  <c r="AQ16" i="19"/>
  <c r="AQ23" i="19"/>
  <c r="AQ15" i="19"/>
  <c r="L31" i="61"/>
  <c r="L41" i="61"/>
  <c r="L30" i="61"/>
  <c r="AQ68" i="19"/>
  <c r="AQ60" i="19"/>
  <c r="AQ51" i="19"/>
  <c r="AQ43" i="19"/>
  <c r="AQ19" i="19"/>
  <c r="AQ11" i="19"/>
  <c r="AQ39" i="19"/>
  <c r="L27" i="61"/>
  <c r="AQ40" i="19"/>
  <c r="AQ67" i="19"/>
  <c r="AQ58" i="19"/>
  <c r="AQ50" i="19"/>
  <c r="AQ42" i="19"/>
  <c r="AQ34" i="19"/>
  <c r="AQ26" i="19"/>
  <c r="AQ18" i="19"/>
  <c r="AQ10" i="19"/>
  <c r="AQ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Q71" i="19"/>
  <c r="AQ46" i="19"/>
  <c r="AQ38" i="19"/>
  <c r="AQ30" i="19"/>
  <c r="AQ14" i="19"/>
  <c r="L14" i="61"/>
  <c r="AQ70" i="19"/>
  <c r="AQ62" i="19"/>
  <c r="AQ53" i="19"/>
  <c r="AQ45" i="19"/>
  <c r="AQ37" i="19"/>
  <c r="AQ21" i="19"/>
  <c r="AQ13" i="19"/>
  <c r="L13" i="61"/>
  <c r="M18" i="61"/>
  <c r="L64" i="61"/>
  <c r="L8" i="61"/>
  <c r="L15" i="61"/>
  <c r="AQ52" i="19"/>
  <c r="AQ44" i="19"/>
  <c r="AQ28" i="19"/>
  <c r="L51" i="61"/>
  <c r="L63" i="61"/>
  <c r="AQ27" i="19"/>
  <c r="AQ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Q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L7" i="32"/>
  <c r="AL8" i="32"/>
  <c r="AL9" i="32"/>
  <c r="AL10" i="32"/>
  <c r="AL15" i="32"/>
  <c r="AL16" i="32"/>
  <c r="AL17" i="32"/>
  <c r="AL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L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L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L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L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L160" i="32"/>
  <c r="L852" i="61"/>
  <c r="L853" i="61"/>
  <c r="L854" i="61"/>
  <c r="L858" i="61"/>
  <c r="L859" i="61"/>
  <c r="L860" i="61"/>
  <c r="L861" i="61"/>
  <c r="AL169" i="32"/>
  <c r="L865" i="61"/>
  <c r="L866" i="61"/>
  <c r="L867" i="61"/>
  <c r="L868" i="61"/>
  <c r="L869" i="61"/>
  <c r="AL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N5" i="34"/>
  <c r="AN7" i="34"/>
  <c r="AN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N29" i="34"/>
  <c r="L613" i="61"/>
  <c r="L614" i="61"/>
  <c r="L615" i="61"/>
  <c r="L616" i="61"/>
  <c r="L617" i="61"/>
  <c r="L618" i="61"/>
  <c r="L619" i="61"/>
  <c r="L620" i="61"/>
  <c r="L621" i="61"/>
  <c r="AN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N54" i="34"/>
  <c r="L642" i="61"/>
  <c r="L643" i="61"/>
  <c r="L644" i="61"/>
  <c r="L645" i="61"/>
  <c r="L646" i="61"/>
  <c r="AN60" i="34"/>
  <c r="L650" i="61"/>
  <c r="L651" i="61"/>
  <c r="L652" i="61"/>
  <c r="L653" i="61"/>
  <c r="L657" i="61"/>
  <c r="L658" i="61"/>
  <c r="AN68" i="34"/>
  <c r="L662" i="61"/>
  <c r="L663" i="61"/>
  <c r="L664" i="61"/>
  <c r="L665" i="61"/>
  <c r="L666" i="61"/>
  <c r="L667" i="61"/>
  <c r="AN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Q49" i="39"/>
  <c r="AQ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Q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Q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O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Q64" i="30"/>
  <c r="K1057" i="61"/>
  <c r="K973" i="61"/>
  <c r="K937" i="61"/>
  <c r="K901" i="61"/>
  <c r="K1047" i="61"/>
  <c r="K1019" i="61"/>
  <c r="K1001" i="61"/>
  <c r="K965" i="61"/>
  <c r="K927" i="61"/>
  <c r="AQ146" i="30"/>
  <c r="AL178" i="32"/>
  <c r="K867" i="61"/>
  <c r="K817" i="61"/>
  <c r="AL182" i="32"/>
  <c r="AL78" i="32"/>
  <c r="AL46" i="32"/>
  <c r="AL22" i="32"/>
  <c r="AL14" i="32"/>
  <c r="AL6" i="32"/>
  <c r="AL146" i="32"/>
  <c r="AL186" i="32"/>
  <c r="AL106" i="32"/>
  <c r="AL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L58" i="32"/>
  <c r="AL170" i="32"/>
  <c r="AL82" i="32"/>
  <c r="AL154" i="32"/>
  <c r="AL74" i="32"/>
  <c r="K887" i="61"/>
  <c r="K827" i="61"/>
  <c r="K799" i="61"/>
  <c r="K779" i="61"/>
  <c r="K759" i="61"/>
  <c r="K739" i="61"/>
  <c r="K693" i="61"/>
  <c r="AL156" i="32"/>
  <c r="AL20" i="32"/>
  <c r="K886" i="61"/>
  <c r="K866" i="61"/>
  <c r="K842" i="61"/>
  <c r="K826" i="61"/>
  <c r="K806" i="61"/>
  <c r="K786" i="61"/>
  <c r="K758" i="61"/>
  <c r="K738" i="61"/>
  <c r="K718" i="61"/>
  <c r="K700" i="61"/>
  <c r="AL91" i="32"/>
  <c r="AL11" i="32"/>
  <c r="AL138" i="32"/>
  <c r="AL4" i="32"/>
  <c r="AL122" i="32"/>
  <c r="AL42" i="32"/>
  <c r="K877" i="61"/>
  <c r="K807" i="61"/>
  <c r="K787" i="61"/>
  <c r="K771" i="61"/>
  <c r="K749" i="61"/>
  <c r="K731" i="61"/>
  <c r="K709" i="61"/>
  <c r="K701" i="61"/>
  <c r="AL164" i="32"/>
  <c r="AL52" i="32"/>
  <c r="AL12" i="32"/>
  <c r="K876" i="61"/>
  <c r="K854" i="61"/>
  <c r="K834" i="61"/>
  <c r="K816" i="61"/>
  <c r="K778" i="61"/>
  <c r="K748" i="61"/>
  <c r="K730" i="61"/>
  <c r="K708" i="61"/>
  <c r="K692" i="61"/>
  <c r="AL115" i="32"/>
  <c r="AL19" i="32"/>
  <c r="AL50" i="32"/>
  <c r="AL114" i="32"/>
  <c r="AL26" i="32"/>
  <c r="AN6" i="34"/>
  <c r="AN12" i="34"/>
  <c r="AN35" i="34"/>
  <c r="AN10" i="34"/>
  <c r="AN4" i="34"/>
  <c r="AN81" i="34"/>
  <c r="AN65" i="34"/>
  <c r="AN9" i="34"/>
  <c r="K614" i="61"/>
  <c r="K604" i="61"/>
  <c r="K596" i="61"/>
  <c r="AN67" i="34"/>
  <c r="AN27" i="34"/>
  <c r="AN83" i="34"/>
  <c r="K666" i="61"/>
  <c r="K644" i="61"/>
  <c r="K634" i="61"/>
  <c r="K626" i="61"/>
  <c r="K616" i="61"/>
  <c r="K606" i="61"/>
  <c r="K598" i="61"/>
  <c r="AN8" i="34"/>
  <c r="AN51" i="34"/>
  <c r="AN19" i="34"/>
  <c r="AN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N43" i="34"/>
  <c r="AQ26" i="39"/>
  <c r="AQ89" i="39"/>
  <c r="K543" i="61"/>
  <c r="K467" i="61"/>
  <c r="AQ73" i="39"/>
  <c r="AQ9" i="39"/>
  <c r="AQ90" i="39"/>
  <c r="AQ112" i="39"/>
  <c r="AQ25" i="39"/>
  <c r="K554" i="61"/>
  <c r="K536" i="61"/>
  <c r="K486" i="61"/>
  <c r="K476" i="61"/>
  <c r="K458" i="61"/>
  <c r="AQ130" i="39"/>
  <c r="AQ66" i="39"/>
  <c r="AQ129" i="39"/>
  <c r="AQ121" i="39"/>
  <c r="AQ57" i="39"/>
  <c r="AQ114" i="39"/>
  <c r="AQ50" i="39"/>
  <c r="AQ72" i="39"/>
  <c r="AQ8" i="39"/>
  <c r="K588" i="61"/>
  <c r="K568" i="61"/>
  <c r="K546" i="61"/>
  <c r="K528" i="61"/>
  <c r="K498" i="61"/>
  <c r="K460" i="61"/>
  <c r="K442" i="61"/>
  <c r="AQ126" i="39"/>
  <c r="AQ102" i="39"/>
  <c r="AQ98" i="39"/>
  <c r="AQ80" i="39"/>
  <c r="AQ34" i="39"/>
  <c r="AQ16" i="39"/>
  <c r="AQ23" i="39"/>
  <c r="AQ120" i="39"/>
  <c r="AQ97" i="39"/>
  <c r="AQ74" i="39"/>
  <c r="AQ56" i="39"/>
  <c r="AQ33" i="39"/>
  <c r="AQ10" i="39"/>
  <c r="AQ96" i="39"/>
  <c r="AQ32" i="39"/>
  <c r="K556" i="61"/>
  <c r="K518" i="61"/>
  <c r="K488" i="61"/>
  <c r="K450" i="61"/>
  <c r="AQ118" i="39"/>
  <c r="AQ70" i="39"/>
  <c r="K587" i="61"/>
  <c r="K577" i="61"/>
  <c r="K555" i="61"/>
  <c r="K537" i="61"/>
  <c r="K517" i="61"/>
  <c r="K497" i="61"/>
  <c r="K477" i="61"/>
  <c r="K459" i="61"/>
  <c r="K441" i="61"/>
  <c r="AQ85" i="39"/>
  <c r="AQ106" i="39"/>
  <c r="AQ88" i="39"/>
  <c r="AQ24" i="39"/>
  <c r="AQ76" i="39"/>
  <c r="AQ52" i="39"/>
  <c r="AQ28" i="39"/>
  <c r="AQ128" i="39"/>
  <c r="AQ105" i="39"/>
  <c r="AQ82" i="39"/>
  <c r="AQ64" i="39"/>
  <c r="AQ41" i="39"/>
  <c r="AQ18" i="39"/>
  <c r="K578" i="61"/>
  <c r="K538" i="61"/>
  <c r="K508" i="61"/>
  <c r="K470" i="61"/>
  <c r="AQ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Q107" i="39"/>
  <c r="AQ122" i="39"/>
  <c r="AQ104" i="39"/>
  <c r="AQ81" i="39"/>
  <c r="AQ58" i="39"/>
  <c r="AQ40" i="39"/>
  <c r="AQ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Q29" i="30"/>
  <c r="AQ128" i="30"/>
  <c r="AQ82" i="30"/>
  <c r="K1052" i="61"/>
  <c r="K1034" i="61"/>
  <c r="K1016" i="61"/>
  <c r="K998" i="61"/>
  <c r="K980" i="61"/>
  <c r="K962" i="61"/>
  <c r="AQ89" i="30"/>
  <c r="AQ18" i="30"/>
  <c r="K1051" i="61"/>
  <c r="K1033" i="61"/>
  <c r="K1015" i="61"/>
  <c r="K997" i="61"/>
  <c r="K979" i="61"/>
  <c r="K951" i="61"/>
  <c r="K941" i="61"/>
  <c r="K933" i="61"/>
  <c r="K923" i="61"/>
  <c r="K905" i="61"/>
  <c r="AQ145" i="30"/>
  <c r="AQ122" i="30"/>
  <c r="AQ104" i="30"/>
  <c r="AQ81" i="30"/>
  <c r="AQ58" i="30"/>
  <c r="AQ40" i="30"/>
  <c r="AQ17" i="30"/>
  <c r="K952" i="61"/>
  <c r="K942" i="61"/>
  <c r="K934" i="61"/>
  <c r="K924" i="61"/>
  <c r="K914" i="61"/>
  <c r="K906" i="61"/>
  <c r="K898" i="61"/>
  <c r="AQ151" i="30"/>
  <c r="AQ135" i="30"/>
  <c r="AQ79" i="30"/>
  <c r="AQ55" i="30"/>
  <c r="AQ144" i="30"/>
  <c r="AQ121" i="30"/>
  <c r="AQ98" i="30"/>
  <c r="AQ80" i="30"/>
  <c r="AQ57" i="30"/>
  <c r="AQ34" i="30"/>
  <c r="AQ16" i="30"/>
  <c r="AQ105" i="30"/>
  <c r="AQ41" i="30"/>
  <c r="AQ138" i="30"/>
  <c r="AQ120" i="30"/>
  <c r="AQ97" i="30"/>
  <c r="AQ56" i="30"/>
  <c r="AQ33" i="30"/>
  <c r="AQ10" i="30"/>
  <c r="AQ137" i="30"/>
  <c r="AQ114" i="30"/>
  <c r="AQ96" i="30"/>
  <c r="AQ73" i="30"/>
  <c r="AQ50" i="30"/>
  <c r="AQ32" i="30"/>
  <c r="AQ9" i="30"/>
  <c r="AQ74" i="30"/>
  <c r="AQ126" i="30"/>
  <c r="AQ38" i="30"/>
  <c r="AQ154" i="30"/>
  <c r="AQ136" i="30"/>
  <c r="AQ113" i="30"/>
  <c r="AQ90" i="30"/>
  <c r="AQ72" i="30"/>
  <c r="AQ49" i="30"/>
  <c r="AQ26" i="30"/>
  <c r="AQ8" i="30"/>
  <c r="AQ153" i="30"/>
  <c r="AQ130" i="30"/>
  <c r="AQ112" i="30"/>
  <c r="AQ66" i="30"/>
  <c r="AQ48" i="30"/>
  <c r="AQ25" i="30"/>
  <c r="AQ152" i="30"/>
  <c r="AQ129" i="30"/>
  <c r="AQ106" i="30"/>
  <c r="AQ88" i="30"/>
  <c r="AQ65" i="30"/>
  <c r="AQ42" i="30"/>
  <c r="AQ24" i="30"/>
  <c r="R1059" i="61"/>
  <c r="Q1059" i="61"/>
  <c r="AQ143" i="30"/>
  <c r="AQ127" i="30"/>
  <c r="AQ119" i="30"/>
  <c r="AQ111" i="30"/>
  <c r="AQ103" i="30"/>
  <c r="AQ95" i="30"/>
  <c r="AQ87" i="30"/>
  <c r="AQ71" i="30"/>
  <c r="AQ63" i="30"/>
  <c r="AQ47" i="30"/>
  <c r="AQ39" i="30"/>
  <c r="AQ31" i="30"/>
  <c r="AQ23" i="30"/>
  <c r="AQ15" i="30"/>
  <c r="AQ7" i="30"/>
  <c r="AQ150" i="30"/>
  <c r="AQ142" i="30"/>
  <c r="AQ134" i="30"/>
  <c r="AQ118" i="30"/>
  <c r="AQ110" i="30"/>
  <c r="AQ102" i="30"/>
  <c r="AQ94" i="30"/>
  <c r="AQ86" i="30"/>
  <c r="AQ78" i="30"/>
  <c r="AQ70" i="30"/>
  <c r="AQ62" i="30"/>
  <c r="AQ54" i="30"/>
  <c r="AQ46" i="30"/>
  <c r="AQ30" i="30"/>
  <c r="AQ22" i="30"/>
  <c r="AQ14" i="30"/>
  <c r="AQ6" i="30"/>
  <c r="AQ149" i="30"/>
  <c r="AQ133" i="30"/>
  <c r="AQ117" i="30"/>
  <c r="AQ101" i="30"/>
  <c r="AQ85" i="30"/>
  <c r="AQ69" i="30"/>
  <c r="AQ37" i="30"/>
  <c r="AQ148" i="30"/>
  <c r="AQ140" i="30"/>
  <c r="AQ132" i="30"/>
  <c r="AQ124" i="30"/>
  <c r="AQ116" i="30"/>
  <c r="AQ100" i="30"/>
  <c r="AQ92" i="30"/>
  <c r="AQ84" i="30"/>
  <c r="AQ76" i="30"/>
  <c r="AQ68" i="30"/>
  <c r="AQ60" i="30"/>
  <c r="AQ52" i="30"/>
  <c r="AQ44" i="30"/>
  <c r="AQ36" i="30"/>
  <c r="AQ28" i="30"/>
  <c r="AQ20" i="30"/>
  <c r="AQ12" i="30"/>
  <c r="AQ141" i="30"/>
  <c r="AQ125" i="30"/>
  <c r="AQ109" i="30"/>
  <c r="AQ93" i="30"/>
  <c r="AQ77" i="30"/>
  <c r="AQ61" i="30"/>
  <c r="AQ53" i="30"/>
  <c r="AQ45" i="30"/>
  <c r="AQ21" i="30"/>
  <c r="AQ13" i="30"/>
  <c r="AQ5" i="30"/>
  <c r="K957" i="61"/>
  <c r="AQ147" i="30"/>
  <c r="AQ139" i="30"/>
  <c r="AQ131" i="30"/>
  <c r="AQ123" i="30"/>
  <c r="AQ115" i="30"/>
  <c r="AQ107" i="30"/>
  <c r="AQ99" i="30"/>
  <c r="AQ91" i="30"/>
  <c r="AQ83" i="30"/>
  <c r="AQ75" i="30"/>
  <c r="AQ67" i="30"/>
  <c r="AQ59" i="30"/>
  <c r="AQ51" i="30"/>
  <c r="AQ43" i="30"/>
  <c r="AQ35" i="30"/>
  <c r="AQ27" i="30"/>
  <c r="AQ19" i="30"/>
  <c r="AQ11" i="30"/>
  <c r="AL129" i="32"/>
  <c r="AL33" i="32"/>
  <c r="AL185" i="32"/>
  <c r="AL25" i="32"/>
  <c r="AL125" i="32"/>
  <c r="AL109" i="32"/>
  <c r="AL21" i="32"/>
  <c r="AL13" i="32"/>
  <c r="AL5" i="32"/>
  <c r="AL177" i="32"/>
  <c r="AL145" i="32"/>
  <c r="AL113" i="32"/>
  <c r="AL81" i="32"/>
  <c r="AL49" i="32"/>
  <c r="AL97" i="32"/>
  <c r="AL153" i="32"/>
  <c r="AL137" i="32"/>
  <c r="AL105" i="32"/>
  <c r="AL73" i="32"/>
  <c r="AL41" i="32"/>
  <c r="AL161" i="32"/>
  <c r="AL65" i="32"/>
  <c r="AL121" i="32"/>
  <c r="AL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L162" i="32"/>
  <c r="AL130" i="32"/>
  <c r="AL98" i="32"/>
  <c r="AL66" i="32"/>
  <c r="AL34" i="32"/>
  <c r="AL176" i="32"/>
  <c r="AL152" i="32"/>
  <c r="AL128" i="32"/>
  <c r="AL104" i="32"/>
  <c r="AL88" i="32"/>
  <c r="AL64" i="32"/>
  <c r="AL48" i="32"/>
  <c r="AL40" i="32"/>
  <c r="AL32" i="32"/>
  <c r="AL183" i="32"/>
  <c r="AL167" i="32"/>
  <c r="AL159" i="32"/>
  <c r="AL151" i="32"/>
  <c r="AL143" i="32"/>
  <c r="AL135" i="32"/>
  <c r="AL127" i="32"/>
  <c r="AL119" i="32"/>
  <c r="AL111" i="32"/>
  <c r="AL103" i="32"/>
  <c r="AL95" i="32"/>
  <c r="AL79" i="32"/>
  <c r="AL63" i="32"/>
  <c r="AL55" i="32"/>
  <c r="AL47" i="32"/>
  <c r="AL39" i="32"/>
  <c r="AL31" i="32"/>
  <c r="AL23" i="32"/>
  <c r="AL174" i="32"/>
  <c r="AL166" i="32"/>
  <c r="AL158" i="32"/>
  <c r="AL150" i="32"/>
  <c r="AL142" i="32"/>
  <c r="AL134" i="32"/>
  <c r="AL126" i="32"/>
  <c r="AL118" i="32"/>
  <c r="AL110" i="32"/>
  <c r="AL102" i="32"/>
  <c r="AL94" i="32"/>
  <c r="AL86" i="32"/>
  <c r="AL70" i="32"/>
  <c r="AL62" i="32"/>
  <c r="AL54" i="32"/>
  <c r="AL38" i="32"/>
  <c r="AL30" i="32"/>
  <c r="AL168" i="32"/>
  <c r="AL144" i="32"/>
  <c r="AL120" i="32"/>
  <c r="AL96" i="32"/>
  <c r="AL72" i="32"/>
  <c r="AL181" i="32"/>
  <c r="AL165" i="32"/>
  <c r="AL141" i="32"/>
  <c r="AL93" i="32"/>
  <c r="AL77" i="32"/>
  <c r="AL61" i="32"/>
  <c r="AL45" i="32"/>
  <c r="AL188" i="32"/>
  <c r="AL180" i="32"/>
  <c r="AL172" i="32"/>
  <c r="AL148" i="32"/>
  <c r="AL140" i="32"/>
  <c r="AL132" i="32"/>
  <c r="AL124" i="32"/>
  <c r="AL116" i="32"/>
  <c r="AL108" i="32"/>
  <c r="AL100" i="32"/>
  <c r="AL92" i="32"/>
  <c r="AL84" i="32"/>
  <c r="AL76" i="32"/>
  <c r="AL68" i="32"/>
  <c r="AL60" i="32"/>
  <c r="AL44" i="32"/>
  <c r="AL36" i="32"/>
  <c r="AL28" i="32"/>
  <c r="AL184" i="32"/>
  <c r="AL112" i="32"/>
  <c r="AL80" i="32"/>
  <c r="AL56" i="32"/>
  <c r="AL24" i="32"/>
  <c r="AL189" i="32"/>
  <c r="AL173" i="32"/>
  <c r="AL157" i="32"/>
  <c r="AL149" i="32"/>
  <c r="AL133" i="32"/>
  <c r="AL117" i="32"/>
  <c r="AL101" i="32"/>
  <c r="AL85" i="32"/>
  <c r="AL69" i="32"/>
  <c r="AL53" i="32"/>
  <c r="AL37" i="32"/>
  <c r="AL29" i="32"/>
  <c r="AL187" i="32"/>
  <c r="AL179" i="32"/>
  <c r="AL171" i="32"/>
  <c r="AL163" i="32"/>
  <c r="AL155" i="32"/>
  <c r="AL147" i="32"/>
  <c r="AL139" i="32"/>
  <c r="AL131" i="32"/>
  <c r="AL123" i="32"/>
  <c r="AL107" i="32"/>
  <c r="AL99" i="32"/>
  <c r="AL83" i="32"/>
  <c r="AL75" i="32"/>
  <c r="AL67" i="32"/>
  <c r="AL59" i="32"/>
  <c r="AL51" i="32"/>
  <c r="AL43" i="32"/>
  <c r="AL35" i="32"/>
  <c r="AL27" i="32"/>
  <c r="AN82" i="34"/>
  <c r="AN74" i="34"/>
  <c r="AN66" i="34"/>
  <c r="AN58" i="34"/>
  <c r="AN50" i="34"/>
  <c r="AN42" i="34"/>
  <c r="AN34" i="34"/>
  <c r="AN26" i="34"/>
  <c r="AN18" i="34"/>
  <c r="AN73" i="34"/>
  <c r="AN57" i="34"/>
  <c r="AN49" i="34"/>
  <c r="AN41" i="34"/>
  <c r="AN33" i="34"/>
  <c r="AN25" i="34"/>
  <c r="AN17" i="34"/>
  <c r="L681" i="61"/>
  <c r="AN84" i="34"/>
  <c r="AN80" i="34"/>
  <c r="AN72" i="34"/>
  <c r="AN64" i="34"/>
  <c r="AN56" i="34"/>
  <c r="AN48" i="34"/>
  <c r="AN40" i="34"/>
  <c r="AN32" i="34"/>
  <c r="AN24" i="34"/>
  <c r="AN16" i="34"/>
  <c r="AN79" i="34"/>
  <c r="AN71" i="34"/>
  <c r="AN63" i="34"/>
  <c r="AN55" i="34"/>
  <c r="AN47" i="34"/>
  <c r="AN31" i="34"/>
  <c r="AN23" i="34"/>
  <c r="AN15" i="34"/>
  <c r="AN78" i="34"/>
  <c r="AN70" i="34"/>
  <c r="AN62" i="34"/>
  <c r="AN46" i="34"/>
  <c r="AN38" i="34"/>
  <c r="AN30" i="34"/>
  <c r="AN22" i="34"/>
  <c r="AN77" i="34"/>
  <c r="AN69" i="34"/>
  <c r="AN61" i="34"/>
  <c r="AN53" i="34"/>
  <c r="AN45" i="34"/>
  <c r="AN37" i="34"/>
  <c r="AN21" i="34"/>
  <c r="AN13" i="34"/>
  <c r="AN14" i="34"/>
  <c r="AN76" i="34"/>
  <c r="AN52" i="34"/>
  <c r="AN44" i="34"/>
  <c r="AN36" i="34"/>
  <c r="AN28" i="34"/>
  <c r="AN20" i="34"/>
  <c r="AP3" i="39"/>
  <c r="AQ127" i="39"/>
  <c r="AQ119" i="39"/>
  <c r="AQ111" i="39"/>
  <c r="AQ103" i="39"/>
  <c r="AQ95" i="39"/>
  <c r="AQ87" i="39"/>
  <c r="AQ79" i="39"/>
  <c r="AQ71" i="39"/>
  <c r="AQ63" i="39"/>
  <c r="AQ55" i="39"/>
  <c r="AQ47" i="39"/>
  <c r="AQ39" i="39"/>
  <c r="AQ31" i="39"/>
  <c r="AQ15" i="39"/>
  <c r="AQ7" i="39"/>
  <c r="AQ110" i="39"/>
  <c r="AQ94" i="39"/>
  <c r="AQ86" i="39"/>
  <c r="AQ78" i="39"/>
  <c r="AQ62" i="39"/>
  <c r="AQ54" i="39"/>
  <c r="AQ46" i="39"/>
  <c r="AQ38" i="39"/>
  <c r="AQ30" i="39"/>
  <c r="AQ22" i="39"/>
  <c r="AQ14" i="39"/>
  <c r="AQ6" i="39"/>
  <c r="AQ117" i="39"/>
  <c r="AQ101" i="39"/>
  <c r="AQ69" i="39"/>
  <c r="AQ53" i="39"/>
  <c r="AQ37" i="39"/>
  <c r="AQ13" i="39"/>
  <c r="AM3" i="39"/>
  <c r="AQ124" i="39"/>
  <c r="AQ116" i="39"/>
  <c r="AQ108" i="39"/>
  <c r="AQ100" i="39"/>
  <c r="AQ92" i="39"/>
  <c r="AQ84" i="39"/>
  <c r="AQ68" i="39"/>
  <c r="AQ60" i="39"/>
  <c r="AQ44" i="39"/>
  <c r="AQ36" i="39"/>
  <c r="AQ20" i="39"/>
  <c r="AQ12" i="39"/>
  <c r="AQ125" i="39"/>
  <c r="AQ109" i="39"/>
  <c r="AQ93" i="39"/>
  <c r="AQ77" i="39"/>
  <c r="AQ61" i="39"/>
  <c r="AQ45" i="39"/>
  <c r="AQ29" i="39"/>
  <c r="AQ21" i="39"/>
  <c r="AQ5" i="39"/>
  <c r="AQ123" i="39"/>
  <c r="AQ115" i="39"/>
  <c r="AQ99" i="39"/>
  <c r="AQ91" i="39"/>
  <c r="AQ83" i="39"/>
  <c r="AQ75" i="39"/>
  <c r="AQ67" i="39"/>
  <c r="AQ59" i="39"/>
  <c r="AQ51" i="39"/>
  <c r="AQ43" i="39"/>
  <c r="AQ35" i="39"/>
  <c r="AQ27" i="39"/>
  <c r="AQ19" i="39"/>
  <c r="AQ11" i="39"/>
  <c r="AF3" i="15"/>
  <c r="J6" i="61"/>
  <c r="J20" i="61" s="1"/>
  <c r="K6" i="61"/>
  <c r="K20" i="61" s="1"/>
  <c r="AN3" i="39" l="1"/>
  <c r="AQ3" i="19"/>
  <c r="AH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Q4" i="30"/>
  <c r="J82" i="61" l="1"/>
  <c r="AQ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H11" i="15"/>
  <c r="AH27" i="15"/>
  <c r="AH43" i="15"/>
  <c r="AH59" i="15"/>
  <c r="AH75" i="15"/>
  <c r="AH24" i="15"/>
  <c r="AH36" i="15"/>
  <c r="AH50" i="15"/>
  <c r="AH67" i="15"/>
  <c r="AH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H71" i="15"/>
  <c r="AH55" i="15"/>
  <c r="AH39" i="15"/>
  <c r="AH23" i="15"/>
  <c r="AH7" i="15"/>
  <c r="AH83" i="15"/>
  <c r="AH51" i="15"/>
  <c r="AH35" i="15"/>
  <c r="AH19" i="15"/>
  <c r="AH79" i="15"/>
  <c r="AH63" i="15"/>
  <c r="AH47" i="15"/>
  <c r="AH31" i="15"/>
  <c r="AH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H86" i="15"/>
  <c r="AH82" i="15"/>
  <c r="AH78" i="15"/>
  <c r="AH74" i="15"/>
  <c r="AH70" i="15"/>
  <c r="AH66" i="15"/>
  <c r="AH62" i="15"/>
  <c r="AH58" i="15"/>
  <c r="AH54" i="15"/>
  <c r="AH46" i="15"/>
  <c r="AH42" i="15"/>
  <c r="AH38" i="15"/>
  <c r="AH34" i="15"/>
  <c r="AH30" i="15"/>
  <c r="AH26" i="15"/>
  <c r="AH22" i="15"/>
  <c r="AH18" i="15"/>
  <c r="AH14" i="15"/>
  <c r="AH10" i="15"/>
  <c r="AH6" i="15"/>
  <c r="AH85" i="15"/>
  <c r="AH81" i="15"/>
  <c r="AH77" i="15"/>
  <c r="AH73" i="15"/>
  <c r="AH69" i="15"/>
  <c r="AH65" i="15"/>
  <c r="AH61" i="15"/>
  <c r="AH57" i="15"/>
  <c r="AH53" i="15"/>
  <c r="AH49" i="15"/>
  <c r="AH45" i="15"/>
  <c r="AH41" i="15"/>
  <c r="AH37" i="15"/>
  <c r="AH33" i="15"/>
  <c r="AH29" i="15"/>
  <c r="AH25" i="15"/>
  <c r="AH21" i="15"/>
  <c r="AH17" i="15"/>
  <c r="AH13" i="15"/>
  <c r="AH9" i="15"/>
  <c r="AH5" i="15"/>
  <c r="AH84" i="15"/>
  <c r="AH76" i="15"/>
  <c r="AH72" i="15"/>
  <c r="AH68" i="15"/>
  <c r="AH64" i="15"/>
  <c r="AH60" i="15"/>
  <c r="AH56" i="15"/>
  <c r="AH52" i="15"/>
  <c r="AH48" i="15"/>
  <c r="AH44" i="15"/>
  <c r="AH40" i="15"/>
  <c r="AH32" i="15"/>
  <c r="AH28" i="15"/>
  <c r="AH20" i="15"/>
  <c r="AH16" i="15"/>
  <c r="AH12" i="15"/>
  <c r="AH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H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K3" i="32" l="1"/>
  <c r="AL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M3" i="30"/>
  <c r="Q747" i="61"/>
  <c r="AJ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I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J3" i="34"/>
  <c r="AL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N3" i="34"/>
  <c r="AK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Q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G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N3" i="19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charset val="22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<sst xmlns="http://schemas.openxmlformats.org/spreadsheetml/2006/main" count="16594" uniqueCount="3368">
  <si>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</si>
  <si>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</si>
  <si>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</si>
  <si>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</si>
  <si>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</si>
  <si>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</si>
  <si>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</si>
  <si>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</si>
  <si>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</si>
  <si>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</si>
  <si>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</si>
  <si>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</si>
  <si>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</si>
  <si>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</si>
  <si>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</si>
  <si>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</si>
  <si>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</si>
  <si>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</si>
  <si>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</si>
  <si>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</si>
  <si>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</si>
  <si>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</si>
  <si>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</si>
  <si>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</si>
  <si>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</si>
  <si>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</si>
  <si>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</si>
  <si>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</si>
  <si>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</si>
  <si>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</si>
  <si>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</si>
  <si>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</si>
  <si>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</si>
  <si>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</si>
  <si>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</si>
  <si>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</si>
  <si>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</si>
  <si>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</si>
  <si>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</si>
  <si>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</si>
  <si>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</si>
  <si>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</si>
  <si>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</si>
  <si>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</si>
  <si>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</si>
  <si>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</si>
  <si>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</si>
  <si>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</si>
  <si>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</si>
  <si>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</si>
  <si>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</si>
  <si>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</si>
  <si>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</si>
  <si>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</si>
  <si>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</si>
  <si>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</si>
  <si>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</si>
  <si>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</si>
  <si>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</si>
  <si>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</si>
  <si>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</si>
  <si>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</si>
  <si>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</si>
  <si>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</si>
  <si>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</si>
  <si>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</si>
  <si>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</si>
  <si>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</si>
  <si>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</si>
  <si>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</si>
  <si>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</si>
  <si>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</si>
  <si>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</si>
  <si>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</si>
  <si>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</si>
  <si>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</si>
  <si>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</si>
  <si>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</si>
  <si>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</si>
  <si>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</si>
  <si>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</si>
  <si>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</si>
  <si>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</si>
  <si>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</si>
  <si>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</si>
  <si>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</si>
  <si>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</si>
  <si>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</si>
  <si>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</si>
  <si>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</si>
  <si>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</si>
  <si>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</si>
  <si>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</si>
  <si>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</si>
  <si>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</si>
  <si>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</si>
  <si>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</si>
  <si>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</si>
  <si>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</si>
  <si>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</si>
  <si>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</si>
  <si>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</si>
  <si>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</si>
  <si>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</si>
  <si>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</si>
  <si>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</si>
  <si>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</si>
  <si>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</si>
  <si>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</si>
  <si>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</si>
  <si>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</si>
  <si>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</si>
  <si>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</si>
  <si>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</si>
  <si>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</si>
  <si>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</si>
  <si>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</si>
  <si>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</si>
  <si>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</si>
  <si>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</si>
  <si>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</si>
  <si>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</si>
  <si>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</si>
  <si>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</si>
  <si>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</si>
  <si>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</si>
  <si>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</si>
  <si>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</si>
  <si>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</si>
  <si>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</si>
  <si>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</si>
  <si>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</si>
  <si>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</si>
  <si>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</si>
  <si>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</si>
  <si>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</si>
  <si>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</si>
  <si>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</si>
  <si>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</si>
  <si>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</si>
  <si>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</si>
  <si>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</si>
  <si>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</si>
  <si>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</si>
  <si>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</si>
  <si>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</si>
  <si>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</si>
  <si>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</si>
  <si>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</si>
  <si>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</si>
  <si>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</si>
  <si>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</si>
  <si>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</si>
  <si>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</si>
  <si>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</si>
  <si>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</si>
  <si>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</si>
  <si>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</si>
  <si>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</si>
  <si>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</si>
  <si>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</si>
  <si>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</si>
  <si>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</si>
  <si>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</si>
  <si>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</si>
  <si>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</si>
  <si>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</si>
  <si>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</si>
  <si>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</si>
  <si>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</si>
  <si>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</si>
  <si>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</si>
  <si>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</si>
  <si>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</si>
  <si>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</si>
  <si>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</si>
  <si>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</si>
  <si>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</si>
  <si>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</si>
  <si>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</si>
  <si>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</si>
  <si>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</si>
  <si>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</si>
  <si>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</si>
  <si>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</si>
  <si>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</si>
  <si>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</si>
  <si>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</si>
  <si>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</si>
  <si>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</si>
  <si>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</si>
  <si>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</si>
  <si>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</si>
  <si>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</si>
  <si>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</si>
  <si>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</si>
  <si>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</si>
  <si>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</si>
  <si>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</si>
  <si>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</si>
  <si>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</si>
  <si>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</si>
  <si>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</si>
  <si>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</si>
  <si>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</si>
  <si>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</si>
  <si>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</si>
  <si>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</si>
  <si>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</si>
  <si>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</si>
  <si>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</si>
  <si>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</si>
  <si>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</si>
  <si>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</si>
  <si>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</si>
  <si>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</si>
  <si>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</si>
  <si>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</si>
  <si>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</si>
  <si>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</si>
  <si>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</si>
  <si>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</si>
  <si>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</si>
  <si>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</si>
  <si>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</si>
  <si>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</si>
  <si>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</si>
  <si>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</si>
  <si>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</si>
  <si>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</si>
  <si>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</si>
  <si>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</si>
  <si>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</si>
  <si>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</si>
  <si>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</si>
  <si>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</si>
  <si>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</si>
  <si>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</si>
  <si>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</si>
  <si>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</si>
  <si>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</si>
  <si>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</si>
  <si>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</si>
  <si>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</si>
  <si>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</si>
  <si>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</si>
  <si>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</si>
  <si>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</si>
  <si>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</si>
  <si>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</si>
  <si>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</si>
  <si>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</si>
  <si>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</si>
  <si>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</si>
  <si>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</si>
  <si>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</si>
  <si>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</si>
  <si>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</si>
  <si>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</si>
  <si>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</si>
  <si>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</si>
  <si>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</si>
  <si>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</si>
  <si>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</si>
  <si>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</si>
  <si>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</si>
  <si>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</si>
  <si>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</si>
  <si>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</si>
  <si>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</si>
  <si>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</si>
  <si>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</si>
  <si>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</si>
  <si>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</si>
  <si>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</si>
  <si>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</si>
  <si>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</si>
  <si>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</si>
  <si>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</si>
  <si>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</si>
  <si>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</si>
  <si>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</si>
  <si>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</si>
  <si>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</si>
  <si>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</si>
  <si>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</si>
  <si>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</si>
  <si>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</si>
  <si>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</si>
  <si>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</si>
  <si>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</si>
  <si>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</si>
  <si>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</si>
  <si>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</si>
  <si>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</si>
  <si>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</si>
  <si>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</si>
  <si>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</si>
  <si>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</si>
  <si>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</si>
  <si>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</si>
  <si>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</si>
  <si>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</si>
  <si>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</si>
  <si>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</si>
  <si>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</si>
  <si>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</si>
  <si>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</si>
  <si>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</si>
  <si>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</si>
  <si>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</si>
  <si>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</si>
  <si>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</si>
  <si>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</si>
  <si>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</si>
  <si>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</si>
  <si>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</si>
  <si>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</si>
  <si>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</si>
  <si>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</si>
  <si>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</si>
  <si>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</si>
  <si>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</si>
  <si>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</si>
  <si>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</si>
  <si>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</si>
  <si>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</si>
  <si>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</si>
  <si>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</si>
  <si>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</si>
  <si>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</si>
  <si>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</si>
  <si>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</si>
  <si>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</si>
  <si>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</si>
  <si>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</si>
  <si>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</si>
  <si>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</si>
  <si>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</si>
  <si>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</si>
  <si>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</si>
  <si>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</si>
  <si>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</si>
  <si>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</si>
  <si>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</si>
  <si>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</si>
  <si>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</si>
  <si>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</si>
  <si>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</si>
  <si>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</si>
  <si>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</si>
  <si>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</si>
  <si>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</si>
  <si>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</si>
  <si>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</si>
  <si>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</si>
  <si>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</si>
  <si>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</si>
  <si>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</si>
  <si>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</si>
  <si>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</si>
  <si>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</si>
  <si>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</si>
  <si>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</si>
  <si>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</si>
  <si>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</si>
  <si>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</si>
  <si>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</si>
  <si>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</si>
  <si>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</si>
  <si>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</si>
  <si>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</si>
  <si>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</si>
  <si>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</si>
  <si>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</si>
  <si>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</si>
  <si>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</si>
  <si>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</si>
  <si>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</si>
  <si>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</si>
  <si>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</si>
  <si>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</si>
  <si>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</si>
  <si>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</si>
  <si>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</si>
  <si>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</si>
  <si>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</si>
  <si>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</si>
  <si>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</si>
  <si>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</si>
  <si>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</si>
  <si>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</si>
  <si>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</si>
  <si>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</si>
  <si>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</si>
  <si>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</si>
  <si>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</si>
  <si>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</si>
  <si>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</si>
  <si>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</si>
  <si>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</si>
  <si>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</si>
  <si>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</si>
  <si>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</si>
  <si>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</si>
  <si>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</si>
  <si>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</si>
  <si>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</si>
  <si>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</si>
  <si>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</si>
  <si>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</si>
  <si>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</si>
  <si>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</si>
  <si>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</si>
  <si>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</si>
  <si>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</si>
  <si>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</si>
  <si>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</si>
  <si>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</si>
  <si>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</si>
  <si>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</si>
  <si>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</si>
  <si>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</si>
  <si>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</si>
  <si>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</si>
  <si>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</si>
  <si>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</si>
  <si>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</si>
  <si>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</si>
  <si>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</si>
  <si>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</si>
  <si>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</si>
  <si>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</si>
  <si>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</si>
  <si>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</si>
  <si>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</si>
  <si>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</si>
  <si>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</si>
  <si>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</si>
  <si>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</si>
  <si>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</si>
  <si>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</si>
  <si>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</si>
  <si>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</si>
  <si>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</si>
  <si>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</si>
  <si>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</si>
  <si>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</si>
  <si>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</si>
  <si>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</si>
  <si>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</si>
  <si>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</si>
  <si>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</si>
  <si>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</si>
  <si>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</si>
  <si>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</si>
  <si>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</si>
  <si>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</si>
  <si>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</si>
  <si>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</si>
  <si>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</si>
  <si>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</si>
  <si>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</si>
  <si>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</si>
  <si>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</si>
  <si>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</si>
  <si>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</si>
  <si>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</si>
  <si>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</si>
  <si>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</si>
  <si>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</si>
  <si>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</si>
  <si>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</si>
  <si>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</si>
  <si>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</si>
  <si>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</si>
  <si>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</si>
  <si>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</si>
  <si>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</si>
  <si>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</si>
  <si>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</si>
  <si>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</si>
  <si>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</si>
  <si>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</si>
  <si>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</si>
  <si>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</si>
  <si>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</si>
  <si>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</si>
  <si>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</si>
  <si>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</si>
  <si>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</si>
  <si>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</si>
  <si>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</si>
  <si>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</si>
  <si>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</si>
  <si>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</si>
  <si>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</si>
  <si>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</si>
  <si>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</si>
  <si>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</si>
  <si>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</si>
  <si>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</si>
  <si>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</si>
  <si>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</si>
  <si>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</si>
  <si>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</si>
  <si>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</si>
  <si>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</si>
  <si>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</si>
  <si>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</si>
  <si>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</si>
  <si>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</si>
  <si>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</si>
  <si>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</si>
  <si>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</si>
  <si>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</si>
  <si>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</si>
  <si>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</si>
  <si>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</si>
  <si>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</si>
  <si>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</si>
  <si>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</si>
  <si>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</si>
  <si>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</si>
  <si>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</si>
  <si>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</si>
  <si>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</si>
  <si>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</si>
  <si>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</si>
  <si>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</si>
  <si>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</si>
  <si>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</si>
  <si>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</si>
  <si>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</si>
  <si>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</si>
  <si>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</si>
  <si>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</si>
  <si>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</si>
  <si>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</si>
  <si>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</si>
  <si>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</si>
  <si>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</si>
  <si>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</si>
  <si>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</si>
  <si>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</si>
  <si>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</si>
  <si>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</si>
  <si>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</si>
  <si>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</si>
  <si>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</si>
  <si>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</si>
  <si>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</si>
  <si>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</si>
  <si>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</si>
  <si>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</si>
  <si>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</si>
  <si>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</si>
  <si>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</si>
  <si>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</si>
  <si>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</si>
  <si>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</si>
  <si>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</si>
  <si>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</si>
  <si>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</si>
  <si>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</si>
  <si>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</si>
  <si>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</si>
  <si>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</si>
  <si>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</si>
  <si>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</si>
  <si>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</si>
  <si>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</si>
  <si>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</si>
  <si>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</si>
  <si>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</si>
  <si>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</si>
  <si>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</si>
  <si>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</si>
  <si>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</si>
  <si>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</si>
  <si>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</si>
  <si>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</si>
  <si>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</si>
  <si>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</si>
  <si>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</si>
  <si>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</si>
  <si>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</si>
  <si>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</si>
  <si>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</si>
  <si>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</si>
  <si>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</si>
  <si>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</si>
  <si>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</si>
  <si>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</si>
  <si>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</si>
  <si>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</si>
  <si>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</si>
  <si>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</si>
  <si>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</si>
  <si>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</si>
  <si>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</si>
  <si>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</si>
  <si>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</si>
  <si>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</si>
  <si>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</si>
  <si>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</si>
  <si>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</si>
  <si>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</si>
  <si>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</si>
  <si>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</si>
  <si>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</si>
  <si>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</si>
  <si>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</si>
  <si>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</si>
  <si>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</si>
  <si>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</si>
  <si>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</si>
  <si>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</si>
  <si>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</si>
  <si>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</si>
  <si>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</si>
  <si>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</si>
  <si>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</si>
  <si>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</si>
  <si>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</si>
  <si>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</si>
  <si>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</si>
  <si>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</si>
  <si>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</si>
  <si>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</si>
  <si>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</si>
  <si>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</si>
  <si>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</si>
  <si>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</si>
  <si>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</si>
  <si>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</si>
  <si>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</si>
  <si>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</si>
  <si>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</si>
  <si>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</si>
  <si>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</si>
  <si>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</si>
  <si>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</si>
  <si>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</si>
  <si>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</si>
  <si>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</si>
  <si>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</si>
  <si>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</si>
  <si>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</si>
  <si>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</si>
  <si>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</si>
  <si>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</si>
  <si>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</si>
  <si>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</si>
  <si>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</si>
  <si>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</si>
  <si>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</si>
  <si>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</si>
  <si>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</si>
  <si>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</si>
  <si>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</si>
  <si>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</si>
  <si>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</si>
  <si>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</si>
  <si>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</si>
  <si>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</si>
  <si>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</si>
  <si>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</si>
  <si>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</si>
  <si>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</si>
  <si>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</si>
  <si>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</si>
  <si>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</si>
  <si>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</si>
  <si>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</si>
  <si>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</si>
  <si>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</si>
  <si>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</si>
  <si>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</si>
  <si>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</si>
  <si>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</si>
  <si>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</si>
  <si>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</si>
  <si>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</si>
  <si>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</si>
  <si>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</si>
  <si>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</si>
  <si>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</si>
  <si>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</si>
  <si>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</si>
  <si>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</si>
  <si>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</si>
  <si>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</si>
  <si>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</si>
  <si>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</si>
  <si>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</si>
  <si>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</si>
  <si>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</si>
  <si>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</si>
  <si>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</si>
  <si>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</si>
  <si>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</si>
  <si>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</si>
  <si>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</si>
  <si>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</si>
  <si>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</si>
  <si>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</si>
  <si>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</si>
  <si>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</si>
  <si>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</si>
  <si>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</si>
  <si>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</si>
  <si>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</si>
  <si>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</si>
  <si>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</si>
  <si>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</si>
  <si>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</si>
  <si>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</si>
  <si>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</si>
  <si>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</si>
  <si>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</si>
  <si>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</si>
  <si>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</si>
  <si>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</si>
  <si>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</si>
  <si>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</si>
  <si>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</si>
  <si>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</si>
  <si>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</si>
  <si>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</si>
  <si>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</si>
  <si>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</si>
  <si>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</si>
  <si>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</si>
  <si>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</si>
  <si>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</si>
  <si>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</si>
  <si>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</si>
  <si>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</si>
  <si>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</si>
  <si>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</si>
  <si>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</si>
  <si>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</si>
  <si>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</si>
  <si>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</si>
  <si>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</si>
  <si>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</si>
  <si>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</si>
  <si>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</si>
  <si>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</si>
  <si>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</si>
  <si>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</si>
  <si>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</si>
  <si>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</si>
  <si>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</si>
  <si>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</si>
  <si>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</si>
  <si>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</si>
  <si>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</si>
  <si>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</si>
  <si>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</si>
  <si>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</si>
  <si>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</si>
  <si>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</si>
  <si>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</si>
  <si>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</si>
  <si>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</si>
  <si>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</si>
  <si>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</si>
  <si>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</si>
  <si>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</si>
  <si>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</si>
  <si>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</si>
  <si>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</si>
  <si>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</si>
  <si>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</si>
  <si>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</si>
  <si>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</si>
  <si>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</si>
  <si>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</si>
  <si>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</si>
  <si>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</si>
  <si>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</si>
  <si>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</si>
  <si>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</si>
  <si>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</si>
  <si>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</si>
  <si>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</si>
  <si>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</si>
  <si>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</si>
  <si>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</si>
  <si>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</si>
  <si>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</si>
  <si>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</si>
  <si>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</si>
  <si>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</si>
  <si>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</si>
  <si>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</si>
  <si>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</si>
  <si>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</si>
  <si>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</si>
  <si>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</si>
  <si>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</si>
  <si>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</si>
  <si>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</si>
  <si>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</si>
  <si>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</si>
  <si>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</si>
  <si>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</si>
  <si>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</si>
  <si>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</si>
  <si>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</si>
  <si>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</si>
  <si>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</si>
  <si>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</si>
  <si>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</si>
  <si>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</si>
  <si>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</si>
  <si>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</si>
  <si>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</si>
  <si>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</si>
  <si>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</si>
  <si>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</si>
  <si>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</si>
  <si>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</si>
  <si>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</si>
  <si>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</si>
  <si>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</si>
  <si>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</si>
  <si>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</si>
  <si>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</si>
  <si>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</si>
  <si>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</si>
  <si>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</si>
  <si>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</si>
  <si>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</si>
  <si>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</si>
  <si>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</si>
  <si>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</si>
  <si>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</si>
  <si>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</si>
  <si>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</si>
  <si>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</si>
  <si>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</si>
  <si>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</si>
  <si>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</si>
  <si>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</si>
  <si>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</si>
  <si>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</si>
  <si>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</si>
  <si>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</si>
  <si>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</si>
  <si>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</si>
  <si>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</si>
  <si>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</si>
  <si>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</si>
  <si>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</si>
  <si>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</si>
  <si>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</si>
  <si>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</si>
  <si>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</si>
  <si>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</si>
  <si>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</si>
  <si>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</si>
  <si>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</si>
  <si>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</si>
  <si>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</si>
  <si>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</si>
  <si>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</si>
  <si>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</si>
  <si>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</si>
  <si>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</si>
  <si>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</si>
  <si>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</si>
  <si>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</si>
  <si>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</si>
  <si>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</si>
  <si>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</si>
  <si>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</si>
  <si>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</si>
  <si>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</si>
  <si>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</si>
  <si>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</si>
  <si>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</si>
  <si>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</si>
  <si>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</si>
  <si>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</si>
  <si>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</si>
  <si>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</si>
  <si>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</si>
  <si>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</si>
  <si>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</si>
  <si>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</si>
  <si>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</si>
  <si>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</si>
  <si>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</si>
  <si>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</si>
  <si>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</si>
  <si>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</si>
  <si>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</si>
  <si>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</si>
  <si>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</si>
  <si>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</si>
  <si>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</si>
  <si>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</si>
  <si>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</si>
  <si>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</si>
  <si>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</si>
  <si>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</si>
  <si>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</si>
  <si>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</si>
  <si>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</si>
  <si>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</si>
  <si>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</si>
  <si>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</si>
  <si>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</si>
  <si>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</si>
  <si>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</si>
  <si>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</si>
  <si>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</si>
  <si>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</si>
  <si>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</si>
  <si>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</si>
  <si>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</si>
  <si>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</si>
  <si>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</si>
  <si>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</si>
  <si>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</si>
  <si>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</si>
  <si>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</si>
  <si>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</si>
  <si>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</si>
  <si>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</si>
  <si>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</si>
  <si>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</si>
  <si>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</si>
  <si>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</si>
  <si>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</si>
  <si>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</si>
  <si>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</si>
  <si>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</si>
  <si>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</si>
  <si>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</si>
  <si>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</si>
  <si>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</si>
  <si>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</si>
  <si>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</si>
  <si>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</si>
  <si>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</si>
  <si>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</si>
  <si>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</si>
  <si>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</si>
  <si>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</si>
  <si>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</si>
  <si>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</si>
  <si>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</si>
  <si>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</si>
  <si>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</si>
  <si>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</si>
  <si>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</si>
  <si>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</si>
  <si>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</si>
  <si>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</si>
  <si>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</si>
  <si>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</si>
  <si>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</si>
  <si>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</si>
  <si>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</si>
  <si>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</si>
  <si>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</si>
  <si>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</si>
  <si>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</si>
  <si>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</si>
  <si>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</si>
  <si>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</si>
  <si>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</si>
  <si>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</si>
  <si>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</si>
  <si>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</si>
  <si>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</si>
  <si>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</si>
  <si>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</si>
  <si>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</si>
  <si>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</si>
  <si>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</si>
  <si>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</si>
  <si>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</si>
  <si>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</si>
  <si>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</si>
  <si>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</si>
  <si>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</si>
  <si>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</si>
  <si>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</si>
  <si>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</si>
  <si>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</si>
  <si>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</si>
  <si>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</si>
  <si>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</si>
  <si>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</si>
  <si>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</si>
  <si>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</si>
  <si>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</si>
  <si>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</si>
  <si>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</si>
  <si>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</si>
  <si>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</si>
  <si>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</si>
  <si>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</si>
  <si>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</si>
  <si>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</si>
  <si>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</si>
  <si>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</si>
  <si>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</si>
  <si>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</si>
  <si>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</si>
  <si>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</si>
  <si>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</si>
  <si>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</si>
  <si>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</si>
  <si>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</si>
  <si>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</si>
  <si>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</si>
  <si>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</si>
  <si>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</si>
  <si>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</si>
  <si>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</si>
  <si>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</si>
  <si>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</si>
  <si>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</si>
  <si>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</si>
  <si>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</si>
  <si>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</si>
  <si>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</si>
  <si>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</si>
  <si>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</si>
  <si>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</si>
  <si>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</si>
  <si>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</si>
  <si>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</si>
  <si>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</si>
  <si>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</si>
  <si>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</si>
  <si>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</si>
  <si>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</si>
  <si>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</si>
  <si>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</si>
  <si>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</si>
  <si>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</si>
  <si>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</si>
  <si>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</si>
  <si>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</si>
  <si>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</si>
  <si>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</si>
  <si>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</si>
  <si>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</si>
  <si>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</si>
  <si>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</si>
  <si>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</si>
  <si>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</si>
  <si>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</si>
  <si>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</si>
  <si>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</si>
  <si>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</si>
  <si>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</si>
  <si>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</si>
  <si>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</si>
  <si>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</si>
  <si>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</si>
  <si>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</si>
  <si>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</si>
  <si>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</si>
  <si>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</si>
  <si>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</si>
  <si>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</si>
  <si>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</si>
  <si>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</si>
  <si>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</si>
  <si>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</si>
  <si>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</si>
  <si>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</si>
  <si>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</si>
  <si>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</si>
  <si>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</si>
  <si>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</si>
  <si>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</si>
  <si>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</si>
  <si>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</si>
  <si>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</si>
  <si>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</si>
  <si>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</si>
  <si>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</si>
  <si>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</si>
  <si>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</si>
  <si>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</si>
  <si>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</si>
  <si>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</si>
  <si>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</si>
  <si>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</si>
  <si>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</si>
  <si>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</si>
  <si>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</si>
  <si>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</si>
  <si>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</si>
  <si>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</si>
  <si>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</si>
  <si>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</si>
  <si>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</si>
  <si>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</si>
  <si>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</si>
  <si>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</si>
  <si>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</si>
  <si>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</si>
  <si>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</si>
  <si>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</si>
  <si>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</si>
  <si>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</si>
  <si>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</si>
  <si>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</si>
  <si>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</si>
  <si>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</si>
  <si>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</si>
  <si>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</si>
  <si>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</si>
  <si>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</si>
  <si>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</si>
  <si>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</si>
  <si>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</si>
  <si>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</si>
  <si>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</si>
  <si>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</si>
  <si>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</si>
  <si>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</si>
  <si>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</si>
  <si>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</si>
  <si>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</si>
  <si>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</si>
  <si>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</si>
  <si>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</si>
  <si>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</si>
  <si>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</si>
  <si>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</si>
  <si>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</si>
  <si>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</si>
  <si>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</si>
  <si>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</si>
  <si>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</si>
  <si>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</si>
  <si>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</si>
  <si>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</si>
  <si>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</si>
  <si>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</si>
  <si>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</si>
  <si>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</si>
  <si>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</si>
  <si>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</si>
  <si>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</si>
  <si>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</si>
  <si>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</si>
  <si>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</si>
  <si>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</si>
  <si>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</si>
  <si>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</si>
  <si>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</si>
  <si>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</si>
  <si>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</si>
  <si>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</si>
  <si>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</si>
  <si>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</si>
  <si>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</si>
  <si>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</si>
  <si>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</si>
  <si>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</si>
  <si>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</si>
  <si>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</si>
  <si>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</si>
  <si>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</si>
  <si>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</si>
  <si>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</si>
  <si>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</si>
  <si>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</si>
  <si>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</si>
  <si>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</si>
  <si>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</si>
  <si>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</si>
  <si>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</si>
  <si>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</si>
  <si>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</si>
  <si>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</si>
  <si>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</si>
  <si>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</si>
  <si>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</si>
  <si>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</si>
  <si>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</si>
  <si>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</si>
  <si>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</si>
  <si>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</si>
  <si>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</si>
  <si>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</si>
  <si>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</si>
  <si>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</si>
  <si>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</si>
  <si>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</si>
  <si>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</si>
  <si>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</si>
  <si>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</si>
  <si>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</si>
  <si>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</si>
  <si>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</si>
  <si>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</si>
  <si>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</si>
  <si>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</si>
  <si>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</si>
  <si>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</si>
  <si>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</si>
  <si>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</si>
  <si>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</si>
  <si>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</si>
  <si>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</si>
  <si>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</si>
  <si>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</si>
  <si>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</si>
  <si>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</si>
  <si>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</si>
  <si>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</si>
  <si>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</si>
  <si>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</si>
  <si>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</si>
  <si>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</si>
  <si>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</si>
  <si>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</si>
  <si>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</si>
  <si>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</si>
  <si>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</si>
  <si>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</si>
  <si>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</si>
  <si>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</si>
  <si>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</si>
  <si>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</si>
  <si>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</si>
  <si>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</si>
  <si>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</si>
  <si>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</si>
  <si>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</si>
  <si>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</si>
  <si>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</si>
  <si>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</si>
  <si>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</si>
  <si>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</si>
  <si>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</si>
  <si>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</si>
  <si>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</si>
  <si>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</si>
  <si>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</si>
  <si>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</si>
  <si>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</si>
  <si>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</si>
  <si>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</si>
  <si>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</si>
  <si>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</si>
  <si>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</si>
  <si>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</si>
  <si>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</si>
  <si>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</si>
  <si>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</si>
  <si>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</si>
  <si>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</si>
  <si>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</si>
  <si>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</si>
  <si>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</si>
  <si>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</si>
  <si>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</si>
  <si>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</si>
  <si>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</si>
  <si>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</si>
  <si>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</si>
  <si>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</si>
  <si>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</si>
  <si>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</si>
  <si>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</si>
  <si>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</si>
  <si>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</si>
  <si>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</si>
  <si>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</si>
  <si>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</si>
  <si>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</si>
  <si>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</si>
  <si>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</si>
  <si>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</si>
  <si>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</si>
  <si>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</si>
  <si>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</si>
  <si>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</si>
  <si>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</si>
  <si>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</si>
  <si>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</si>
  <si>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</si>
  <si>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</si>
  <si>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</si>
  <si>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</si>
  <si>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</si>
  <si>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</si>
  <si>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</si>
  <si>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</si>
  <si>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</si>
  <si>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</si>
  <si>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</si>
  <si>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</si>
  <si>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</si>
  <si>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</si>
  <si>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</si>
  <si>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</si>
  <si>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</si>
  <si>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</si>
  <si>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</si>
  <si>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</si>
  <si>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</si>
  <si>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</si>
  <si>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</si>
  <si>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</si>
  <si>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</si>
  <si>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</si>
  <si>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</si>
  <si>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</si>
  <si>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</si>
  <si>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</si>
  <si>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</si>
  <si>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</si>
  <si>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</si>
  <si>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</si>
  <si>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</si>
  <si>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</si>
  <si>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</si>
  <si>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</si>
  <si>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</si>
  <si>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</si>
  <si>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</si>
  <si>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</si>
  <si>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</si>
  <si>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</si>
  <si>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</si>
  <si>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</si>
  <si>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</si>
  <si>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</si>
  <si>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</si>
  <si>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</si>
  <si>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</si>
  <si>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</si>
  <si>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</si>
  <si>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</si>
  <si>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</si>
  <si>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</si>
  <si>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</si>
  <si>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</si>
  <si>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</si>
  <si>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</si>
  <si>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</si>
  <si>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</si>
  <si>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</si>
  <si>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</si>
  <si>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</si>
  <si>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</si>
  <si>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</si>
  <si>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</si>
  <si>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</si>
  <si>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</si>
  <si>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</si>
  <si>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</si>
  <si>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</si>
  <si>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</si>
  <si>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</si>
  <si>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</si>
  <si>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</si>
  <si>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</si>
  <si>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</si>
  <si>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</si>
  <si>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</si>
  <si>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</si>
  <si>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</si>
  <si>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</si>
  <si>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</si>
  <si>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</si>
  <si>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</si>
  <si>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</si>
  <si>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</si>
  <si>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</si>
  <si>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</si>
  <si>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</si>
  <si>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</si>
  <si>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</si>
  <si>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</si>
  <si>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</si>
  <si>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</si>
  <si>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</si>
  <si>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</si>
  <si>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</si>
  <si>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</si>
  <si>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</si>
  <si>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</si>
  <si>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</si>
  <si>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</si>
  <si>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</si>
  <si>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</si>
  <si>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</si>
  <si>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</si>
  <si>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</si>
  <si>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</si>
  <si>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</si>
  <si>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</si>
  <si>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</si>
  <si>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</si>
  <si>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</si>
  <si>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</si>
  <si>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</si>
  <si>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</si>
  <si>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</si>
  <si>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</si>
  <si>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</si>
  <si>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</si>
  <si>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</si>
  <si>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</si>
  <si>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</si>
  <si>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</si>
  <si>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</si>
  <si>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</si>
  <si>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</si>
  <si>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</si>
  <si>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</si>
  <si>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</si>
  <si>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</si>
  <si>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</si>
  <si>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</si>
  <si>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</si>
  <si>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</si>
  <si>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</si>
  <si>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</si>
  <si>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</si>
  <si>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</si>
  <si>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</si>
  <si>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</si>
  <si>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</si>
  <si>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</si>
  <si>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</si>
  <si>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</si>
  <si>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</si>
  <si>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</si>
  <si>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</si>
  <si>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</si>
  <si>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</si>
  <si>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</si>
  <si>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</si>
  <si>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</si>
  <si>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</si>
  <si>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</si>
  <si>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</si>
  <si>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</si>
  <si>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</si>
  <si>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</si>
  <si>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</si>
  <si>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</si>
  <si>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</si>
  <si>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</si>
  <si>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</si>
  <si>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</si>
  <si>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</si>
  <si>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</si>
  <si>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</si>
  <si>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</si>
  <si>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</si>
  <si>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</si>
  <si>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</si>
  <si>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</si>
  <si>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</si>
  <si>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</si>
  <si>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</si>
  <si>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</si>
  <si>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</si>
  <si>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</si>
  <si>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</si>
  <si>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</si>
  <si>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</si>
  <si>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</si>
  <si>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</si>
  <si>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</si>
  <si>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</si>
  <si>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</si>
  <si>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</si>
  <si>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</si>
  <si>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</si>
  <si>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</si>
  <si>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</si>
  <si>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</si>
  <si>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</si>
  <si>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</si>
  <si>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</si>
  <si>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</si>
  <si>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</si>
  <si>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</si>
  <si>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</si>
  <si>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</si>
  <si>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</si>
  <si>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</si>
  <si>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</si>
  <si>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</si>
  <si>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</si>
  <si>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</si>
  <si>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</si>
  <si>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</si>
  <si>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</si>
  <si>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</si>
  <si>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</si>
  <si>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</si>
  <si>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</si>
  <si>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</si>
  <si>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</si>
  <si>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</si>
  <si>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</si>
  <si>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</si>
  <si>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</si>
  <si>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</si>
  <si>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</si>
  <si>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</si>
  <si>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</si>
  <si>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</si>
  <si>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</si>
  <si>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</si>
  <si>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</si>
  <si>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</si>
  <si>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</si>
  <si>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</si>
  <si>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</si>
  <si>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</si>
  <si>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</si>
  <si>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</si>
  <si>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</si>
  <si>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</si>
  <si>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</si>
  <si>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</si>
  <si>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</si>
  <si>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</si>
  <si>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</si>
  <si>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</si>
  <si>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</si>
  <si>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</si>
  <si>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</si>
  <si>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</si>
  <si>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</si>
  <si>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</si>
  <si>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</si>
  <si>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</si>
  <si>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</si>
  <si>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</si>
  <si>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</si>
  <si>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</si>
  <si>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</si>
  <si>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</si>
  <si>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</si>
  <si>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</si>
  <si>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</si>
  <si>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</si>
  <si>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</si>
  <si>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</si>
  <si>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</si>
  <si>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</si>
  <si>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</si>
  <si>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</si>
  <si>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</si>
  <si>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</si>
  <si>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</si>
  <si>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</si>
  <si>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</si>
  <si>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</si>
  <si>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</si>
  <si>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</si>
  <si>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</si>
  <si>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</si>
  <si>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</si>
  <si>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</si>
  <si>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</si>
  <si>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</si>
  <si>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</si>
  <si>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</si>
  <si>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</si>
  <si>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</si>
  <si>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</si>
  <si>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</si>
  <si>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</si>
  <si>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</si>
  <si>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</si>
  <si>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</si>
  <si>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</si>
  <si>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</si>
  <si>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</si>
  <si>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</si>
  <si>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</si>
  <si>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</si>
  <si>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</si>
  <si>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</si>
  <si>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</si>
  <si>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</si>
  <si>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</si>
  <si>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</si>
  <si>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</si>
  <si>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</si>
  <si>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</si>
  <si>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</si>
  <si>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</si>
  <si>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</si>
  <si>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</si>
  <si>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</si>
  <si>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</si>
  <si>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</si>
  <si>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</si>
  <si>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</si>
  <si>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</si>
  <si>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</si>
  <si>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</si>
  <si>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</si>
  <si>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</si>
  <si>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</si>
  <si>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</si>
  <si>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</si>
  <si>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</si>
  <si>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</si>
  <si>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</si>
  <si>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</si>
  <si>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</si>
  <si>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</si>
  <si>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</si>
  <si>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</si>
  <si>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</si>
  <si>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</si>
  <si>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</si>
  <si>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</si>
  <si>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</si>
  <si>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</si>
  <si>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</si>
  <si>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</si>
  <si>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</si>
  <si>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</si>
  <si>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</si>
  <si>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</si>
  <si>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</si>
  <si>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</si>
  <si>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</si>
  <si>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</si>
  <si>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</si>
  <si>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</si>
  <si>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</si>
  <si>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</si>
  <si>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</si>
  <si>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</si>
  <si>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</si>
  <si>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</si>
  <si>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</si>
  <si>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</si>
  <si>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</si>
  <si>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</si>
  <si>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</si>
  <si>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</si>
  <si>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</si>
  <si>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</si>
  <si>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</si>
  <si>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</si>
  <si>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</si>
  <si>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</si>
  <si>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</si>
  <si>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</si>
  <si>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</si>
  <si>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</si>
  <si>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</si>
  <si>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</si>
  <si>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</si>
  <si>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</si>
  <si>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</si>
  <si>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</si>
  <si>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</si>
  <si>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</si>
  <si>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</si>
  <si>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</si>
  <si>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</si>
  <si>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</si>
  <si>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</si>
  <si>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</si>
  <si>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</si>
  <si>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</si>
  <si>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</si>
  <si>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</si>
  <si>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</si>
  <si>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</si>
  <si>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</si>
  <si>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</si>
  <si>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</si>
  <si>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</si>
  <si>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</si>
  <si>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</si>
  <si>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</si>
  <si>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</si>
  <si>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</si>
  <si>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</si>
  <si>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</si>
  <si>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</si>
  <si>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</si>
  <si>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</si>
  <si>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</si>
  <si>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</si>
  <si>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</si>
  <si>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</si>
  <si>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</si>
  <si>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</si>
  <si>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</si>
  <si>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</si>
  <si>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</si>
  <si>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</si>
  <si>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</si>
  <si>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</si>
  <si>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</si>
  <si>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</si>
  <si>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</si>
  <si>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</si>
  <si>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</si>
  <si>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</si>
  <si>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</si>
  <si>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</si>
  <si>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</si>
  <si>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</si>
  <si>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</si>
  <si>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</si>
  <si>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</si>
  <si>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</si>
  <si>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</si>
  <si>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</si>
  <si>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</si>
  <si>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</si>
  <si>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</si>
  <si>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</si>
  <si>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</si>
  <si>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</si>
  <si>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</si>
  <si>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</si>
  <si>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</si>
  <si>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</si>
  <si>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</si>
  <si>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</si>
  <si>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</si>
  <si>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</si>
  <si>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</si>
  <si>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</si>
  <si>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</si>
  <si>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</si>
  <si>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</si>
  <si>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</si>
  <si>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</si>
  <si>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</si>
  <si>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</si>
  <si>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</si>
  <si>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</si>
  <si>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</si>
  <si>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</si>
  <si>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</si>
  <si>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</si>
  <si>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</si>
  <si>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</si>
  <si>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</si>
  <si>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</si>
  <si>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</si>
  <si>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</si>
  <si>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</si>
  <si>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</si>
  <si>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</si>
  <si>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</si>
  <si>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</si>
  <si>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</si>
  <si>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</si>
  <si>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</si>
  <si>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</si>
  <si>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</si>
  <si>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</si>
  <si>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</si>
  <si>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</si>
  <si>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</si>
  <si>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</si>
  <si>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</si>
  <si>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</si>
  <si>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</si>
  <si>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</si>
  <si>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</si>
  <si>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</si>
  <si>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</si>
  <si>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</si>
  <si>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</si>
  <si>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</si>
  <si>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</si>
  <si>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</si>
  <si>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</si>
  <si>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</si>
  <si>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</si>
  <si>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</si>
  <si>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</si>
  <si>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</si>
  <si>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</si>
  <si>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</si>
  <si>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</si>
  <si>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</si>
  <si>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</si>
  <si>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</si>
  <si>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</si>
  <si>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</si>
  <si>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</si>
  <si>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</si>
  <si>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</si>
  <si>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</si>
  <si>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</si>
  <si>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</si>
  <si>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</si>
  <si>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</si>
  <si>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</si>
  <si>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</si>
  <si>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</si>
  <si>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</si>
  <si>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</si>
  <si>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</si>
  <si>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</si>
  <si>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</si>
  <si>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</si>
  <si>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</si>
  <si>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</si>
  <si>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</si>
  <si>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</si>
  <si>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</si>
  <si>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</si>
  <si>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</si>
  <si>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</si>
  <si>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</si>
  <si>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</si>
  <si>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</si>
  <si>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</si>
  <si>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</si>
  <si>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</si>
  <si>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</si>
  <si>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</si>
  <si>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</si>
  <si>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</si>
  <si>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</si>
  <si>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</si>
  <si>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</si>
  <si>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</si>
  <si>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</si>
  <si>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</si>
  <si>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</si>
  <si>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</si>
  <si>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</si>
  <si>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</si>
  <si>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</si>
  <si>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</si>
  <si>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</si>
  <si>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</si>
  <si>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</si>
  <si>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</si>
  <si>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</si>
  <si>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</si>
  <si>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</si>
  <si>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</si>
  <si>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</si>
  <si>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</si>
  <si>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</si>
  <si>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</si>
  <si>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</si>
  <si>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</si>
  <si>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</si>
  <si>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</si>
  <si>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</si>
  <si>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</si>
  <si>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</si>
  <si>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</si>
  <si>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</si>
  <si>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</si>
  <si>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</si>
  <si>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</si>
  <si>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</si>
  <si>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</si>
  <si>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</si>
  <si>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</si>
  <si>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</si>
  <si>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</si>
  <si>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</si>
  <si>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</si>
  <si>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</si>
  <si>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</si>
  <si>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</si>
  <si>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</si>
  <si>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</si>
  <si>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</si>
  <si>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</si>
  <si>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</si>
  <si>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</si>
  <si>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</si>
  <si>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</si>
  <si>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</si>
  <si>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</si>
  <si>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</si>
  <si>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</si>
  <si>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</si>
  <si>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</si>
  <si>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</si>
  <si>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</si>
  <si>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</si>
  <si>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</si>
  <si>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</si>
  <si>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</si>
  <si>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</si>
  <si>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</si>
  <si>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</si>
  <si>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</si>
  <si>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</si>
  <si>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</si>
  <si>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</si>
  <si>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</si>
  <si>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</si>
  <si>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</si>
  <si>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</si>
  <si>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</si>
  <si>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</si>
  <si>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</si>
  <si>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</si>
  <si>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</si>
  <si>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</si>
  <si>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</si>
  <si>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</si>
  <si>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</si>
  <si>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</si>
  <si>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</si>
  <si>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</si>
  <si>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</si>
  <si>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</si>
  <si>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</si>
  <si>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</si>
  <si>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</si>
  <si>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</si>
  <si>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</si>
  <si>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</si>
  <si>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</si>
  <si>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</si>
  <si>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</si>
  <si>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</si>
  <si>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</si>
  <si>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</si>
  <si>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</si>
  <si>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</si>
  <si>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</si>
  <si>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</si>
  <si>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</si>
  <si>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</si>
  <si>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</si>
  <si>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</si>
  <si>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</si>
  <si>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</si>
  <si>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</si>
  <si>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</si>
  <si>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</si>
  <si>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</si>
  <si>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</si>
  <si>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</si>
  <si>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</si>
  <si>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</si>
  <si>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</si>
  <si>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</si>
  <si>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</si>
  <si>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</si>
  <si>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</si>
  <si>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</si>
  <si>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</si>
  <si>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</si>
  <si>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</si>
  <si>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</si>
  <si>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</si>
  <si>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</si>
  <si>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</si>
  <si>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</si>
  <si>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</si>
  <si>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</si>
  <si>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</si>
  <si>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</si>
  <si>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</si>
  <si>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</si>
  <si>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</si>
  <si>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</si>
  <si>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</si>
  <si>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</si>
  <si>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</si>
  <si>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</si>
  <si>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</si>
  <si>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</si>
  <si>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</si>
  <si>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</si>
  <si>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</si>
  <si>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</si>
  <si>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</si>
  <si>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</si>
  <si>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</si>
  <si>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</si>
  <si>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</si>
  <si>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</si>
  <si>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</si>
  <si>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</si>
  <si>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</si>
  <si>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</si>
  <si>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</si>
  <si>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</si>
  <si>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</si>
  <si>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</si>
  <si>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</si>
  <si>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</si>
  <si>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</si>
  <si>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</si>
  <si>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</si>
  <si>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</si>
  <si>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</si>
  <si>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</si>
  <si>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</si>
  <si>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</si>
  <si>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</si>
  <si>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</si>
  <si>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</si>
  <si>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</si>
  <si>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</si>
  <si>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</si>
  <si>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</si>
  <si>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</si>
  <si>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</si>
  <si>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</si>
  <si>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</si>
  <si>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</si>
  <si>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</si>
  <si>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</si>
  <si>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</si>
  <si>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</si>
  <si>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</si>
  <si>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</si>
  <si>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</si>
  <si>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</si>
  <si>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</si>
  <si>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</si>
  <si>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</si>
  <si>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</si>
  <si>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</si>
  <si>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</si>
  <si>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</si>
  <si>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</si>
  <si>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</si>
  <si>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</si>
  <si>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</si>
  <si>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</si>
  <si>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</si>
  <si>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</si>
  <si>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</si>
  <si>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</si>
  <si>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</si>
  <si>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</si>
  <si>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</si>
  <si>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</si>
  <si>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</si>
  <si>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</si>
  <si>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</si>
  <si>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</si>
  <si>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</si>
  <si>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</si>
  <si>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</si>
  <si>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</si>
  <si>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</si>
  <si>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</si>
  <si>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</si>
  <si>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</si>
  <si>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</si>
  <si>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</si>
  <si>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</si>
  <si>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</si>
  <si>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</si>
  <si>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</si>
  <si>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</si>
  <si>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</si>
  <si>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</si>
  <si>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</si>
  <si>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</si>
  <si>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</si>
  <si>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</si>
  <si>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</si>
  <si>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</si>
  <si>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</si>
  <si>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</si>
  <si>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</si>
  <si>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</si>
  <si>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</si>
  <si>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</si>
  <si>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</si>
  <si>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</si>
  <si>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</si>
  <si>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</si>
  <si>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</si>
  <si>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</si>
  <si>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</si>
  <si>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</si>
  <si>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</si>
  <si>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</si>
  <si>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</si>
  <si>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</si>
  <si>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</si>
  <si>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</si>
  <si>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</si>
  <si>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</si>
  <si>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</si>
  <si>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</si>
  <si>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</si>
  <si>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</si>
  <si>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</si>
  <si>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</si>
  <si>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</si>
  <si>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</si>
  <si>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</si>
  <si>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</si>
  <si>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</si>
  <si>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</si>
  <si>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</si>
  <si>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</si>
  <si>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</si>
  <si>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</si>
  <si>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</si>
  <si>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</si>
  <si>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</si>
  <si>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</si>
  <si>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</si>
  <si>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</si>
  <si>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</si>
  <si>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</si>
  <si>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</si>
  <si>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</si>
  <si>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</si>
  <si>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</si>
  <si>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</si>
  <si>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</si>
  <si>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</si>
  <si>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</si>
  <si>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</si>
  <si>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</si>
  <si>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</si>
  <si>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</si>
  <si>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</si>
  <si>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</si>
  <si>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</si>
  <si>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</si>
  <si>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</si>
  <si>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</si>
  <si>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</si>
  <si>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</si>
  <si>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</si>
  <si>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</si>
  <si>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</si>
  <si>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</si>
  <si>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</si>
  <si>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</si>
  <si>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</si>
  <si>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</si>
  <si>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</si>
  <si>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</si>
  <si>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</si>
  <si>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</si>
  <si>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</si>
  <si>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</si>
  <si>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</si>
  <si>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</si>
  <si>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</si>
  <si>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</si>
  <si>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</si>
  <si>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</si>
  <si>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</si>
  <si>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</si>
  <si>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</si>
  <si>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</si>
  <si>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</si>
  <si>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</si>
  <si>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</si>
  <si>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</si>
  <si>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</si>
  <si>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</si>
  <si>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</si>
  <si>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</si>
  <si>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</si>
  <si>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</si>
  <si>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</si>
  <si>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</si>
  <si>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</si>
  <si>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</si>
  <si>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</si>
  <si>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</si>
  <si>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</si>
  <si>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</si>
  <si>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</si>
  <si>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</si>
  <si>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</si>
  <si>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</si>
  <si>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</si>
  <si>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</si>
  <si>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</si>
  <si>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</si>
  <si>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</si>
  <si>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</si>
  <si>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</si>
  <si>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</si>
  <si>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</si>
  <si>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</si>
  <si>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</si>
  <si>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</si>
  <si>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</si>
  <si>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</si>
  <si>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</si>
  <si>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</si>
  <si>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</si>
  <si>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</si>
  <si>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</si>
  <si>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</si>
  <si>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</si>
  <si>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</si>
  <si>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</si>
  <si>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</si>
  <si>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</si>
  <si>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</si>
  <si>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</si>
  <si>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</si>
  <si>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</si>
  <si>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</si>
  <si>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</si>
  <si>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</si>
  <si>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</si>
  <si>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</si>
  <si>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</si>
  <si>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</si>
  <si>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</si>
  <si>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</si>
  <si>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</si>
  <si>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</si>
  <si>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</si>
  <si>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</si>
  <si>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</si>
  <si>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</si>
  <si>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</si>
  <si>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</si>
  <si>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</si>
  <si>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</si>
  <si>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</si>
  <si>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</si>
  <si>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</si>
  <si>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</si>
  <si>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</si>
  <si>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</si>
  <si>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</si>
  <si>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</si>
  <si>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</si>
  <si>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</si>
  <si>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</si>
  <si>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</si>
  <si>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</si>
  <si>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</si>
  <si>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</si>
  <si>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</si>
  <si>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</si>
  <si>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</si>
  <si>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</si>
  <si>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</si>
  <si>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</si>
  <si>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</si>
  <si>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</si>
  <si>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</si>
  <si>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</si>
  <si>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</si>
  <si>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</si>
  <si>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</si>
  <si>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</si>
  <si>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</si>
  <si>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</si>
  <si>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</si>
  <si>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</si>
  <si>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</si>
  <si>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</si>
  <si>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</si>
  <si>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</si>
  <si>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</si>
  <si>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</si>
  <si>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</si>
  <si>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</si>
  <si>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</si>
  <si>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</si>
  <si>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</si>
  <si>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</si>
  <si>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</si>
  <si>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</si>
  <si>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</si>
  <si>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</si>
  <si>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</si>
  <si>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</si>
  <si>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</si>
  <si>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</si>
  <si>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</si>
  <si>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</si>
  <si>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</si>
  <si>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</si>
  <si>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</si>
  <si>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</si>
  <si>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</si>
  <si>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</si>
  <si>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</si>
  <si>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</si>
  <si>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</si>
  <si>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</si>
  <si>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</si>
  <si>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</si>
  <si>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</si>
  <si>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</si>
  <si>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</si>
  <si>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</si>
  <si>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</si>
  <si>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</si>
  <si>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</si>
  <si>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</si>
  <si>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</si>
  <si>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</si>
  <si>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</si>
  <si>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</si>
  <si>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</si>
  <si>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</si>
  <si>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</si>
  <si>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</si>
  <si>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</si>
  <si>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</si>
  <si>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</si>
  <si>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</si>
  <si>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</si>
  <si>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</si>
  <si>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</si>
  <si>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</si>
  <si>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</si>
  <si>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</si>
  <si>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</si>
  <si>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</si>
  <si>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</si>
  <si>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</si>
  <si>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</si>
  <si>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</si>
  <si>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</si>
  <si>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</si>
  <si>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</si>
  <si>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</si>
  <si>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</si>
  <si>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</si>
  <si>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</si>
  <si>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</si>
  <si>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</si>
  <si>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</si>
  <si>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</si>
  <si>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</si>
  <si>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</si>
  <si>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</si>
  <si>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</si>
  <si>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</si>
  <si>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</si>
  <si>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</si>
  <si>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</si>
  <si>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</si>
  <si>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</si>
  <si>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</si>
  <si>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</si>
  <si>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</si>
  <si>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</si>
  <si>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</si>
  <si>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</si>
  <si>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</si>
  <si>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</si>
  <si>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</si>
  <si>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</si>
  <si>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</si>
  <si>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</si>
  <si>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</si>
  <si>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</si>
  <si>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</si>
  <si>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</si>
  <si>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</si>
  <si>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</si>
  <si>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</si>
  <si>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</si>
  <si>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</si>
  <si>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</si>
  <si>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</si>
  <si>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</si>
  <si>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</si>
  <si>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</si>
  <si>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</si>
  <si>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</si>
  <si>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</si>
  <si>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</si>
  <si>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</si>
  <si>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</si>
  <si>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</si>
  <si>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</si>
  <si>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</si>
  <si>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</si>
  <si>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</si>
  <si>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</si>
  <si>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</si>
  <si>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</si>
  <si>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</si>
  <si>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</si>
  <si>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</si>
  <si>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</si>
  <si>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</si>
  <si>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</si>
  <si>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</si>
  <si>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</si>
  <si>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</si>
  <si>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</si>
  <si>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</si>
  <si>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</si>
  <si>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</si>
  <si>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</si>
  <si>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</si>
  <si>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</si>
  <si>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</si>
  <si>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</si>
  <si>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</si>
  <si>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</si>
  <si>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</si>
  <si>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</si>
  <si>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</si>
  <si>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</si>
  <si>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</si>
  <si>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</si>
  <si>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</si>
  <si>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</si>
  <si>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</si>
  <si>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</si>
  <si>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</si>
  <si>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</si>
  <si>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</si>
  <si>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</si>
  <si>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</si>
  <si>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</si>
  <si>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</si>
  <si>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</si>
  <si>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</si>
  <si>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</si>
  <si>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</si>
  <si>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</si>
  <si>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</si>
  <si>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</si>
  <si>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</si>
  <si>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</si>
  <si>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</si>
  <si>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</si>
  <si>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</si>
  <si>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</si>
  <si>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 สิงหาคม 2564  ปีงบประมาณ 2564 (ข้อมูล ณ วันที่ 26 สิงหาคม 2564 เวลา 09.30 น.)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</si>
  <si>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</si>
  <si>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</si>
  <si>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</si>
  <si>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</si>
  <si>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</si>
  <si>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</si>
  <si>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</si>
  <si>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</si>
  <si>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</si>
  <si>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</si>
  <si>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</si>
  <si>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2104000000.000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</si>
  <si>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</si>
  <si>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</si>
  <si>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</si>
  <si>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</si>
  <si>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</si>
  <si>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</si>
  <si>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4201000000.000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</si>
  <si>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</si>
  <si>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</si>
  <si>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</si>
  <si>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</si>
  <si>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</si>
  <si>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</si>
  <si>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</si>
  <si>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</si>
  <si>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</si>
  <si>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</si>
  <si>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</si>
  <si>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</si>
  <si>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</si>
  <si>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</si>
  <si>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</si>
  <si>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</si>
  <si>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</si>
  <si>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</si>
  <si>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</si>
  <si>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</si>
  <si>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</si>
  <si>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</si>
  <si>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</si>
  <si>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</si>
  <si>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</si>
  <si>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2.1.4 รายได้แผ่นดินรอนำส่งคลัง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</si>
  <si>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</si>
  <si>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</si>
  <si>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</si>
  <si>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</si>
  <si>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</si>
  <si>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</si>
  <si>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4.1.1 รายได้ค่าธรรมเนียมและบริการ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</si>
  <si>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</si>
  <si>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</si>
  <si>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</si>
  <si>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</si>
  <si>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</si>
  <si>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</si>
  <si>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</si>
  <si>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</si>
  <si>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</si>
  <si>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</si>
  <si>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</si>
  <si>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</si>
  <si>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</si>
  <si>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</si>
  <si>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</si>
  <si>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</si>
  <si>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00437 เซกา,สสอ_</t>
  </si>
  <si>
    <t>00438 ปากคาด,สสอ_</t>
  </si>
  <si>
    <t>00441 บุ่งคล้า,สสอ_</t>
  </si>
  <si>
    <t>5205000000.000</t>
  </si>
  <si>
    <t>5.2.2 ค่าใช้จ่ายเกี่ยวกับภัยพิบัติ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</si>
  <si>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</si>
  <si>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</si>
  <si>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</si>
  <si>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</si>
  <si>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</si>
  <si>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</si>
  <si>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</si>
  <si>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</si>
  <si>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</si>
  <si>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</si>
  <si>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</si>
  <si>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</si>
  <si>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</si>
  <si>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</si>
  <si>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</si>
  <si>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</si>
  <si>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</si>
  <si>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</si>
  <si>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</si>
  <si>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</si>
  <si>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</si>
  <si>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</si>
  <si>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</si>
  <si>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</si>
  <si>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</si>
  <si>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</si>
  <si>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</si>
  <si>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</si>
  <si>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</si>
  <si>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</si>
  <si>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</si>
  <si>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</si>
  <si>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</si>
  <si>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</si>
  <si>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</si>
  <si>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</si>
  <si>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</si>
  <si>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</si>
  <si>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</si>
  <si>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</si>
  <si>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</si>
  <si>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</si>
  <si>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</si>
  <si>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</si>
  <si>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</si>
  <si>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</si>
  <si>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</si>
  <si>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</si>
  <si>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</si>
  <si>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</si>
  <si>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</si>
  <si>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</si>
  <si>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</si>
  <si>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</si>
  <si>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</si>
  <si>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</si>
  <si>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</si>
  <si>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</si>
  <si>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</si>
  <si>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</si>
  <si>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</si>
  <si>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</si>
  <si>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</si>
  <si>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</si>
  <si>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</si>
  <si>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</si>
  <si>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</si>
  <si>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</si>
  <si>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</si>
  <si>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</si>
  <si>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</si>
  <si>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</si>
  <si>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</si>
  <si>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</si>
  <si>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</si>
  <si>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</si>
  <si>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</si>
  <si>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</si>
  <si>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</si>
  <si>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</si>
  <si>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</si>
  <si>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</si>
  <si>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</si>
  <si>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1204000000.000</t>
  </si>
  <si>
    <t>1211000000.000</t>
  </si>
  <si>
    <t>2116000000.000</t>
  </si>
  <si>
    <t>4306000000.000</t>
  </si>
  <si>
    <t>5108000000.000</t>
  </si>
  <si>
    <t>5203000000.000</t>
  </si>
  <si>
    <t>1.2.3 ที่ดิน</t>
  </si>
  <si>
    <t>1.2.7 งานระหว่างก่อสร้าง</t>
  </si>
  <si>
    <t>2.1.7 หนี้สินหมุนเวียนอื่น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</si>
  <si>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</si>
  <si>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</si>
  <si>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</si>
  <si>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</si>
  <si>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</si>
  <si>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</si>
  <si>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</si>
  <si>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</si>
  <si>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</si>
  <si>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</si>
  <si>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</si>
  <si>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</si>
  <si>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</si>
  <si>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</si>
  <si>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</si>
  <si>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</si>
  <si>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</si>
  <si>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</si>
  <si>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</si>
  <si>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</si>
  <si>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</si>
  <si>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</si>
  <si>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</si>
  <si>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</si>
  <si>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</si>
  <si>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</si>
  <si>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</si>
  <si>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</si>
  <si>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</si>
  <si>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</si>
  <si>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</si>
  <si>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</si>
  <si>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</si>
  <si>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</si>
  <si>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</si>
  <si>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</si>
  <si>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</si>
  <si>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</si>
  <si>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</si>
  <si>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</si>
  <si>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</si>
  <si>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</si>
  <si>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</si>
  <si>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</si>
  <si>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</si>
  <si>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</si>
  <si>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</si>
  <si>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</si>
  <si>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</si>
  <si>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</si>
  <si>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</si>
  <si>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</si>
  <si>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</si>
  <si>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</si>
  <si>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</si>
  <si>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</si>
  <si>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</si>
  <si>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</si>
  <si>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</si>
  <si>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</si>
  <si>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</si>
  <si>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</si>
  <si>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</si>
  <si>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</si>
  <si>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</si>
  <si>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</si>
  <si>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</si>
  <si>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</si>
  <si>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</si>
  <si>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</si>
  <si>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</si>
  <si>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</si>
  <si>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</si>
  <si>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</si>
  <si>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</si>
  <si>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</si>
  <si>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</si>
  <si>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</si>
  <si>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</si>
  <si>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</si>
  <si>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</si>
  <si>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</si>
  <si>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</si>
  <si>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</si>
  <si>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</si>
  <si>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</si>
  <si>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</si>
  <si>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</si>
  <si>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</si>
  <si>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</si>
  <si>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</si>
  <si>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</si>
  <si>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</si>
  <si>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</si>
  <si>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</si>
  <si>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</si>
  <si>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</si>
  <si>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</si>
  <si>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</si>
  <si>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</si>
  <si>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</si>
  <si>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</si>
  <si>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</si>
  <si>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</si>
  <si>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</si>
  <si>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</si>
  <si>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</si>
  <si>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</si>
  <si>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</si>
  <si>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</si>
  <si>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</si>
  <si>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</si>
  <si>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</si>
  <si>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</si>
  <si>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</si>
  <si>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</si>
  <si>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</si>
  <si>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</si>
  <si>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</si>
  <si>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</si>
  <si>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</si>
  <si>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</si>
  <si>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</si>
  <si>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</si>
  <si>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</si>
  <si>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</si>
  <si>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</si>
  <si>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</si>
  <si>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</si>
  <si>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</si>
  <si>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</si>
  <si>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</si>
  <si>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</si>
  <si>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</si>
  <si>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</si>
  <si>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</si>
  <si>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</si>
  <si>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</si>
  <si>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</si>
  <si>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</si>
  <si>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</si>
  <si>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</si>
  <si>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</si>
  <si>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</si>
  <si>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</si>
  <si>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</si>
  <si>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</si>
  <si>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</si>
  <si>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</si>
  <si>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</si>
  <si>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</si>
  <si>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</si>
  <si>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</si>
  <si>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</si>
  <si>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</si>
  <si>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</si>
  <si>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</si>
  <si>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</si>
  <si>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</si>
  <si>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</si>
  <si>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</si>
  <si>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</si>
  <si>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</si>
  <si>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</si>
  <si>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</si>
  <si>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</si>
  <si>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</si>
  <si>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</si>
  <si>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</si>
  <si>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</si>
  <si>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</si>
  <si>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</si>
  <si>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</si>
  <si>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</si>
  <si>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</si>
  <si>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</si>
  <si>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</si>
  <si>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</si>
  <si>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</si>
  <si>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</si>
  <si>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</si>
  <si>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</si>
  <si>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</si>
  <si>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</si>
  <si>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</si>
  <si>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</si>
  <si>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</si>
  <si>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</si>
  <si>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</si>
  <si>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</si>
  <si>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</si>
  <si>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</si>
  <si>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</si>
  <si>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</si>
  <si>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</si>
  <si>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</si>
  <si>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</si>
  <si>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</si>
  <si>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</si>
  <si>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</si>
  <si>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</si>
  <si>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</si>
  <si>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</si>
  <si>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</si>
  <si>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</si>
  <si>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</si>
  <si>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</si>
  <si>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</si>
  <si>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</si>
  <si>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</si>
  <si>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</si>
  <si>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</si>
  <si>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</si>
  <si>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</si>
  <si>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</si>
  <si>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</si>
  <si>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</si>
  <si>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</si>
  <si>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</si>
  <si>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</si>
  <si>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</si>
  <si>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</si>
  <si>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</si>
  <si>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</si>
  <si>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</si>
  <si>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</si>
  <si>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</si>
  <si>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</si>
  <si>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</si>
  <si>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</si>
  <si>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</si>
  <si>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</si>
  <si>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</si>
  <si>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</si>
  <si>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</si>
  <si>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</si>
  <si>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</si>
  <si>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</si>
  <si>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</si>
  <si>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</si>
  <si>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</si>
  <si>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</si>
  <si>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</si>
  <si>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</si>
  <si>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</si>
  <si>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</si>
  <si>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</si>
  <si>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</si>
  <si>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</si>
  <si>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</si>
  <si>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</si>
  <si>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</si>
  <si>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</si>
  <si>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</si>
  <si>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</si>
  <si>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</si>
  <si>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</si>
  <si>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</si>
  <si>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</si>
  <si>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</si>
  <si>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</si>
  <si>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</si>
  <si>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</si>
  <si>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</si>
  <si>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</si>
  <si>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</si>
  <si>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</si>
  <si>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</si>
  <si>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</si>
  <si>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</si>
  <si>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</si>
  <si>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</si>
  <si>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</si>
  <si>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</si>
  <si>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</si>
  <si>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</si>
  <si>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</si>
  <si>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</si>
  <si>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</si>
  <si>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</si>
  <si>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</si>
  <si>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</si>
  <si>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</si>
  <si>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</si>
  <si>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</si>
  <si>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</si>
  <si>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</si>
  <si>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</si>
  <si>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</si>
  <si>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</si>
  <si>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</si>
  <si>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</si>
  <si>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</si>
  <si>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</si>
  <si>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</si>
  <si>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</si>
  <si>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</si>
  <si>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</si>
  <si>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</si>
  <si>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</si>
  <si>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</si>
  <si>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</si>
  <si>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</si>
  <si>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</si>
  <si>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</si>
  <si>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</si>
  <si>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</si>
  <si>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</si>
  <si>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</si>
  <si>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</si>
  <si>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</si>
  <si>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</si>
  <si>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</si>
  <si>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</si>
  <si>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</si>
  <si>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</si>
  <si>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</si>
  <si>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</si>
  <si>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</si>
  <si>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</si>
  <si>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</si>
  <si>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</si>
  <si>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</si>
  <si>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</si>
  <si>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</si>
  <si>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</si>
  <si>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</si>
  <si>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</si>
  <si>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</si>
  <si>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5101040000.000</t>
  </si>
  <si>
    <t>5209000000.000</t>
  </si>
  <si>
    <t>5403000000.000</t>
  </si>
  <si>
    <t>5.1.2 บัญชีค่าบำเหน็จบำนาญ</t>
  </si>
  <si>
    <t>5.2.3 บัญชีค่าใช้จ่ายระหว่างหน่วยงานจากรัฐบาล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</si>
  <si>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</si>
  <si>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</si>
  <si>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</si>
  <si>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</si>
  <si>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</si>
  <si>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</si>
  <si>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</si>
  <si>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</si>
  <si>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</si>
  <si>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</si>
  <si>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</si>
  <si>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</si>
  <si>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</si>
  <si>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</si>
  <si>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</si>
  <si>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</si>
  <si>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</si>
  <si>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</si>
  <si>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</si>
  <si>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</si>
  <si>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</si>
  <si>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</si>
  <si>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</si>
  <si>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</si>
  <si>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</si>
  <si>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</si>
  <si>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</si>
  <si>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</si>
  <si>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</si>
  <si>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</si>
  <si>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</si>
  <si>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</si>
  <si>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</si>
  <si>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</si>
  <si>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</si>
  <si>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</si>
  <si>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</si>
  <si>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</si>
  <si>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</si>
  <si>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</si>
  <si>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</si>
  <si>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</si>
  <si>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</si>
  <si>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</si>
  <si>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</si>
  <si>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</si>
  <si>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</si>
  <si>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</si>
  <si>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</si>
  <si>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</si>
  <si>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</si>
  <si>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</si>
  <si>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</si>
  <si>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</si>
  <si>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</si>
  <si>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</si>
  <si>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</si>
  <si>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</si>
  <si>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</si>
  <si>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</si>
  <si>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</si>
  <si>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</si>
  <si>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</si>
  <si>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</si>
  <si>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</si>
  <si>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</si>
  <si>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</si>
  <si>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</si>
  <si>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</si>
  <si>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</si>
  <si>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</si>
  <si>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</si>
  <si>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</si>
  <si>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</si>
  <si>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</si>
  <si>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</si>
  <si>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</si>
  <si>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</si>
  <si>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</si>
  <si>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</si>
  <si>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</si>
  <si>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</si>
  <si>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</si>
  <si>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00496 สำนักงานสาธารณสุขอำเภอพรรณานิคม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</si>
  <si>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</si>
  <si>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</si>
  <si>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</si>
  <si>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</si>
  <si>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</si>
  <si>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00510 สำนักงานสาธารณสุขอำเภอภูพาน</t>
  </si>
  <si>
    <t>05443 รพ_สต_ธาตุเชิงชุม</t>
  </si>
  <si>
    <t>05444 รพ_สต_โคกเลาะ</t>
  </si>
  <si>
    <t>05445 รพ_สต_ดงมะไฟสามัคคี</t>
  </si>
  <si>
    <t>05446 รพ_สต_ทับสอ</t>
  </si>
  <si>
    <t>05447 รพ_สต_คูสนาม</t>
  </si>
  <si>
    <t>05448 รพ_สต_โนนหอม</t>
  </si>
  <si>
    <t>05449 รพ_สต_หนองสนม</t>
  </si>
  <si>
    <t>05450 รพ_สต_เชียงเครือ</t>
  </si>
  <si>
    <t>05451 รพ_สต_ท่าแร่</t>
  </si>
  <si>
    <t>05452 รพ_สต_ม่วงลาย</t>
  </si>
  <si>
    <t>05453 รพ_สต_แมด</t>
  </si>
  <si>
    <t>05454 รพ_สต_นาขาม</t>
  </si>
  <si>
    <t>05455 รพ_สต_นาคำ</t>
  </si>
  <si>
    <t>05456 รพ_สต_พังขว้างใต้</t>
  </si>
  <si>
    <t>05457 รพ_สต_ดงขุมข้าว</t>
  </si>
  <si>
    <t>05458 รพ_สต_ดงมะไฟ</t>
  </si>
  <si>
    <t>05459 รพ_สต_ดงพัฒนา</t>
  </si>
  <si>
    <t>05460 รพ_สต_หนองปลาน้อย</t>
  </si>
  <si>
    <t>05461 รพ_สต_หนองลาด</t>
  </si>
  <si>
    <t>05462 รพ_สต_ดอนแคนใต้</t>
  </si>
  <si>
    <t>05463 รพ_สต_ฮางโฮง</t>
  </si>
  <si>
    <t>05464 รพ_สต_โคกก่อง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</si>
  <si>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</si>
  <si>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</si>
  <si>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</si>
  <si>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</si>
  <si>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</si>
  <si>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</si>
  <si>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</si>
  <si>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</si>
  <si>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</si>
  <si>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</si>
  <si>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</si>
  <si>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</si>
  <si>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</si>
  <si>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</si>
  <si>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</si>
  <si>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</si>
  <si>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</si>
  <si>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</si>
  <si>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</si>
  <si>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</si>
  <si>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</si>
  <si>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</si>
  <si>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</si>
  <si>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</si>
  <si>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</si>
  <si>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</si>
  <si>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</si>
  <si>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</si>
  <si>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</si>
  <si>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</si>
  <si>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</si>
  <si>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</si>
  <si>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</si>
  <si>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</si>
  <si>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</si>
  <si>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</si>
  <si>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</si>
  <si>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</si>
  <si>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</si>
  <si>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</si>
  <si>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</si>
  <si>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</si>
  <si>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</si>
  <si>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</si>
  <si>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</si>
  <si>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</si>
  <si>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</si>
  <si>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</si>
  <si>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</si>
  <si>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</si>
  <si>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</si>
  <si>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</si>
  <si>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</si>
  <si>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</si>
  <si>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</si>
  <si>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</si>
  <si>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</si>
  <si>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</si>
  <si>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</si>
  <si>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</si>
  <si>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</si>
  <si>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</si>
  <si>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</si>
  <si>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</si>
  <si>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</si>
  <si>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</si>
  <si>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</si>
  <si>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</si>
  <si>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</si>
  <si>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</si>
  <si>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</si>
  <si>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</si>
  <si>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</si>
  <si>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</si>
  <si>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</si>
  <si>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</si>
  <si>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</si>
  <si>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</si>
  <si>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</si>
  <si>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</si>
  <si>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</si>
  <si>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</si>
  <si>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</si>
  <si>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</si>
  <si>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</si>
  <si>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</si>
  <si>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</si>
  <si>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</si>
  <si>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</si>
  <si>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</si>
  <si>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</si>
  <si>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</si>
  <si>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</si>
  <si>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</si>
  <si>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</si>
  <si>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</si>
  <si>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</si>
  <si>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</si>
  <si>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</si>
  <si>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</si>
  <si>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</si>
  <si>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</si>
  <si>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</si>
  <si>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</si>
  <si>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</si>
  <si>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</si>
  <si>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</si>
  <si>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</si>
  <si>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</si>
  <si>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</si>
  <si>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</si>
  <si>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</si>
  <si>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</si>
  <si>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</si>
  <si>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</si>
  <si>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</si>
  <si>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</si>
  <si>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</si>
  <si>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</si>
  <si>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</si>
  <si>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</si>
  <si>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</si>
  <si>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</si>
  <si>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</si>
  <si>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</si>
  <si>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</si>
  <si>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</si>
  <si>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</si>
  <si>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</si>
  <si>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</si>
  <si>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</si>
  <si>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รพ_สต_หนองไผ่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</si>
  <si>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</si>
  <si>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</si>
  <si>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</si>
  <si>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</si>
  <si>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</si>
  <si>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</si>
  <si>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</si>
  <si>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</si>
  <si>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</si>
  <si>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</si>
  <si>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</si>
  <si>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</si>
  <si>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รพ_สต__ลาดกะเฌอ</t>
  </si>
  <si>
    <t>41075 รพ_สต_ภูเพ็ก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</si>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</sst>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32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10" fillId="23" borderId="0" xfId="1" applyFont="1" applyFill="1"/>
    <xf numFmtId="0" fontId="17" fillId="0" borderId="0" xfId="0" applyFont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22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0" fillId="7" borderId="0" xfId="0" applyFill="1"/>
    <xf numFmtId="43" fontId="1" fillId="7" borderId="0" xfId="1" applyFont="1" applyFill="1"/>
    <xf numFmtId="0" fontId="0" fillId="15" borderId="0" xfId="0" applyFill="1"/>
    <xf numFmtId="0" fontId="0" fillId="13" borderId="0" xfId="0" applyFill="1"/>
    <xf numFmtId="43" fontId="1" fillId="13" borderId="0" xfId="1" applyFont="1" applyFill="1"/>
    <xf numFmtId="0" fontId="0" fillId="11" borderId="0" xfId="0" applyFill="1"/>
    <xf numFmtId="43" fontId="1" fillId="11" borderId="0" xfId="1" applyFont="1" applyFill="1"/>
    <xf numFmtId="0" fontId="0" fillId="5" borderId="0" xfId="0" applyFill="1"/>
    <xf numFmtId="0" fontId="0" fillId="10" borderId="0" xfId="0" applyFill="1"/>
    <xf numFmtId="0" fontId="0" fillId="23" borderId="0" xfId="0" applyFill="1"/>
    <xf numFmtId="43" fontId="0" fillId="13" borderId="0" xfId="1" applyFont="1" applyFill="1"/>
    <xf numFmtId="0" fontId="0" fillId="18" borderId="0" xfId="0" applyFill="1"/>
    <xf numFmtId="43" fontId="0" fillId="18" borderId="0" xfId="1" applyFont="1" applyFill="1"/>
    <xf numFmtId="0" fontId="0" fillId="16" borderId="0" xfId="0" applyFill="1"/>
    <xf numFmtId="43" fontId="0" fillId="5" borderId="0" xfId="1" applyFont="1" applyFill="1"/>
    <xf numFmtId="0" fontId="0" fillId="19" borderId="0" xfId="0" applyFill="1"/>
    <xf numFmtId="43" fontId="0" fillId="16" borderId="0" xfId="1" applyFont="1" applyFill="1" applyAlignment="1">
      <alignment horizontal="left"/>
    </xf>
    <xf numFmtId="0" fontId="0" fillId="21" borderId="0" xfId="0" applyFill="1"/>
    <xf numFmtId="0" fontId="0" fillId="6" borderId="0" xfId="0" applyFill="1"/>
    <xf numFmtId="43" fontId="0" fillId="6" borderId="0" xfId="1" applyFont="1" applyFill="1" applyAlignment="1">
      <alignment horizontal="left"/>
    </xf>
    <xf numFmtId="43" fontId="0" fillId="6" borderId="0" xfId="1" applyFont="1" applyFill="1"/>
    <xf numFmtId="43" fontId="10" fillId="6" borderId="0" xfId="1" applyFont="1" applyFill="1"/>
    <xf numFmtId="43" fontId="0" fillId="10" borderId="0" xfId="1" applyFont="1" applyFill="1"/>
    <xf numFmtId="0" fontId="0" fillId="12" borderId="0" xfId="0" applyFill="1"/>
    <xf numFmtId="43" fontId="10" fillId="12" borderId="0" xfId="1" applyFont="1" applyFill="1"/>
    <xf numFmtId="0" fontId="0" fillId="9" borderId="0" xfId="0" applyFill="1"/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สิงหาคม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529264"/>
        <c:axId val="311518928"/>
      </c:barChart>
      <c:catAx>
        <c:axId val="3115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11518928"/>
        <c:crosses val="autoZero"/>
        <c:auto val="1"/>
        <c:lblAlgn val="ctr"/>
        <c:lblOffset val="100"/>
        <c:noMultiLvlLbl val="0"/>
      </c:catAx>
      <c:valAx>
        <c:axId val="311518928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1152926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3"/>
  <sheetViews>
    <sheetView topLeftCell="AC1" zoomScale="95" zoomScaleNormal="95" workbookViewId="0">
      <selection sqref="A1:AG1048576"/>
    </sheetView>
  </sheetViews>
  <sheetFormatPr defaultColWidth="27.3984375" defaultRowHeight="13.8" x14ac:dyDescent="0.25"/>
  <cols>
    <col min="1" max="1" width="27.3984375" style="261" bestFit="1" customWidth="1"/>
    <col min="2" max="4" width="27.3984375" style="244"/>
    <col min="5" max="7" width="27.3984375" style="250"/>
    <col min="8" max="12" width="27.3984375" style="245"/>
    <col min="13" max="16" width="27.3984375" style="250"/>
    <col min="17" max="21" width="27.3984375" style="40"/>
    <col min="22" max="27" width="27.3984375" style="246"/>
    <col min="28" max="16384" width="27.3984375" style="250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2466</v>
      </c>
      <c r="J1" t="s">
        <v>2467</v>
      </c>
      <c r="K1" t="s">
        <v>2468</v>
      </c>
      <c r="L1" t="s">
        <v>2469</v>
      </c>
      <c r="M1" t="s">
        <v>2470</v>
      </c>
      <c r="N1" t="s">
        <v>2471</v>
      </c>
      <c r="O1" t="s">
        <v>2472</v>
      </c>
      <c r="P1" t="s">
        <v>2473</v>
      </c>
      <c r="Q1" t="s">
        <v>2474</v>
      </c>
      <c r="R1" t="s">
        <v>2475</v>
      </c>
      <c r="S1" t="s">
        <v>2476</v>
      </c>
      <c r="T1" t="s">
        <v>2477</v>
      </c>
      <c r="U1" t="s">
        <v>2478</v>
      </c>
      <c r="V1" t="s">
        <v>2479</v>
      </c>
      <c r="W1" t="s">
        <v>2480</v>
      </c>
      <c r="X1" t="s">
        <v>2481</v>
      </c>
      <c r="Y1" t="s">
        <v>2482</v>
      </c>
      <c r="Z1" t="s">
        <v>2483</v>
      </c>
      <c r="AA1" t="s">
        <v>2484</v>
      </c>
      <c r="AB1" t="s">
        <v>2485</v>
      </c>
      <c r="AC1" t="s">
        <v>2486</v>
      </c>
      <c r="AD1" t="s">
        <v>2487</v>
      </c>
      <c r="AE1" t="s">
        <v>2488</v>
      </c>
      <c r="AF1" t="s">
        <v>2489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2499</v>
      </c>
      <c r="J2" t="s">
        <v>2500</v>
      </c>
      <c r="K2" t="s">
        <v>2501</v>
      </c>
      <c r="L2" t="s">
        <v>2502</v>
      </c>
      <c r="M2" t="s">
        <v>2503</v>
      </c>
      <c r="N2" t="s">
        <v>2504</v>
      </c>
      <c r="O2" t="s">
        <v>2505</v>
      </c>
      <c r="P2" t="s">
        <v>2506</v>
      </c>
      <c r="Q2" t="s">
        <v>2507</v>
      </c>
      <c r="R2" t="s">
        <v>2508</v>
      </c>
      <c r="S2" t="s">
        <v>2509</v>
      </c>
      <c r="T2" t="s">
        <v>2510</v>
      </c>
      <c r="U2" t="s">
        <v>2511</v>
      </c>
      <c r="V2" t="s">
        <v>2512</v>
      </c>
      <c r="W2" t="s">
        <v>2513</v>
      </c>
      <c r="X2" t="s">
        <v>2514</v>
      </c>
      <c r="Y2" t="s">
        <v>2515</v>
      </c>
      <c r="Z2" t="s">
        <v>2516</v>
      </c>
      <c r="AA2" t="s">
        <v>2517</v>
      </c>
      <c r="AB2" t="s">
        <v>2518</v>
      </c>
      <c r="AC2" t="s">
        <v>2519</v>
      </c>
      <c r="AD2" t="s">
        <v>2520</v>
      </c>
      <c r="AE2" t="s">
        <v>2521</v>
      </c>
      <c r="AF2" t="s">
        <v>2522</v>
      </c>
      <c r="AG2" t="s">
        <v>2523</v>
      </c>
    </row>
    <row r="3" spans="1:33" x14ac:dyDescent="0.25">
      <c r="A3" t="s">
        <v>2524</v>
      </c>
      <c r="B3">
        <v>41194875.200000003</v>
      </c>
      <c r="C3">
        <v>5279709.0999999996</v>
      </c>
      <c r="D3">
        <v>5564407.2199999997</v>
      </c>
      <c r="E3">
        <v>21469</v>
      </c>
      <c r="F3">
        <v>65447646.420000002</v>
      </c>
      <c r="G3">
        <v>27600008</v>
      </c>
      <c r="H3">
        <v>74000</v>
      </c>
      <c r="I3">
        <v>202154</v>
      </c>
      <c r="J3">
        <v>1809277.81</v>
      </c>
      <c r="K3">
        <v>271320</v>
      </c>
      <c r="L3">
        <v>2782.34</v>
      </c>
      <c r="M3">
        <v>17588997.07</v>
      </c>
      <c r="N3">
        <v>13140745.890000001</v>
      </c>
      <c r="O3">
        <v>-7531117.6100000003</v>
      </c>
      <c r="P3">
        <v>-12871011.289999999</v>
      </c>
      <c r="Q3">
        <v>3552254.36</v>
      </c>
      <c r="R3">
        <v>136166532.69</v>
      </c>
      <c r="S3">
        <v>-19.47</v>
      </c>
      <c r="T3">
        <v>1646.12</v>
      </c>
      <c r="U3">
        <v>92090129.019999996</v>
      </c>
      <c r="V3">
        <v>6863451.04</v>
      </c>
      <c r="W3">
        <v>43254.25</v>
      </c>
      <c r="X3">
        <v>66275965.229999997</v>
      </c>
      <c r="Y3">
        <v>100000</v>
      </c>
      <c r="Z3">
        <v>12143674.449999999</v>
      </c>
      <c r="AA3">
        <v>92271495.75</v>
      </c>
      <c r="AB3">
        <v>539480.4</v>
      </c>
      <c r="AC3">
        <v>457449.68</v>
      </c>
      <c r="AD3">
        <v>74382305.670000002</v>
      </c>
      <c r="AE3">
        <v>14537817.859999999</v>
      </c>
      <c r="AF3">
        <v>61600</v>
      </c>
      <c r="AG3">
        <v>2417771.6</v>
      </c>
    </row>
    <row r="4" spans="1:33" x14ac:dyDescent="0.25">
      <c r="A4" t="s">
        <v>2525</v>
      </c>
      <c r="B4">
        <v>14833.11</v>
      </c>
      <c r="C4">
        <v>0</v>
      </c>
      <c r="D4"/>
      <c r="E4"/>
      <c r="F4">
        <v>1135161.6599999999</v>
      </c>
      <c r="G4">
        <v>428.84</v>
      </c>
      <c r="H4"/>
      <c r="I4"/>
      <c r="J4"/>
      <c r="K4"/>
      <c r="L4"/>
      <c r="M4"/>
      <c r="N4">
        <v>0</v>
      </c>
      <c r="O4"/>
      <c r="P4"/>
      <c r="Q4">
        <v>-1571554.48</v>
      </c>
      <c r="R4">
        <v>2794467.22</v>
      </c>
      <c r="S4"/>
      <c r="T4">
        <v>27.02</v>
      </c>
      <c r="U4">
        <v>11040</v>
      </c>
      <c r="V4"/>
      <c r="W4"/>
      <c r="X4">
        <v>889546</v>
      </c>
      <c r="Y4"/>
      <c r="Z4">
        <v>110283.95</v>
      </c>
      <c r="AA4">
        <v>979150</v>
      </c>
      <c r="AB4">
        <v>4800</v>
      </c>
      <c r="AC4"/>
      <c r="AD4">
        <v>13022.15</v>
      </c>
      <c r="AE4">
        <v>86413.95</v>
      </c>
      <c r="AF4"/>
      <c r="AG4"/>
    </row>
    <row r="5" spans="1:33" x14ac:dyDescent="0.25">
      <c r="A5" t="s">
        <v>2526</v>
      </c>
      <c r="B5">
        <v>1631564.65</v>
      </c>
      <c r="C5">
        <v>25080</v>
      </c>
      <c r="D5">
        <v>0</v>
      </c>
      <c r="E5"/>
      <c r="F5">
        <v>1856981.03</v>
      </c>
      <c r="G5">
        <v>77286</v>
      </c>
      <c r="H5"/>
      <c r="I5"/>
      <c r="J5"/>
      <c r="K5"/>
      <c r="L5">
        <v>2782.34</v>
      </c>
      <c r="M5"/>
      <c r="N5">
        <v>12908753.58</v>
      </c>
      <c r="O5">
        <v>-7555825.6100000003</v>
      </c>
      <c r="P5">
        <v>-3885679.94</v>
      </c>
      <c r="Q5">
        <v>2457751.37</v>
      </c>
      <c r="R5">
        <v>5133149</v>
      </c>
      <c r="S5"/>
      <c r="T5"/>
      <c r="U5">
        <v>2000</v>
      </c>
      <c r="V5"/>
      <c r="W5"/>
      <c r="X5">
        <v>1600260</v>
      </c>
      <c r="Y5"/>
      <c r="Z5">
        <v>786</v>
      </c>
      <c r="AA5">
        <v>1809701.5</v>
      </c>
      <c r="AB5"/>
      <c r="AC5">
        <v>4974.5600000000004</v>
      </c>
      <c r="AD5">
        <v>5258389</v>
      </c>
      <c r="AE5"/>
      <c r="AF5"/>
      <c r="AG5"/>
    </row>
    <row r="6" spans="1:33" x14ac:dyDescent="0.25">
      <c r="A6" t="s">
        <v>2527</v>
      </c>
      <c r="B6">
        <v>26977.83</v>
      </c>
      <c r="C6"/>
      <c r="D6">
        <v>3640</v>
      </c>
      <c r="E6"/>
      <c r="F6">
        <v>2560653.7000000002</v>
      </c>
      <c r="G6">
        <v>23260.53</v>
      </c>
      <c r="H6"/>
      <c r="I6"/>
      <c r="J6"/>
      <c r="K6"/>
      <c r="L6"/>
      <c r="M6"/>
      <c r="N6">
        <v>36891</v>
      </c>
      <c r="O6"/>
      <c r="P6"/>
      <c r="Q6">
        <v>1876562.09</v>
      </c>
      <c r="R6">
        <v>840540.25</v>
      </c>
      <c r="S6"/>
      <c r="T6"/>
      <c r="U6"/>
      <c r="V6"/>
      <c r="W6">
        <v>20.239999999999998</v>
      </c>
      <c r="X6">
        <v>7307267.3200000003</v>
      </c>
      <c r="Y6"/>
      <c r="Z6">
        <v>43760</v>
      </c>
      <c r="AA6">
        <v>7307267.3200000003</v>
      </c>
      <c r="AB6"/>
      <c r="AC6">
        <v>52800</v>
      </c>
      <c r="AD6"/>
      <c r="AE6">
        <v>130441.52</v>
      </c>
      <c r="AF6"/>
      <c r="AG6"/>
    </row>
    <row r="7" spans="1:33" x14ac:dyDescent="0.25">
      <c r="A7" t="s">
        <v>2528</v>
      </c>
      <c r="B7">
        <v>21344.75</v>
      </c>
      <c r="C7"/>
      <c r="D7"/>
      <c r="E7"/>
      <c r="F7">
        <v>5113816.67</v>
      </c>
      <c r="G7">
        <v>-3393.39</v>
      </c>
      <c r="H7"/>
      <c r="I7"/>
      <c r="J7"/>
      <c r="K7"/>
      <c r="L7"/>
      <c r="M7">
        <v>21280</v>
      </c>
      <c r="N7">
        <v>6</v>
      </c>
      <c r="O7"/>
      <c r="P7"/>
      <c r="Q7">
        <v>5290298.58</v>
      </c>
      <c r="R7"/>
      <c r="S7"/>
      <c r="T7">
        <v>58.75</v>
      </c>
      <c r="U7"/>
      <c r="V7"/>
      <c r="W7"/>
      <c r="X7">
        <v>1848101.65</v>
      </c>
      <c r="Y7"/>
      <c r="Z7">
        <v>136967</v>
      </c>
      <c r="AA7">
        <v>1892561.65</v>
      </c>
      <c r="AB7"/>
      <c r="AC7">
        <v>6748</v>
      </c>
      <c r="AD7">
        <v>87919</v>
      </c>
      <c r="AE7">
        <v>177715.3</v>
      </c>
      <c r="AF7"/>
      <c r="AG7"/>
    </row>
    <row r="8" spans="1:33" x14ac:dyDescent="0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x14ac:dyDescent="0.25">
      <c r="A10" t="s">
        <v>179</v>
      </c>
      <c r="B10">
        <v>2032436.54</v>
      </c>
      <c r="C10">
        <v>0</v>
      </c>
      <c r="D10">
        <v>283223.64</v>
      </c>
      <c r="E10"/>
      <c r="F10">
        <v>246166.05</v>
      </c>
      <c r="G10">
        <v>274081.56</v>
      </c>
      <c r="H10"/>
      <c r="I10"/>
      <c r="J10">
        <v>15464.2</v>
      </c>
      <c r="K10"/>
      <c r="L10"/>
      <c r="M10">
        <v>767418</v>
      </c>
      <c r="N10">
        <v>26036.79</v>
      </c>
      <c r="O10"/>
      <c r="P10"/>
      <c r="Q10">
        <v>-807261.54</v>
      </c>
      <c r="R10">
        <v>2551638.71</v>
      </c>
      <c r="S10"/>
      <c r="T10"/>
      <c r="U10">
        <v>2649975.48</v>
      </c>
      <c r="V10"/>
      <c r="W10">
        <v>1548.09</v>
      </c>
      <c r="X10">
        <v>1128537.48</v>
      </c>
      <c r="Y10"/>
      <c r="Z10">
        <v>46500</v>
      </c>
      <c r="AA10">
        <v>1620894.48</v>
      </c>
      <c r="AB10">
        <v>22792</v>
      </c>
      <c r="AC10">
        <v>17772</v>
      </c>
      <c r="AD10">
        <v>1292968.42</v>
      </c>
      <c r="AE10">
        <v>318278.52</v>
      </c>
      <c r="AF10"/>
      <c r="AG10">
        <v>271244</v>
      </c>
    </row>
    <row r="11" spans="1:33" x14ac:dyDescent="0.25">
      <c r="A11" t="s">
        <v>181</v>
      </c>
      <c r="B11">
        <v>1106612.75</v>
      </c>
      <c r="C11">
        <v>0</v>
      </c>
      <c r="D11">
        <v>368584.49</v>
      </c>
      <c r="E11"/>
      <c r="F11">
        <v>2043016.25</v>
      </c>
      <c r="G11">
        <v>736641.11</v>
      </c>
      <c r="H11"/>
      <c r="I11"/>
      <c r="J11">
        <v>13000</v>
      </c>
      <c r="K11"/>
      <c r="L11"/>
      <c r="M11">
        <v>386000</v>
      </c>
      <c r="N11">
        <v>0</v>
      </c>
      <c r="O11"/>
      <c r="P11"/>
      <c r="Q11">
        <v>811757.61</v>
      </c>
      <c r="R11">
        <v>2241809.08</v>
      </c>
      <c r="S11"/>
      <c r="T11"/>
      <c r="U11">
        <v>1899810.88</v>
      </c>
      <c r="V11">
        <v>63100</v>
      </c>
      <c r="W11">
        <v>385.85</v>
      </c>
      <c r="X11">
        <v>1038670</v>
      </c>
      <c r="Y11"/>
      <c r="Z11">
        <v>527000</v>
      </c>
      <c r="AA11">
        <v>1385196</v>
      </c>
      <c r="AB11">
        <v>4680</v>
      </c>
      <c r="AC11"/>
      <c r="AD11">
        <v>864503.71</v>
      </c>
      <c r="AE11">
        <v>424299.11</v>
      </c>
      <c r="AF11"/>
      <c r="AG11">
        <v>48000</v>
      </c>
    </row>
    <row r="12" spans="1:33" x14ac:dyDescent="0.25">
      <c r="A12" t="s">
        <v>183</v>
      </c>
      <c r="B12">
        <v>846258.19</v>
      </c>
      <c r="C12">
        <v>333799.59999999998</v>
      </c>
      <c r="D12">
        <v>32594.53</v>
      </c>
      <c r="E12"/>
      <c r="F12">
        <v>1127120.02</v>
      </c>
      <c r="G12">
        <v>708052.29</v>
      </c>
      <c r="H12"/>
      <c r="I12">
        <v>0</v>
      </c>
      <c r="J12">
        <v>123472</v>
      </c>
      <c r="K12"/>
      <c r="L12"/>
      <c r="M12">
        <v>786246.29</v>
      </c>
      <c r="N12">
        <v>654.91999999999996</v>
      </c>
      <c r="O12"/>
      <c r="P12"/>
      <c r="Q12">
        <v>4017864.88</v>
      </c>
      <c r="R12">
        <v>-1390481.55</v>
      </c>
      <c r="S12"/>
      <c r="T12"/>
      <c r="U12">
        <v>3243737.77</v>
      </c>
      <c r="V12">
        <v>11209.91</v>
      </c>
      <c r="W12">
        <v>14.75</v>
      </c>
      <c r="X12">
        <v>1195800</v>
      </c>
      <c r="Y12"/>
      <c r="Z12">
        <v>33300</v>
      </c>
      <c r="AA12">
        <v>1680450</v>
      </c>
      <c r="AB12"/>
      <c r="AC12">
        <v>29501</v>
      </c>
      <c r="AD12">
        <v>2972963.96</v>
      </c>
      <c r="AE12">
        <v>287695.38</v>
      </c>
      <c r="AF12"/>
      <c r="AG12">
        <v>3384</v>
      </c>
    </row>
    <row r="13" spans="1:33" x14ac:dyDescent="0.25">
      <c r="A13" t="s">
        <v>185</v>
      </c>
      <c r="B13">
        <v>1372876.48</v>
      </c>
      <c r="C13">
        <v>28288.54</v>
      </c>
      <c r="D13">
        <v>89746.51</v>
      </c>
      <c r="E13"/>
      <c r="F13">
        <v>314992.06</v>
      </c>
      <c r="G13">
        <v>519654.7</v>
      </c>
      <c r="H13"/>
      <c r="I13"/>
      <c r="J13">
        <v>56295</v>
      </c>
      <c r="K13"/>
      <c r="L13"/>
      <c r="M13">
        <v>296753.37</v>
      </c>
      <c r="N13">
        <v>-918</v>
      </c>
      <c r="O13"/>
      <c r="P13"/>
      <c r="Q13">
        <v>452431.42</v>
      </c>
      <c r="R13">
        <v>1997230.39</v>
      </c>
      <c r="S13"/>
      <c r="T13"/>
      <c r="U13">
        <v>1462268.25</v>
      </c>
      <c r="V13">
        <v>41800</v>
      </c>
      <c r="W13">
        <v>1585.35</v>
      </c>
      <c r="X13">
        <v>996345.58</v>
      </c>
      <c r="Y13"/>
      <c r="Z13">
        <v>53800</v>
      </c>
      <c r="AA13">
        <v>1430950.58</v>
      </c>
      <c r="AB13">
        <v>19000</v>
      </c>
      <c r="AC13">
        <v>5999</v>
      </c>
      <c r="AD13">
        <v>1196106.78</v>
      </c>
      <c r="AE13">
        <v>340176.71</v>
      </c>
      <c r="AF13"/>
      <c r="AG13">
        <v>39800</v>
      </c>
    </row>
    <row r="14" spans="1:33" x14ac:dyDescent="0.25">
      <c r="A14" t="s">
        <v>187</v>
      </c>
      <c r="B14">
        <v>972200.05</v>
      </c>
      <c r="C14">
        <v>19635</v>
      </c>
      <c r="D14">
        <v>108301.11</v>
      </c>
      <c r="E14"/>
      <c r="F14">
        <v>440386.3</v>
      </c>
      <c r="G14">
        <v>310327.89</v>
      </c>
      <c r="H14"/>
      <c r="I14">
        <v>0</v>
      </c>
      <c r="J14">
        <v>19585</v>
      </c>
      <c r="K14"/>
      <c r="L14"/>
      <c r="M14">
        <v>414962.12</v>
      </c>
      <c r="N14">
        <v>1881.86</v>
      </c>
      <c r="O14"/>
      <c r="P14"/>
      <c r="Q14">
        <v>-249493.38</v>
      </c>
      <c r="R14">
        <v>2502473.91</v>
      </c>
      <c r="S14"/>
      <c r="T14"/>
      <c r="U14">
        <v>1829624.77</v>
      </c>
      <c r="V14">
        <v>200710</v>
      </c>
      <c r="W14">
        <v>933.45</v>
      </c>
      <c r="X14">
        <v>1695156.15</v>
      </c>
      <c r="Y14"/>
      <c r="Z14"/>
      <c r="AA14">
        <v>2382743.15</v>
      </c>
      <c r="AB14"/>
      <c r="AC14">
        <v>30015</v>
      </c>
      <c r="AD14">
        <v>1862572.56</v>
      </c>
      <c r="AE14">
        <v>289652.82</v>
      </c>
      <c r="AF14"/>
      <c r="AG14"/>
    </row>
    <row r="15" spans="1:33" x14ac:dyDescent="0.25">
      <c r="A15" t="s">
        <v>189</v>
      </c>
      <c r="B15">
        <v>1173377.95</v>
      </c>
      <c r="C15">
        <v>21128</v>
      </c>
      <c r="D15">
        <v>321822.56</v>
      </c>
      <c r="E15"/>
      <c r="F15">
        <v>231801.22</v>
      </c>
      <c r="G15">
        <v>239668.41</v>
      </c>
      <c r="H15"/>
      <c r="I15"/>
      <c r="J15">
        <v>11700</v>
      </c>
      <c r="K15"/>
      <c r="L15"/>
      <c r="M15">
        <v>374776.77</v>
      </c>
      <c r="N15">
        <v>3588.73</v>
      </c>
      <c r="O15"/>
      <c r="P15"/>
      <c r="Q15">
        <v>-576856.4</v>
      </c>
      <c r="R15">
        <v>2525004.41</v>
      </c>
      <c r="S15"/>
      <c r="T15"/>
      <c r="U15">
        <v>1163881.3400000001</v>
      </c>
      <c r="V15">
        <v>184560</v>
      </c>
      <c r="W15"/>
      <c r="X15">
        <v>1654328.56</v>
      </c>
      <c r="Y15"/>
      <c r="Z15">
        <v>9000</v>
      </c>
      <c r="AA15">
        <v>1908732.56</v>
      </c>
      <c r="AB15">
        <v>19000</v>
      </c>
      <c r="AC15">
        <v>12180</v>
      </c>
      <c r="AD15">
        <v>1080414.1200000001</v>
      </c>
      <c r="AE15">
        <v>341858.59</v>
      </c>
      <c r="AF15"/>
      <c r="AG15"/>
    </row>
    <row r="16" spans="1:33" x14ac:dyDescent="0.25">
      <c r="A16" t="s">
        <v>191</v>
      </c>
      <c r="B16">
        <v>581491.92000000004</v>
      </c>
      <c r="C16">
        <v>63700</v>
      </c>
      <c r="D16">
        <v>163299.22</v>
      </c>
      <c r="E16"/>
      <c r="F16">
        <v>221757.53</v>
      </c>
      <c r="G16">
        <v>685276.91</v>
      </c>
      <c r="H16"/>
      <c r="I16"/>
      <c r="J16">
        <v>13000</v>
      </c>
      <c r="K16"/>
      <c r="L16"/>
      <c r="M16">
        <v>220000</v>
      </c>
      <c r="N16">
        <v>948.52</v>
      </c>
      <c r="O16"/>
      <c r="P16">
        <v>-3085696.91</v>
      </c>
      <c r="Q16">
        <v>3.08</v>
      </c>
      <c r="R16">
        <v>4613167.97</v>
      </c>
      <c r="S16"/>
      <c r="T16"/>
      <c r="U16">
        <v>1954746.2</v>
      </c>
      <c r="V16"/>
      <c r="W16">
        <v>-662.61</v>
      </c>
      <c r="X16">
        <v>690877</v>
      </c>
      <c r="Y16"/>
      <c r="Z16">
        <v>16500</v>
      </c>
      <c r="AA16">
        <v>953349</v>
      </c>
      <c r="AB16">
        <v>7302</v>
      </c>
      <c r="AC16"/>
      <c r="AD16">
        <v>1556079.53</v>
      </c>
      <c r="AE16">
        <v>190627.14</v>
      </c>
      <c r="AF16"/>
      <c r="AG16"/>
    </row>
    <row r="17" spans="1:33" x14ac:dyDescent="0.25">
      <c r="A17" t="s">
        <v>193</v>
      </c>
      <c r="B17">
        <v>568369.77</v>
      </c>
      <c r="C17">
        <v>1121.53</v>
      </c>
      <c r="D17">
        <v>161060.64000000001</v>
      </c>
      <c r="E17"/>
      <c r="F17">
        <v>1651721.65</v>
      </c>
      <c r="G17">
        <v>719749.43</v>
      </c>
      <c r="H17"/>
      <c r="I17">
        <v>8700</v>
      </c>
      <c r="J17">
        <v>18300.22</v>
      </c>
      <c r="K17"/>
      <c r="L17"/>
      <c r="M17">
        <v>289428.36</v>
      </c>
      <c r="N17">
        <v>10734</v>
      </c>
      <c r="O17"/>
      <c r="P17"/>
      <c r="Q17">
        <v>-471767.59</v>
      </c>
      <c r="R17">
        <v>2841083.43</v>
      </c>
      <c r="S17"/>
      <c r="T17"/>
      <c r="U17">
        <v>1966233.76</v>
      </c>
      <c r="V17"/>
      <c r="W17">
        <v>685.56</v>
      </c>
      <c r="X17">
        <v>1050850</v>
      </c>
      <c r="Y17"/>
      <c r="Z17"/>
      <c r="AA17">
        <v>1491001</v>
      </c>
      <c r="AB17"/>
      <c r="AC17">
        <v>2728</v>
      </c>
      <c r="AD17">
        <v>982659.37</v>
      </c>
      <c r="AE17">
        <v>135836.35</v>
      </c>
      <c r="AF17"/>
      <c r="AG17"/>
    </row>
    <row r="18" spans="1:33" x14ac:dyDescent="0.25">
      <c r="A18" t="s">
        <v>195</v>
      </c>
      <c r="B18">
        <v>847090.39</v>
      </c>
      <c r="C18">
        <v>30973.5</v>
      </c>
      <c r="D18">
        <v>74826.94</v>
      </c>
      <c r="E18"/>
      <c r="F18">
        <v>2588373.6800000002</v>
      </c>
      <c r="G18">
        <v>148768.10999999999</v>
      </c>
      <c r="H18"/>
      <c r="I18">
        <v>1500</v>
      </c>
      <c r="J18">
        <v>13000</v>
      </c>
      <c r="K18"/>
      <c r="L18"/>
      <c r="M18">
        <v>422852.61</v>
      </c>
      <c r="N18">
        <v>0</v>
      </c>
      <c r="O18"/>
      <c r="P18"/>
      <c r="Q18">
        <v>2659349.41</v>
      </c>
      <c r="R18">
        <v>675062.61</v>
      </c>
      <c r="S18"/>
      <c r="T18"/>
      <c r="U18">
        <v>985839.41</v>
      </c>
      <c r="V18">
        <v>43600</v>
      </c>
      <c r="W18">
        <v>711.62</v>
      </c>
      <c r="X18">
        <v>881914.74</v>
      </c>
      <c r="Y18"/>
      <c r="Z18">
        <v>15000</v>
      </c>
      <c r="AA18">
        <v>1096961.74</v>
      </c>
      <c r="AB18">
        <v>19000</v>
      </c>
      <c r="AC18"/>
      <c r="AD18">
        <v>633635.56999999995</v>
      </c>
      <c r="AE18">
        <v>259200.47</v>
      </c>
      <c r="AF18"/>
      <c r="AG18"/>
    </row>
    <row r="19" spans="1:33" x14ac:dyDescent="0.25">
      <c r="A19" t="s">
        <v>197</v>
      </c>
      <c r="B19">
        <v>699554.29</v>
      </c>
      <c r="C19">
        <v>94596.45</v>
      </c>
      <c r="D19">
        <v>162935.97</v>
      </c>
      <c r="E19"/>
      <c r="F19">
        <v>237245.51</v>
      </c>
      <c r="G19">
        <v>441985.82</v>
      </c>
      <c r="H19"/>
      <c r="I19">
        <v>0</v>
      </c>
      <c r="J19">
        <v>3219.21</v>
      </c>
      <c r="K19"/>
      <c r="L19"/>
      <c r="M19">
        <v>225077.81</v>
      </c>
      <c r="N19">
        <v>6921.03</v>
      </c>
      <c r="O19"/>
      <c r="P19"/>
      <c r="Q19">
        <v>-281862.73</v>
      </c>
      <c r="R19">
        <v>1767990.24</v>
      </c>
      <c r="S19"/>
      <c r="T19"/>
      <c r="U19">
        <v>1861132.27</v>
      </c>
      <c r="V19"/>
      <c r="W19">
        <v>561.20000000000005</v>
      </c>
      <c r="X19">
        <v>1246970</v>
      </c>
      <c r="Y19"/>
      <c r="Z19"/>
      <c r="AA19">
        <v>1514247</v>
      </c>
      <c r="AB19"/>
      <c r="AC19">
        <v>6978</v>
      </c>
      <c r="AD19">
        <v>1475053.19</v>
      </c>
      <c r="AE19">
        <v>197412.8</v>
      </c>
      <c r="AF19"/>
      <c r="AG19"/>
    </row>
    <row r="20" spans="1:33" x14ac:dyDescent="0.25">
      <c r="A20" t="s">
        <v>199</v>
      </c>
      <c r="B20">
        <v>882851.18</v>
      </c>
      <c r="C20">
        <v>15600</v>
      </c>
      <c r="D20">
        <v>64232.52</v>
      </c>
      <c r="E20"/>
      <c r="F20">
        <v>3712643.99</v>
      </c>
      <c r="G20">
        <v>774956.79</v>
      </c>
      <c r="H20"/>
      <c r="I20">
        <v>29730</v>
      </c>
      <c r="J20">
        <v>13631.3</v>
      </c>
      <c r="K20"/>
      <c r="L20"/>
      <c r="M20">
        <v>760852.65</v>
      </c>
      <c r="N20">
        <v>22861.919999999998</v>
      </c>
      <c r="O20"/>
      <c r="P20"/>
      <c r="Q20">
        <v>3545434.54</v>
      </c>
      <c r="R20">
        <v>938360.62</v>
      </c>
      <c r="S20"/>
      <c r="T20"/>
      <c r="U20">
        <v>2216828.71</v>
      </c>
      <c r="V20"/>
      <c r="W20">
        <v>3457.72</v>
      </c>
      <c r="X20">
        <v>2088292.86</v>
      </c>
      <c r="Y20"/>
      <c r="Z20"/>
      <c r="AA20">
        <v>2357587.86</v>
      </c>
      <c r="AB20"/>
      <c r="AC20">
        <v>2712</v>
      </c>
      <c r="AD20">
        <v>1550636.3</v>
      </c>
      <c r="AE20">
        <v>258229.68</v>
      </c>
      <c r="AF20"/>
      <c r="AG20"/>
    </row>
    <row r="21" spans="1:33" x14ac:dyDescent="0.25">
      <c r="A21" t="s">
        <v>201</v>
      </c>
      <c r="B21">
        <v>660331.66</v>
      </c>
      <c r="C21">
        <v>0</v>
      </c>
      <c r="D21">
        <v>72296</v>
      </c>
      <c r="E21"/>
      <c r="F21">
        <v>278364.59000000003</v>
      </c>
      <c r="G21">
        <v>874987.11</v>
      </c>
      <c r="H21"/>
      <c r="I21"/>
      <c r="J21">
        <v>126951.6</v>
      </c>
      <c r="K21"/>
      <c r="L21"/>
      <c r="M21">
        <v>95000</v>
      </c>
      <c r="N21">
        <v>3242.38</v>
      </c>
      <c r="O21"/>
      <c r="P21"/>
      <c r="Q21">
        <v>753090.49</v>
      </c>
      <c r="R21">
        <v>909939.73</v>
      </c>
      <c r="S21"/>
      <c r="T21"/>
      <c r="U21">
        <v>1577969.64</v>
      </c>
      <c r="V21"/>
      <c r="W21">
        <v>12.63</v>
      </c>
      <c r="X21">
        <v>1580200</v>
      </c>
      <c r="Y21"/>
      <c r="Z21"/>
      <c r="AA21">
        <v>1967147.49</v>
      </c>
      <c r="AB21">
        <v>8640</v>
      </c>
      <c r="AC21">
        <v>7200</v>
      </c>
      <c r="AD21">
        <v>976441.47</v>
      </c>
      <c r="AE21">
        <v>200998.15</v>
      </c>
      <c r="AF21"/>
      <c r="AG21"/>
    </row>
    <row r="22" spans="1:33" x14ac:dyDescent="0.25">
      <c r="A22" t="s">
        <v>203</v>
      </c>
      <c r="B22">
        <v>994886.89</v>
      </c>
      <c r="C22">
        <v>272058</v>
      </c>
      <c r="D22">
        <v>920384.7</v>
      </c>
      <c r="E22"/>
      <c r="F22">
        <v>495890.19</v>
      </c>
      <c r="G22">
        <v>534566.39</v>
      </c>
      <c r="H22"/>
      <c r="I22"/>
      <c r="J22">
        <v>-18445.689999999999</v>
      </c>
      <c r="K22"/>
      <c r="L22"/>
      <c r="M22">
        <v>923125</v>
      </c>
      <c r="N22">
        <v>3422.93</v>
      </c>
      <c r="O22"/>
      <c r="P22"/>
      <c r="Q22">
        <v>184160.67</v>
      </c>
      <c r="R22">
        <v>1741975.93</v>
      </c>
      <c r="S22"/>
      <c r="T22"/>
      <c r="U22">
        <v>2810785.51</v>
      </c>
      <c r="V22"/>
      <c r="W22"/>
      <c r="X22">
        <v>1370130</v>
      </c>
      <c r="Y22"/>
      <c r="Z22"/>
      <c r="AA22">
        <v>1957183</v>
      </c>
      <c r="AB22"/>
      <c r="AC22"/>
      <c r="AD22">
        <v>1550054.76</v>
      </c>
      <c r="AE22">
        <v>290130.42</v>
      </c>
      <c r="AF22"/>
      <c r="AG22"/>
    </row>
    <row r="23" spans="1:33" x14ac:dyDescent="0.25">
      <c r="A23" t="s">
        <v>205</v>
      </c>
      <c r="B23">
        <v>574662.13</v>
      </c>
      <c r="C23">
        <v>17428.310000000001</v>
      </c>
      <c r="D23">
        <v>291813.56</v>
      </c>
      <c r="E23"/>
      <c r="F23">
        <v>1806460.19</v>
      </c>
      <c r="G23">
        <v>513944.64</v>
      </c>
      <c r="H23"/>
      <c r="I23">
        <v>0</v>
      </c>
      <c r="J23">
        <v>6360</v>
      </c>
      <c r="K23"/>
      <c r="L23"/>
      <c r="M23">
        <v>396913.43</v>
      </c>
      <c r="N23">
        <v>284.49</v>
      </c>
      <c r="O23"/>
      <c r="P23"/>
      <c r="Q23">
        <v>863261.56</v>
      </c>
      <c r="R23">
        <v>2083742</v>
      </c>
      <c r="S23"/>
      <c r="T23"/>
      <c r="U23">
        <v>1401393.85</v>
      </c>
      <c r="V23"/>
      <c r="W23">
        <v>1765.16</v>
      </c>
      <c r="X23">
        <v>641614</v>
      </c>
      <c r="Y23"/>
      <c r="Z23"/>
      <c r="AA23">
        <v>1010030</v>
      </c>
      <c r="AB23"/>
      <c r="AC23">
        <v>1520</v>
      </c>
      <c r="AD23">
        <v>838858.13</v>
      </c>
      <c r="AE23">
        <v>240617.53</v>
      </c>
      <c r="AF23"/>
      <c r="AG23">
        <v>100000</v>
      </c>
    </row>
    <row r="24" spans="1:33" x14ac:dyDescent="0.25">
      <c r="A24" t="s">
        <v>210</v>
      </c>
      <c r="B24">
        <v>280501</v>
      </c>
      <c r="C24">
        <v>37000</v>
      </c>
      <c r="D24">
        <v>24603.98</v>
      </c>
      <c r="E24"/>
      <c r="F24">
        <v>109874.38</v>
      </c>
      <c r="G24">
        <v>102232.52</v>
      </c>
      <c r="H24"/>
      <c r="I24"/>
      <c r="J24">
        <v>1217.75</v>
      </c>
      <c r="K24"/>
      <c r="L24"/>
      <c r="M24"/>
      <c r="N24">
        <v>0</v>
      </c>
      <c r="O24"/>
      <c r="P24">
        <v>-1004325.38</v>
      </c>
      <c r="Q24">
        <v>1563896.51</v>
      </c>
      <c r="R24"/>
      <c r="S24"/>
      <c r="T24"/>
      <c r="U24">
        <v>2583605.5099999998</v>
      </c>
      <c r="V24"/>
      <c r="W24">
        <v>1606.77</v>
      </c>
      <c r="X24">
        <v>1566244</v>
      </c>
      <c r="Y24"/>
      <c r="Z24">
        <v>13500</v>
      </c>
      <c r="AA24">
        <v>2267303</v>
      </c>
      <c r="AB24">
        <v>5680</v>
      </c>
      <c r="AC24"/>
      <c r="AD24">
        <v>1794955.03</v>
      </c>
      <c r="AE24">
        <v>103595.25</v>
      </c>
      <c r="AF24"/>
      <c r="AG24"/>
    </row>
    <row r="25" spans="1:33" x14ac:dyDescent="0.25">
      <c r="A25" t="s">
        <v>211</v>
      </c>
      <c r="B25">
        <v>101300.24</v>
      </c>
      <c r="C25">
        <v>0</v>
      </c>
      <c r="D25">
        <v>1239.82</v>
      </c>
      <c r="E25"/>
      <c r="F25">
        <v>979747.48</v>
      </c>
      <c r="G25">
        <v>1424553.44</v>
      </c>
      <c r="H25"/>
      <c r="I25"/>
      <c r="J25"/>
      <c r="K25"/>
      <c r="L25"/>
      <c r="M25"/>
      <c r="N25">
        <v>-3410.45</v>
      </c>
      <c r="O25"/>
      <c r="P25">
        <v>-160236.91</v>
      </c>
      <c r="Q25">
        <v>1193331.82</v>
      </c>
      <c r="R25">
        <v>1812784.26</v>
      </c>
      <c r="S25"/>
      <c r="T25"/>
      <c r="U25">
        <v>1694626.43</v>
      </c>
      <c r="V25"/>
      <c r="W25">
        <v>90.63</v>
      </c>
      <c r="X25">
        <v>1779029.99</v>
      </c>
      <c r="Y25"/>
      <c r="Z25">
        <v>17020</v>
      </c>
      <c r="AA25">
        <v>2108684.48</v>
      </c>
      <c r="AB25"/>
      <c r="AC25">
        <v>7125</v>
      </c>
      <c r="AD25">
        <v>1467580.69</v>
      </c>
      <c r="AE25">
        <v>241179.62</v>
      </c>
      <c r="AF25"/>
      <c r="AG25">
        <v>1825</v>
      </c>
    </row>
    <row r="26" spans="1:33" x14ac:dyDescent="0.25">
      <c r="A26" t="s">
        <v>212</v>
      </c>
      <c r="B26">
        <v>49211.96</v>
      </c>
      <c r="C26">
        <v>1852151</v>
      </c>
      <c r="D26">
        <v>31681.67</v>
      </c>
      <c r="E26"/>
      <c r="F26">
        <v>149970.76</v>
      </c>
      <c r="G26">
        <v>535022.93000000005</v>
      </c>
      <c r="H26"/>
      <c r="I26"/>
      <c r="J26">
        <v>3900</v>
      </c>
      <c r="K26"/>
      <c r="L26"/>
      <c r="M26">
        <v>232636</v>
      </c>
      <c r="N26">
        <v>30377.58</v>
      </c>
      <c r="O26"/>
      <c r="P26"/>
      <c r="Q26">
        <v>-1315678.5900000001</v>
      </c>
      <c r="R26">
        <v>1839928.23</v>
      </c>
      <c r="S26"/>
      <c r="T26">
        <v>530.19000000000005</v>
      </c>
      <c r="U26">
        <v>3008607.19</v>
      </c>
      <c r="V26"/>
      <c r="W26">
        <v>29.73</v>
      </c>
      <c r="X26">
        <v>582081.5</v>
      </c>
      <c r="Y26"/>
      <c r="Z26"/>
      <c r="AA26">
        <v>961542.5</v>
      </c>
      <c r="AB26">
        <v>8960</v>
      </c>
      <c r="AC26">
        <v>3784</v>
      </c>
      <c r="AD26">
        <v>693479.33</v>
      </c>
      <c r="AE26">
        <v>96607.679999999993</v>
      </c>
      <c r="AF26"/>
      <c r="AG26"/>
    </row>
    <row r="27" spans="1:33" x14ac:dyDescent="0.25">
      <c r="A27" t="s">
        <v>213</v>
      </c>
      <c r="B27">
        <v>297470.27</v>
      </c>
      <c r="C27">
        <v>0</v>
      </c>
      <c r="D27">
        <v>7324.99</v>
      </c>
      <c r="E27"/>
      <c r="F27">
        <v>2091236.45</v>
      </c>
      <c r="G27">
        <v>723395.55</v>
      </c>
      <c r="H27"/>
      <c r="I27"/>
      <c r="J27"/>
      <c r="K27"/>
      <c r="L27"/>
      <c r="M27">
        <v>256056</v>
      </c>
      <c r="N27">
        <v>721</v>
      </c>
      <c r="O27"/>
      <c r="P27"/>
      <c r="Q27">
        <v>-56704.13</v>
      </c>
      <c r="R27">
        <v>3263098.4</v>
      </c>
      <c r="S27"/>
      <c r="T27">
        <v>288.86</v>
      </c>
      <c r="U27">
        <v>1036607.15</v>
      </c>
      <c r="V27"/>
      <c r="W27"/>
      <c r="X27">
        <v>1320110</v>
      </c>
      <c r="Y27"/>
      <c r="Z27"/>
      <c r="AA27">
        <v>1810179.96</v>
      </c>
      <c r="AB27"/>
      <c r="AC27">
        <v>780</v>
      </c>
      <c r="AD27">
        <v>691970.46</v>
      </c>
      <c r="AE27">
        <v>197819.6</v>
      </c>
      <c r="AF27"/>
      <c r="AG27"/>
    </row>
    <row r="28" spans="1:33" x14ac:dyDescent="0.25">
      <c r="A28" t="s">
        <v>214</v>
      </c>
      <c r="B28">
        <v>356681.49</v>
      </c>
      <c r="C28">
        <v>0</v>
      </c>
      <c r="D28">
        <v>22867.17</v>
      </c>
      <c r="E28"/>
      <c r="F28">
        <v>2103043.87</v>
      </c>
      <c r="G28">
        <v>265292.73</v>
      </c>
      <c r="H28"/>
      <c r="I28"/>
      <c r="J28"/>
      <c r="K28"/>
      <c r="L28"/>
      <c r="M28"/>
      <c r="N28">
        <v>15316.32</v>
      </c>
      <c r="O28">
        <v>24608</v>
      </c>
      <c r="P28"/>
      <c r="Q28">
        <v>-379552.82</v>
      </c>
      <c r="R28">
        <v>3122820.6</v>
      </c>
      <c r="S28"/>
      <c r="T28">
        <v>3.49</v>
      </c>
      <c r="U28">
        <v>1309694.96</v>
      </c>
      <c r="V28"/>
      <c r="W28">
        <v>186.52</v>
      </c>
      <c r="X28">
        <v>835496</v>
      </c>
      <c r="Y28"/>
      <c r="Z28"/>
      <c r="AA28">
        <v>1219188.6299999999</v>
      </c>
      <c r="AB28">
        <v>1300</v>
      </c>
      <c r="AC28"/>
      <c r="AD28">
        <v>645433.66</v>
      </c>
      <c r="AE28">
        <v>314765.52</v>
      </c>
      <c r="AF28"/>
      <c r="AG28"/>
    </row>
    <row r="29" spans="1:33" x14ac:dyDescent="0.25">
      <c r="A29" t="s">
        <v>215</v>
      </c>
      <c r="B29">
        <v>425028.12</v>
      </c>
      <c r="C29">
        <v>0</v>
      </c>
      <c r="D29">
        <v>7127.87</v>
      </c>
      <c r="E29"/>
      <c r="F29">
        <v>1132495.26</v>
      </c>
      <c r="G29">
        <v>971298.01</v>
      </c>
      <c r="H29"/>
      <c r="I29"/>
      <c r="J29"/>
      <c r="K29"/>
      <c r="L29"/>
      <c r="M29">
        <v>268675</v>
      </c>
      <c r="N29">
        <v>2552</v>
      </c>
      <c r="O29"/>
      <c r="P29"/>
      <c r="Q29">
        <v>-71572.44</v>
      </c>
      <c r="R29"/>
      <c r="S29"/>
      <c r="T29"/>
      <c r="U29">
        <v>3740313.48</v>
      </c>
      <c r="V29"/>
      <c r="W29">
        <v>265.72000000000003</v>
      </c>
      <c r="X29">
        <v>322020</v>
      </c>
      <c r="Y29"/>
      <c r="Z29">
        <v>18690</v>
      </c>
      <c r="AA29">
        <v>848043.98</v>
      </c>
      <c r="AB29"/>
      <c r="AC29">
        <v>6677</v>
      </c>
      <c r="AD29">
        <v>787266.55</v>
      </c>
      <c r="AE29">
        <v>103006.97</v>
      </c>
      <c r="AF29"/>
      <c r="AG29"/>
    </row>
    <row r="30" spans="1:33" x14ac:dyDescent="0.25">
      <c r="A30" t="s">
        <v>216</v>
      </c>
      <c r="B30">
        <v>314908.57</v>
      </c>
      <c r="C30">
        <v>28818.5</v>
      </c>
      <c r="D30">
        <v>19582.37</v>
      </c>
      <c r="E30"/>
      <c r="F30">
        <v>536191.29</v>
      </c>
      <c r="G30">
        <v>15167.39</v>
      </c>
      <c r="H30"/>
      <c r="I30"/>
      <c r="J30"/>
      <c r="K30"/>
      <c r="L30"/>
      <c r="M30">
        <v>231674</v>
      </c>
      <c r="N30">
        <v>-451</v>
      </c>
      <c r="O30"/>
      <c r="P30">
        <v>-210876.62</v>
      </c>
      <c r="Q30">
        <v>-221591.67</v>
      </c>
      <c r="R30">
        <v>1260515.6599999999</v>
      </c>
      <c r="S30"/>
      <c r="T30"/>
      <c r="U30">
        <v>896521.32</v>
      </c>
      <c r="V30"/>
      <c r="W30">
        <v>0.74</v>
      </c>
      <c r="X30">
        <v>744622.6</v>
      </c>
      <c r="Y30"/>
      <c r="Z30"/>
      <c r="AA30">
        <v>1040467.62</v>
      </c>
      <c r="AB30">
        <v>2000</v>
      </c>
      <c r="AC30"/>
      <c r="AD30">
        <v>520737.96</v>
      </c>
      <c r="AE30">
        <v>222541.33</v>
      </c>
      <c r="AF30"/>
      <c r="AG30"/>
    </row>
    <row r="31" spans="1:33" x14ac:dyDescent="0.25">
      <c r="A31" t="s">
        <v>217</v>
      </c>
      <c r="B31">
        <v>193472.51</v>
      </c>
      <c r="C31">
        <v>0</v>
      </c>
      <c r="D31">
        <v>977.39</v>
      </c>
      <c r="E31">
        <v>21469</v>
      </c>
      <c r="F31">
        <v>175445</v>
      </c>
      <c r="G31">
        <v>406424.27</v>
      </c>
      <c r="H31"/>
      <c r="I31"/>
      <c r="J31"/>
      <c r="K31"/>
      <c r="L31"/>
      <c r="M31"/>
      <c r="N31">
        <v>0</v>
      </c>
      <c r="O31"/>
      <c r="P31">
        <v>-2190280.75</v>
      </c>
      <c r="Q31">
        <v>44353.34</v>
      </c>
      <c r="R31">
        <v>3095144.84</v>
      </c>
      <c r="S31">
        <v>-19.47</v>
      </c>
      <c r="T31"/>
      <c r="U31">
        <v>916859.24</v>
      </c>
      <c r="V31"/>
      <c r="W31">
        <v>798.86</v>
      </c>
      <c r="X31">
        <v>1535047</v>
      </c>
      <c r="Y31"/>
      <c r="Z31">
        <v>77657</v>
      </c>
      <c r="AA31">
        <v>1966740</v>
      </c>
      <c r="AB31"/>
      <c r="AC31"/>
      <c r="AD31">
        <v>489465.89</v>
      </c>
      <c r="AE31">
        <v>225566</v>
      </c>
      <c r="AF31"/>
      <c r="AG31"/>
    </row>
    <row r="32" spans="1:33" x14ac:dyDescent="0.25">
      <c r="A32" t="s">
        <v>218</v>
      </c>
      <c r="B32">
        <v>151603.43</v>
      </c>
      <c r="C32">
        <v>0</v>
      </c>
      <c r="D32">
        <v>16955</v>
      </c>
      <c r="E32"/>
      <c r="F32">
        <v>712912.03</v>
      </c>
      <c r="G32">
        <v>2719546.15</v>
      </c>
      <c r="H32"/>
      <c r="I32"/>
      <c r="J32">
        <v>592080</v>
      </c>
      <c r="K32"/>
      <c r="L32"/>
      <c r="M32"/>
      <c r="N32">
        <v>0</v>
      </c>
      <c r="O32"/>
      <c r="P32"/>
      <c r="Q32">
        <v>-6770563.9199999999</v>
      </c>
      <c r="R32">
        <v>11903501.289999999</v>
      </c>
      <c r="S32"/>
      <c r="T32"/>
      <c r="U32">
        <v>1863162.12</v>
      </c>
      <c r="V32"/>
      <c r="W32"/>
      <c r="X32">
        <v>1581206.44</v>
      </c>
      <c r="Y32"/>
      <c r="Z32">
        <v>250000</v>
      </c>
      <c r="AA32">
        <v>2529784.44</v>
      </c>
      <c r="AB32"/>
      <c r="AC32"/>
      <c r="AD32">
        <v>1929839.42</v>
      </c>
      <c r="AE32">
        <v>1358745.46</v>
      </c>
      <c r="AF32"/>
      <c r="AG32"/>
    </row>
    <row r="33" spans="1:33" x14ac:dyDescent="0.25">
      <c r="A33" t="s">
        <v>219</v>
      </c>
      <c r="B33">
        <v>163214.14000000001</v>
      </c>
      <c r="C33">
        <v>15000</v>
      </c>
      <c r="D33">
        <v>22822.880000000001</v>
      </c>
      <c r="E33"/>
      <c r="F33">
        <v>1279112.77</v>
      </c>
      <c r="G33">
        <v>15</v>
      </c>
      <c r="H33"/>
      <c r="I33"/>
      <c r="J33"/>
      <c r="K33"/>
      <c r="L33"/>
      <c r="M33"/>
      <c r="N33">
        <v>4722.5</v>
      </c>
      <c r="O33"/>
      <c r="P33"/>
      <c r="Q33"/>
      <c r="R33">
        <v>1455376.69</v>
      </c>
      <c r="S33"/>
      <c r="T33"/>
      <c r="U33">
        <v>1425363.23</v>
      </c>
      <c r="V33"/>
      <c r="W33">
        <v>125.01</v>
      </c>
      <c r="X33">
        <v>18000</v>
      </c>
      <c r="Y33"/>
      <c r="Z33"/>
      <c r="AA33">
        <v>626597.56999999995</v>
      </c>
      <c r="AB33"/>
      <c r="AC33">
        <v>5400</v>
      </c>
      <c r="AD33">
        <v>687667.68</v>
      </c>
      <c r="AE33">
        <v>103757.39</v>
      </c>
      <c r="AF33"/>
      <c r="AG33"/>
    </row>
    <row r="34" spans="1:33" x14ac:dyDescent="0.25">
      <c r="A34" t="s">
        <v>220</v>
      </c>
      <c r="B34">
        <v>364478.83</v>
      </c>
      <c r="C34">
        <v>372657.62</v>
      </c>
      <c r="D34">
        <v>289197.90000000002</v>
      </c>
      <c r="E34"/>
      <c r="F34">
        <v>644375.87</v>
      </c>
      <c r="G34">
        <v>424556.78</v>
      </c>
      <c r="H34"/>
      <c r="I34"/>
      <c r="J34"/>
      <c r="K34"/>
      <c r="L34"/>
      <c r="M34"/>
      <c r="N34">
        <v>3010</v>
      </c>
      <c r="O34"/>
      <c r="P34"/>
      <c r="Q34">
        <v>264048.64000000001</v>
      </c>
      <c r="R34">
        <v>1829621.52</v>
      </c>
      <c r="S34"/>
      <c r="T34"/>
      <c r="U34">
        <v>1839475.1</v>
      </c>
      <c r="V34"/>
      <c r="W34">
        <v>485.33</v>
      </c>
      <c r="X34"/>
      <c r="Y34"/>
      <c r="Z34"/>
      <c r="AA34">
        <v>637694.47</v>
      </c>
      <c r="AB34">
        <v>23500</v>
      </c>
      <c r="AC34">
        <v>1088</v>
      </c>
      <c r="AD34">
        <v>816406.54</v>
      </c>
      <c r="AE34">
        <v>362684.58</v>
      </c>
      <c r="AF34"/>
      <c r="AG34"/>
    </row>
    <row r="35" spans="1:33" x14ac:dyDescent="0.25">
      <c r="A35" t="s">
        <v>221</v>
      </c>
      <c r="B35">
        <v>218763.87</v>
      </c>
      <c r="C35">
        <v>245788</v>
      </c>
      <c r="D35">
        <v>13500.94</v>
      </c>
      <c r="E35"/>
      <c r="F35">
        <v>458892.53</v>
      </c>
      <c r="G35">
        <v>125172.15</v>
      </c>
      <c r="H35">
        <v>1</v>
      </c>
      <c r="I35"/>
      <c r="J35"/>
      <c r="K35"/>
      <c r="L35"/>
      <c r="M35">
        <v>328146</v>
      </c>
      <c r="N35">
        <v>41710</v>
      </c>
      <c r="O35"/>
      <c r="P35"/>
      <c r="Q35">
        <v>-1564593.23</v>
      </c>
      <c r="R35">
        <v>2563303.2200000002</v>
      </c>
      <c r="S35"/>
      <c r="T35"/>
      <c r="U35">
        <v>841002.56</v>
      </c>
      <c r="V35"/>
      <c r="W35">
        <v>265.98</v>
      </c>
      <c r="X35">
        <v>301200</v>
      </c>
      <c r="Y35"/>
      <c r="Z35"/>
      <c r="AA35">
        <v>679884</v>
      </c>
      <c r="AB35"/>
      <c r="AC35"/>
      <c r="AD35">
        <v>483562.93</v>
      </c>
      <c r="AE35">
        <v>285469.11</v>
      </c>
      <c r="AF35"/>
      <c r="AG35"/>
    </row>
    <row r="36" spans="1:33" x14ac:dyDescent="0.25">
      <c r="A36" t="s">
        <v>225</v>
      </c>
      <c r="B36">
        <v>776569.76</v>
      </c>
      <c r="C36">
        <v>6328</v>
      </c>
      <c r="D36">
        <v>33736.639999999999</v>
      </c>
      <c r="E36"/>
      <c r="F36">
        <v>556477.12</v>
      </c>
      <c r="G36">
        <v>99703.8</v>
      </c>
      <c r="H36"/>
      <c r="I36"/>
      <c r="J36">
        <v>12140</v>
      </c>
      <c r="K36"/>
      <c r="L36"/>
      <c r="M36">
        <v>525496</v>
      </c>
      <c r="N36">
        <v>1739.17</v>
      </c>
      <c r="O36"/>
      <c r="P36"/>
      <c r="Q36">
        <v>-2254602.9</v>
      </c>
      <c r="R36">
        <v>3551030.77</v>
      </c>
      <c r="S36"/>
      <c r="T36"/>
      <c r="U36">
        <v>1643734.46</v>
      </c>
      <c r="V36">
        <v>147860</v>
      </c>
      <c r="W36">
        <v>1015.93</v>
      </c>
      <c r="X36">
        <v>1937143.6</v>
      </c>
      <c r="Y36"/>
      <c r="Z36"/>
      <c r="AA36">
        <v>2662105.6</v>
      </c>
      <c r="AB36">
        <v>2260</v>
      </c>
      <c r="AC36"/>
      <c r="AD36">
        <v>1267032.01</v>
      </c>
      <c r="AE36">
        <v>161344.1</v>
      </c>
      <c r="AF36"/>
      <c r="AG36"/>
    </row>
    <row r="37" spans="1:33" x14ac:dyDescent="0.25">
      <c r="A37" t="s">
        <v>226</v>
      </c>
      <c r="B37">
        <v>624281.68999999994</v>
      </c>
      <c r="C37">
        <v>33957.25</v>
      </c>
      <c r="D37">
        <v>65960.149999999994</v>
      </c>
      <c r="E37"/>
      <c r="F37">
        <v>287322</v>
      </c>
      <c r="G37">
        <v>106375</v>
      </c>
      <c r="H37"/>
      <c r="I37">
        <v>0</v>
      </c>
      <c r="J37">
        <v>10501</v>
      </c>
      <c r="K37"/>
      <c r="L37"/>
      <c r="M37">
        <v>62018</v>
      </c>
      <c r="N37">
        <v>1171</v>
      </c>
      <c r="O37"/>
      <c r="P37"/>
      <c r="Q37">
        <v>-639832.12</v>
      </c>
      <c r="R37">
        <v>1997207.95</v>
      </c>
      <c r="S37"/>
      <c r="T37"/>
      <c r="U37">
        <v>1017486.37</v>
      </c>
      <c r="V37"/>
      <c r="W37">
        <v>988.27</v>
      </c>
      <c r="X37">
        <v>832377</v>
      </c>
      <c r="Y37"/>
      <c r="Z37"/>
      <c r="AA37">
        <v>1187526</v>
      </c>
      <c r="AB37">
        <v>19000</v>
      </c>
      <c r="AC37"/>
      <c r="AD37">
        <v>748540.64</v>
      </c>
      <c r="AE37">
        <v>208915.14</v>
      </c>
      <c r="AF37"/>
      <c r="AG37">
        <v>39.6</v>
      </c>
    </row>
    <row r="38" spans="1:33" x14ac:dyDescent="0.25">
      <c r="A38" t="s">
        <v>227</v>
      </c>
      <c r="B38">
        <v>361554.91</v>
      </c>
      <c r="C38">
        <v>50438</v>
      </c>
      <c r="D38">
        <v>13380.29</v>
      </c>
      <c r="E38"/>
      <c r="F38">
        <v>165050.70000000001</v>
      </c>
      <c r="G38">
        <v>24757.03</v>
      </c>
      <c r="H38"/>
      <c r="I38"/>
      <c r="J38">
        <v>22508.26</v>
      </c>
      <c r="K38"/>
      <c r="L38"/>
      <c r="M38">
        <v>72360</v>
      </c>
      <c r="N38">
        <v>3018.78</v>
      </c>
      <c r="O38"/>
      <c r="P38"/>
      <c r="Q38">
        <v>-2252619.46</v>
      </c>
      <c r="R38">
        <v>2854572.07</v>
      </c>
      <c r="S38"/>
      <c r="T38"/>
      <c r="U38">
        <v>1275005.18</v>
      </c>
      <c r="V38">
        <v>2279520</v>
      </c>
      <c r="W38">
        <v>274.01</v>
      </c>
      <c r="X38">
        <v>453757.68</v>
      </c>
      <c r="Y38"/>
      <c r="Z38"/>
      <c r="AA38">
        <v>837548.68</v>
      </c>
      <c r="AB38"/>
      <c r="AC38">
        <v>8900</v>
      </c>
      <c r="AD38">
        <v>3125976.65</v>
      </c>
      <c r="AE38">
        <v>120790.26</v>
      </c>
      <c r="AF38"/>
      <c r="AG38"/>
    </row>
    <row r="39" spans="1:33" x14ac:dyDescent="0.25">
      <c r="A39" t="s">
        <v>228</v>
      </c>
      <c r="B39">
        <v>519827.5</v>
      </c>
      <c r="C39">
        <v>35696.03</v>
      </c>
      <c r="D39">
        <v>16544.560000000001</v>
      </c>
      <c r="E39"/>
      <c r="F39">
        <v>405805.95</v>
      </c>
      <c r="G39">
        <v>202528.43</v>
      </c>
      <c r="H39"/>
      <c r="I39">
        <v>0</v>
      </c>
      <c r="J39">
        <v>9912.5</v>
      </c>
      <c r="K39"/>
      <c r="L39"/>
      <c r="M39">
        <v>44490</v>
      </c>
      <c r="N39">
        <v>205.61</v>
      </c>
      <c r="O39"/>
      <c r="P39"/>
      <c r="Q39">
        <v>-213108.81</v>
      </c>
      <c r="R39">
        <v>1440362.48</v>
      </c>
      <c r="S39"/>
      <c r="T39"/>
      <c r="U39">
        <v>930954.65</v>
      </c>
      <c r="V39">
        <v>170750</v>
      </c>
      <c r="W39">
        <v>719.7</v>
      </c>
      <c r="X39"/>
      <c r="Y39"/>
      <c r="Z39"/>
      <c r="AA39">
        <v>229331</v>
      </c>
      <c r="AB39">
        <v>9388</v>
      </c>
      <c r="AC39"/>
      <c r="AD39">
        <v>810837.89</v>
      </c>
      <c r="AE39">
        <v>154326.76999999999</v>
      </c>
      <c r="AF39"/>
      <c r="AG39"/>
    </row>
    <row r="40" spans="1:33" x14ac:dyDescent="0.25">
      <c r="A40" t="s">
        <v>229</v>
      </c>
      <c r="B40">
        <v>436349.16</v>
      </c>
      <c r="C40">
        <v>19009.009999999998</v>
      </c>
      <c r="D40">
        <v>16503.53</v>
      </c>
      <c r="E40"/>
      <c r="F40">
        <v>2634641.0699999998</v>
      </c>
      <c r="G40">
        <v>154385.64000000001</v>
      </c>
      <c r="H40"/>
      <c r="I40">
        <v>0</v>
      </c>
      <c r="J40">
        <v>9912.5</v>
      </c>
      <c r="K40"/>
      <c r="L40"/>
      <c r="M40">
        <v>16600</v>
      </c>
      <c r="N40">
        <v>156.07</v>
      </c>
      <c r="O40"/>
      <c r="P40"/>
      <c r="Q40">
        <v>3071292.42</v>
      </c>
      <c r="R40">
        <v>455164.99</v>
      </c>
      <c r="S40"/>
      <c r="T40"/>
      <c r="U40">
        <v>994091.55</v>
      </c>
      <c r="V40">
        <v>119910</v>
      </c>
      <c r="W40">
        <v>573.82000000000005</v>
      </c>
      <c r="X40">
        <v>1070791.29</v>
      </c>
      <c r="Y40"/>
      <c r="Z40"/>
      <c r="AA40">
        <v>1472883.62</v>
      </c>
      <c r="AB40">
        <v>9690</v>
      </c>
      <c r="AC40">
        <v>520</v>
      </c>
      <c r="AD40">
        <v>704918.78</v>
      </c>
      <c r="AE40">
        <v>289591.83</v>
      </c>
      <c r="AF40"/>
      <c r="AG40"/>
    </row>
    <row r="41" spans="1:33" x14ac:dyDescent="0.25">
      <c r="A41" t="s">
        <v>230</v>
      </c>
      <c r="B41">
        <v>450918.34</v>
      </c>
      <c r="C41">
        <v>3709.55</v>
      </c>
      <c r="D41">
        <v>158122.56</v>
      </c>
      <c r="E41"/>
      <c r="F41">
        <v>203262.14</v>
      </c>
      <c r="G41">
        <v>309645.49</v>
      </c>
      <c r="H41"/>
      <c r="I41"/>
      <c r="J41">
        <v>9902</v>
      </c>
      <c r="K41"/>
      <c r="L41"/>
      <c r="M41">
        <v>114690.16</v>
      </c>
      <c r="N41">
        <v>9367.81</v>
      </c>
      <c r="O41"/>
      <c r="P41"/>
      <c r="Q41">
        <v>-1158737.83</v>
      </c>
      <c r="R41">
        <v>1976836.89</v>
      </c>
      <c r="S41"/>
      <c r="T41"/>
      <c r="U41">
        <v>1024187.99</v>
      </c>
      <c r="V41">
        <v>90000</v>
      </c>
      <c r="W41">
        <v>592.5</v>
      </c>
      <c r="X41">
        <v>999988.5</v>
      </c>
      <c r="Y41"/>
      <c r="Z41"/>
      <c r="AA41">
        <v>1155436.5</v>
      </c>
      <c r="AB41"/>
      <c r="AC41">
        <v>14100</v>
      </c>
      <c r="AD41">
        <v>670224.56999999995</v>
      </c>
      <c r="AE41">
        <v>101408.87</v>
      </c>
      <c r="AF41"/>
      <c r="AG41"/>
    </row>
    <row r="42" spans="1:33" x14ac:dyDescent="0.25">
      <c r="A42" t="s">
        <v>231</v>
      </c>
      <c r="B42">
        <v>721325.28</v>
      </c>
      <c r="C42">
        <v>31985.43</v>
      </c>
      <c r="D42">
        <v>34056.17</v>
      </c>
      <c r="E42"/>
      <c r="F42">
        <v>290134.23</v>
      </c>
      <c r="G42">
        <v>266175.09000000003</v>
      </c>
      <c r="H42"/>
      <c r="I42"/>
      <c r="J42">
        <v>14716.8</v>
      </c>
      <c r="K42"/>
      <c r="L42"/>
      <c r="M42">
        <v>169725</v>
      </c>
      <c r="N42">
        <v>939.26</v>
      </c>
      <c r="O42"/>
      <c r="P42"/>
      <c r="Q42">
        <v>-727378.35</v>
      </c>
      <c r="R42">
        <v>1732965.71</v>
      </c>
      <c r="S42"/>
      <c r="T42"/>
      <c r="U42">
        <v>1399396.93</v>
      </c>
      <c r="V42">
        <v>123760</v>
      </c>
      <c r="W42">
        <v>476.49</v>
      </c>
      <c r="X42">
        <v>1076574.68</v>
      </c>
      <c r="Y42"/>
      <c r="Z42"/>
      <c r="AA42">
        <v>1567081.68</v>
      </c>
      <c r="AB42">
        <v>4420</v>
      </c>
      <c r="AC42">
        <v>7170</v>
      </c>
      <c r="AD42">
        <v>748330.73</v>
      </c>
      <c r="AE42">
        <v>120497.91</v>
      </c>
      <c r="AF42"/>
      <c r="AG42"/>
    </row>
    <row r="43" spans="1:33" x14ac:dyDescent="0.25">
      <c r="A43" t="s">
        <v>232</v>
      </c>
      <c r="B43">
        <v>515417.65</v>
      </c>
      <c r="C43">
        <v>57326.58</v>
      </c>
      <c r="D43">
        <v>261361.39</v>
      </c>
      <c r="E43"/>
      <c r="F43">
        <v>286582.92</v>
      </c>
      <c r="G43">
        <v>227163.95</v>
      </c>
      <c r="H43"/>
      <c r="I43">
        <v>3860</v>
      </c>
      <c r="J43">
        <v>12660.09</v>
      </c>
      <c r="K43"/>
      <c r="L43"/>
      <c r="M43">
        <v>147567.04000000001</v>
      </c>
      <c r="N43">
        <v>714</v>
      </c>
      <c r="O43"/>
      <c r="P43"/>
      <c r="Q43">
        <v>-950630.43</v>
      </c>
      <c r="R43">
        <v>2083523.09</v>
      </c>
      <c r="S43"/>
      <c r="T43"/>
      <c r="U43">
        <v>1171975.07</v>
      </c>
      <c r="V43">
        <v>89810</v>
      </c>
      <c r="W43">
        <v>684.55</v>
      </c>
      <c r="X43">
        <v>699169.5</v>
      </c>
      <c r="Y43"/>
      <c r="Z43"/>
      <c r="AA43">
        <v>1057146.5</v>
      </c>
      <c r="AB43">
        <v>21750</v>
      </c>
      <c r="AC43"/>
      <c r="AD43">
        <v>690970.65</v>
      </c>
      <c r="AE43">
        <v>141613.26999999999</v>
      </c>
      <c r="AF43"/>
      <c r="AG43"/>
    </row>
    <row r="44" spans="1:33" x14ac:dyDescent="0.25">
      <c r="A44" t="s">
        <v>233</v>
      </c>
      <c r="B44">
        <v>582249.69999999995</v>
      </c>
      <c r="C44">
        <v>32400</v>
      </c>
      <c r="D44">
        <v>48112.5</v>
      </c>
      <c r="E44"/>
      <c r="F44">
        <v>1110817.53</v>
      </c>
      <c r="G44">
        <v>225010.06</v>
      </c>
      <c r="H44"/>
      <c r="I44">
        <v>0</v>
      </c>
      <c r="J44">
        <v>15414.64</v>
      </c>
      <c r="K44"/>
      <c r="L44"/>
      <c r="M44">
        <v>255982.43</v>
      </c>
      <c r="N44">
        <v>1217</v>
      </c>
      <c r="O44"/>
      <c r="P44"/>
      <c r="Q44">
        <v>2021913.2</v>
      </c>
      <c r="R44"/>
      <c r="S44"/>
      <c r="T44"/>
      <c r="U44">
        <v>1158198.78</v>
      </c>
      <c r="V44">
        <v>92233</v>
      </c>
      <c r="W44">
        <v>413.83</v>
      </c>
      <c r="X44">
        <v>851447.1</v>
      </c>
      <c r="Y44"/>
      <c r="Z44"/>
      <c r="AA44">
        <v>1433265.1</v>
      </c>
      <c r="AB44">
        <v>7674</v>
      </c>
      <c r="AC44">
        <v>14480</v>
      </c>
      <c r="AD44">
        <v>729420.92</v>
      </c>
      <c r="AE44">
        <v>208710.17</v>
      </c>
      <c r="AF44"/>
      <c r="AG44">
        <v>4680</v>
      </c>
    </row>
    <row r="45" spans="1:33" x14ac:dyDescent="0.25">
      <c r="A45" t="s">
        <v>234</v>
      </c>
      <c r="B45">
        <v>245317.61</v>
      </c>
      <c r="C45">
        <v>127143.8</v>
      </c>
      <c r="D45">
        <v>64790.12</v>
      </c>
      <c r="E45"/>
      <c r="F45">
        <v>648056.1</v>
      </c>
      <c r="G45">
        <v>301488.13</v>
      </c>
      <c r="H45"/>
      <c r="I45">
        <v>66180</v>
      </c>
      <c r="J45">
        <v>21921.67</v>
      </c>
      <c r="K45"/>
      <c r="L45"/>
      <c r="M45">
        <v>206871.65</v>
      </c>
      <c r="N45">
        <v>5126.57</v>
      </c>
      <c r="O45"/>
      <c r="P45"/>
      <c r="Q45">
        <v>-265075.94</v>
      </c>
      <c r="R45">
        <v>1500565.11</v>
      </c>
      <c r="S45"/>
      <c r="T45"/>
      <c r="U45">
        <v>1152027.47</v>
      </c>
      <c r="V45">
        <v>245098.13</v>
      </c>
      <c r="W45">
        <v>192.06</v>
      </c>
      <c r="X45">
        <v>1176009.98</v>
      </c>
      <c r="Y45"/>
      <c r="Z45"/>
      <c r="AA45">
        <v>1624517.98</v>
      </c>
      <c r="AB45">
        <v>8500</v>
      </c>
      <c r="AC45"/>
      <c r="AD45">
        <v>924920.61</v>
      </c>
      <c r="AE45">
        <v>164182.35</v>
      </c>
      <c r="AF45"/>
      <c r="AG45"/>
    </row>
    <row r="46" spans="1:33" x14ac:dyDescent="0.25">
      <c r="A46" t="s">
        <v>236</v>
      </c>
      <c r="B46">
        <v>288708.78000000003</v>
      </c>
      <c r="C46">
        <v>61222</v>
      </c>
      <c r="D46">
        <v>14617.34</v>
      </c>
      <c r="E46"/>
      <c r="F46">
        <v>24707.23</v>
      </c>
      <c r="G46">
        <v>10099.6</v>
      </c>
      <c r="H46"/>
      <c r="I46">
        <v>0</v>
      </c>
      <c r="J46">
        <v>13814</v>
      </c>
      <c r="K46"/>
      <c r="L46"/>
      <c r="M46">
        <v>116090</v>
      </c>
      <c r="N46">
        <v>911.04</v>
      </c>
      <c r="O46"/>
      <c r="P46"/>
      <c r="Q46">
        <v>-2019112.85</v>
      </c>
      <c r="R46">
        <v>2280594.58</v>
      </c>
      <c r="S46"/>
      <c r="T46"/>
      <c r="U46">
        <v>1006242.09</v>
      </c>
      <c r="V46">
        <v>54500</v>
      </c>
      <c r="W46">
        <v>216.46</v>
      </c>
      <c r="X46">
        <v>1394593</v>
      </c>
      <c r="Y46"/>
      <c r="Z46"/>
      <c r="AA46">
        <v>1771883</v>
      </c>
      <c r="AB46">
        <v>7780</v>
      </c>
      <c r="AC46">
        <v>4600</v>
      </c>
      <c r="AD46">
        <v>490826.11</v>
      </c>
      <c r="AE46">
        <v>173404.26</v>
      </c>
      <c r="AF46"/>
      <c r="AG46"/>
    </row>
    <row r="47" spans="1:33" x14ac:dyDescent="0.25">
      <c r="A47" t="s">
        <v>240</v>
      </c>
      <c r="B47">
        <v>325545.02</v>
      </c>
      <c r="C47">
        <v>7108.75</v>
      </c>
      <c r="D47">
        <v>10953.21</v>
      </c>
      <c r="E47"/>
      <c r="F47">
        <v>5716008.8200000003</v>
      </c>
      <c r="G47">
        <v>1861118.99</v>
      </c>
      <c r="H47"/>
      <c r="I47">
        <v>0</v>
      </c>
      <c r="J47">
        <v>18452</v>
      </c>
      <c r="K47"/>
      <c r="L47"/>
      <c r="M47"/>
      <c r="N47">
        <v>554</v>
      </c>
      <c r="O47"/>
      <c r="P47">
        <v>-1378318.91</v>
      </c>
      <c r="Q47">
        <v>7872473.0499999998</v>
      </c>
      <c r="R47">
        <v>2114009</v>
      </c>
      <c r="S47"/>
      <c r="T47"/>
      <c r="U47">
        <v>1176030.08</v>
      </c>
      <c r="V47"/>
      <c r="W47">
        <v>701.68</v>
      </c>
      <c r="X47">
        <v>809909</v>
      </c>
      <c r="Y47"/>
      <c r="Z47"/>
      <c r="AA47">
        <v>1103231</v>
      </c>
      <c r="AB47"/>
      <c r="AC47"/>
      <c r="AD47">
        <v>1176358.29</v>
      </c>
      <c r="AE47">
        <v>313485.82</v>
      </c>
      <c r="AF47"/>
      <c r="AG47">
        <v>100000</v>
      </c>
    </row>
    <row r="48" spans="1:33" x14ac:dyDescent="0.25">
      <c r="A48" t="s">
        <v>241</v>
      </c>
      <c r="B48">
        <v>1103535.06</v>
      </c>
      <c r="C48">
        <v>24185.15</v>
      </c>
      <c r="D48">
        <v>14632.7</v>
      </c>
      <c r="E48"/>
      <c r="F48">
        <v>3436818.99</v>
      </c>
      <c r="G48">
        <v>175102.38</v>
      </c>
      <c r="H48"/>
      <c r="I48">
        <v>0</v>
      </c>
      <c r="J48">
        <v>17760</v>
      </c>
      <c r="K48"/>
      <c r="L48"/>
      <c r="M48">
        <v>494543.35999999999</v>
      </c>
      <c r="N48">
        <v>915.56</v>
      </c>
      <c r="O48"/>
      <c r="P48"/>
      <c r="Q48">
        <v>2200995.83</v>
      </c>
      <c r="R48">
        <v>1646714.98</v>
      </c>
      <c r="S48"/>
      <c r="T48"/>
      <c r="U48">
        <v>1745083.48</v>
      </c>
      <c r="V48">
        <v>251000</v>
      </c>
      <c r="W48">
        <v>360.46</v>
      </c>
      <c r="X48">
        <v>537251.69999999995</v>
      </c>
      <c r="Y48"/>
      <c r="Z48"/>
      <c r="AA48">
        <v>905134.7</v>
      </c>
      <c r="AB48">
        <v>3000</v>
      </c>
      <c r="AC48">
        <v>4082.12</v>
      </c>
      <c r="AD48">
        <v>1005136.08</v>
      </c>
      <c r="AE48">
        <v>222998.19</v>
      </c>
      <c r="AF48"/>
      <c r="AG48"/>
    </row>
    <row r="49" spans="1:33" x14ac:dyDescent="0.25">
      <c r="A49" t="s">
        <v>242</v>
      </c>
      <c r="B49">
        <v>1295834.5</v>
      </c>
      <c r="C49">
        <v>6041.5</v>
      </c>
      <c r="D49">
        <v>9674.52</v>
      </c>
      <c r="E49"/>
      <c r="F49">
        <v>1485414.75</v>
      </c>
      <c r="G49">
        <v>1996326.17</v>
      </c>
      <c r="H49">
        <v>73999</v>
      </c>
      <c r="I49"/>
      <c r="J49">
        <v>12350</v>
      </c>
      <c r="K49"/>
      <c r="L49"/>
      <c r="M49"/>
      <c r="N49">
        <v>1675</v>
      </c>
      <c r="O49"/>
      <c r="P49"/>
      <c r="Q49">
        <v>2657252.15</v>
      </c>
      <c r="R49">
        <v>2273364.33</v>
      </c>
      <c r="S49"/>
      <c r="T49"/>
      <c r="U49">
        <v>879317.02</v>
      </c>
      <c r="V49"/>
      <c r="W49">
        <v>2806.51</v>
      </c>
      <c r="X49">
        <v>759076.9</v>
      </c>
      <c r="Y49"/>
      <c r="Z49"/>
      <c r="AA49">
        <v>1123309.8999999999</v>
      </c>
      <c r="AB49"/>
      <c r="AC49"/>
      <c r="AD49">
        <v>364496.83</v>
      </c>
      <c r="AE49">
        <v>230744.74</v>
      </c>
      <c r="AF49"/>
      <c r="AG49"/>
    </row>
    <row r="50" spans="1:33" x14ac:dyDescent="0.25">
      <c r="A50" t="s">
        <v>246</v>
      </c>
      <c r="B50">
        <v>1039872.11</v>
      </c>
      <c r="C50">
        <v>0</v>
      </c>
      <c r="D50">
        <v>1994.64</v>
      </c>
      <c r="E50"/>
      <c r="F50">
        <v>19448.75</v>
      </c>
      <c r="G50">
        <v>640477.78</v>
      </c>
      <c r="H50"/>
      <c r="I50">
        <v>0</v>
      </c>
      <c r="J50">
        <v>-11873</v>
      </c>
      <c r="K50"/>
      <c r="L50"/>
      <c r="M50">
        <v>519364</v>
      </c>
      <c r="N50">
        <v>4072.3</v>
      </c>
      <c r="O50"/>
      <c r="P50"/>
      <c r="Q50">
        <v>-911536.56</v>
      </c>
      <c r="R50">
        <v>2191305.25</v>
      </c>
      <c r="S50"/>
      <c r="T50">
        <v>737.81</v>
      </c>
      <c r="U50">
        <v>882141.62</v>
      </c>
      <c r="V50"/>
      <c r="W50"/>
      <c r="X50">
        <v>1204025.96</v>
      </c>
      <c r="Y50"/>
      <c r="Z50">
        <v>121990</v>
      </c>
      <c r="AA50">
        <v>1465863.96</v>
      </c>
      <c r="AB50">
        <v>3990</v>
      </c>
      <c r="AC50">
        <v>8776</v>
      </c>
      <c r="AD50">
        <v>631343.06000000006</v>
      </c>
      <c r="AE50">
        <v>176861.08</v>
      </c>
      <c r="AF50">
        <v>11600</v>
      </c>
      <c r="AG50"/>
    </row>
    <row r="51" spans="1:33" x14ac:dyDescent="0.25">
      <c r="A51" t="s">
        <v>247</v>
      </c>
      <c r="B51">
        <v>1553833.89</v>
      </c>
      <c r="C51">
        <v>100000</v>
      </c>
      <c r="D51">
        <v>33064.17</v>
      </c>
      <c r="E51"/>
      <c r="F51">
        <v>989275.28</v>
      </c>
      <c r="G51">
        <v>153236.07</v>
      </c>
      <c r="H51"/>
      <c r="I51">
        <v>0</v>
      </c>
      <c r="J51">
        <v>7393.89</v>
      </c>
      <c r="K51"/>
      <c r="L51"/>
      <c r="M51">
        <v>1501705.09</v>
      </c>
      <c r="N51">
        <v>3885.4</v>
      </c>
      <c r="O51"/>
      <c r="P51"/>
      <c r="Q51">
        <v>553371.39</v>
      </c>
      <c r="R51">
        <v>2281491.52</v>
      </c>
      <c r="S51"/>
      <c r="T51"/>
      <c r="U51">
        <v>1746081.87</v>
      </c>
      <c r="V51">
        <v>32500</v>
      </c>
      <c r="W51">
        <v>2218.34</v>
      </c>
      <c r="X51">
        <v>2547357.54</v>
      </c>
      <c r="Y51"/>
      <c r="Z51"/>
      <c r="AA51">
        <v>2936023.54</v>
      </c>
      <c r="AB51">
        <v>73013.399999999994</v>
      </c>
      <c r="AC51"/>
      <c r="AD51">
        <v>2580107.94</v>
      </c>
      <c r="AE51">
        <v>227450.75</v>
      </c>
      <c r="AF51"/>
      <c r="AG51">
        <v>30000</v>
      </c>
    </row>
    <row r="52" spans="1:33" x14ac:dyDescent="0.25">
      <c r="A52" t="s">
        <v>248</v>
      </c>
      <c r="B52">
        <v>362445.29</v>
      </c>
      <c r="C52">
        <v>6192</v>
      </c>
      <c r="D52">
        <v>17491.400000000001</v>
      </c>
      <c r="E52"/>
      <c r="F52">
        <v>16718.150000000001</v>
      </c>
      <c r="G52">
        <v>1425233.59</v>
      </c>
      <c r="H52"/>
      <c r="I52">
        <v>0</v>
      </c>
      <c r="J52">
        <v>0</v>
      </c>
      <c r="K52"/>
      <c r="L52"/>
      <c r="M52">
        <v>77740</v>
      </c>
      <c r="N52">
        <v>-1638.7</v>
      </c>
      <c r="O52"/>
      <c r="P52"/>
      <c r="Q52">
        <v>-1026459.04</v>
      </c>
      <c r="R52">
        <v>2647377.69</v>
      </c>
      <c r="S52"/>
      <c r="T52"/>
      <c r="U52">
        <v>1760518.76</v>
      </c>
      <c r="V52">
        <v>30000</v>
      </c>
      <c r="W52">
        <v>123.2</v>
      </c>
      <c r="X52">
        <v>1648078.46</v>
      </c>
      <c r="Y52">
        <v>100000</v>
      </c>
      <c r="Z52"/>
      <c r="AA52">
        <v>1744669.46</v>
      </c>
      <c r="AB52">
        <v>61904</v>
      </c>
      <c r="AC52"/>
      <c r="AD52">
        <v>1422871.81</v>
      </c>
      <c r="AE52">
        <v>178214.67</v>
      </c>
      <c r="AF52"/>
      <c r="AG52"/>
    </row>
    <row r="53" spans="1:33" x14ac:dyDescent="0.25">
      <c r="A53" t="s">
        <v>249</v>
      </c>
      <c r="B53">
        <v>1385959.49</v>
      </c>
      <c r="C53">
        <v>0</v>
      </c>
      <c r="D53">
        <v>47853.65</v>
      </c>
      <c r="E53"/>
      <c r="F53">
        <v>97588.66</v>
      </c>
      <c r="G53">
        <v>329042.33</v>
      </c>
      <c r="H53"/>
      <c r="I53">
        <v>0</v>
      </c>
      <c r="J53">
        <v>0</v>
      </c>
      <c r="K53">
        <v>271320</v>
      </c>
      <c r="L53"/>
      <c r="M53">
        <v>1100722.28</v>
      </c>
      <c r="N53">
        <v>3430.36</v>
      </c>
      <c r="O53"/>
      <c r="P53"/>
      <c r="Q53">
        <v>-3725442.39</v>
      </c>
      <c r="R53">
        <v>4706462.17</v>
      </c>
      <c r="S53"/>
      <c r="T53"/>
      <c r="U53">
        <v>1389550.58</v>
      </c>
      <c r="V53">
        <v>306000</v>
      </c>
      <c r="W53">
        <v>2937.14</v>
      </c>
      <c r="X53">
        <v>1622197.9</v>
      </c>
      <c r="Y53"/>
      <c r="Z53"/>
      <c r="AA53">
        <v>2097869.9</v>
      </c>
      <c r="AB53">
        <v>37500</v>
      </c>
      <c r="AC53">
        <v>2536</v>
      </c>
      <c r="AD53">
        <v>1407151.23</v>
      </c>
      <c r="AE53">
        <v>171676.78</v>
      </c>
      <c r="AF53">
        <v>50000</v>
      </c>
      <c r="AG53">
        <v>50000</v>
      </c>
    </row>
    <row r="54" spans="1:33" x14ac:dyDescent="0.25">
      <c r="A54" t="s">
        <v>253</v>
      </c>
      <c r="B54">
        <v>970358.64</v>
      </c>
      <c r="C54">
        <v>101791</v>
      </c>
      <c r="D54">
        <v>84601.07</v>
      </c>
      <c r="E54"/>
      <c r="F54">
        <v>1034805.05</v>
      </c>
      <c r="G54">
        <v>1146651.83</v>
      </c>
      <c r="H54"/>
      <c r="I54"/>
      <c r="J54"/>
      <c r="K54"/>
      <c r="L54"/>
      <c r="M54">
        <v>175150</v>
      </c>
      <c r="N54">
        <v>-26366.880000000001</v>
      </c>
      <c r="O54"/>
      <c r="P54"/>
      <c r="Q54">
        <v>1018214.94</v>
      </c>
      <c r="R54">
        <v>954921</v>
      </c>
      <c r="S54"/>
      <c r="T54"/>
      <c r="U54">
        <v>362052.54</v>
      </c>
      <c r="V54"/>
      <c r="W54">
        <v>1420.56</v>
      </c>
      <c r="X54"/>
      <c r="Y54"/>
      <c r="Z54">
        <v>2302873.7400000002</v>
      </c>
      <c r="AA54">
        <v>357288</v>
      </c>
      <c r="AB54"/>
      <c r="AC54">
        <v>2785</v>
      </c>
      <c r="AD54">
        <v>777452.15</v>
      </c>
      <c r="AE54">
        <v>217498.16</v>
      </c>
      <c r="AF54"/>
      <c r="AG54">
        <v>95035</v>
      </c>
    </row>
    <row r="55" spans="1:33" x14ac:dyDescent="0.25">
      <c r="A55" t="s">
        <v>254</v>
      </c>
      <c r="B55">
        <v>1915038.38</v>
      </c>
      <c r="C55">
        <v>47509</v>
      </c>
      <c r="D55">
        <v>93568.57</v>
      </c>
      <c r="E55"/>
      <c r="F55">
        <v>1798159.33</v>
      </c>
      <c r="G55">
        <v>299006.74</v>
      </c>
      <c r="H55"/>
      <c r="I55"/>
      <c r="J55"/>
      <c r="K55"/>
      <c r="L55"/>
      <c r="M55">
        <v>1604338.13</v>
      </c>
      <c r="N55">
        <v>-34654</v>
      </c>
      <c r="O55"/>
      <c r="P55"/>
      <c r="Q55">
        <v>338136.62</v>
      </c>
      <c r="R55">
        <v>2528782.23</v>
      </c>
      <c r="S55"/>
      <c r="T55"/>
      <c r="U55">
        <v>478158.16</v>
      </c>
      <c r="V55"/>
      <c r="W55">
        <v>1975.78</v>
      </c>
      <c r="X55"/>
      <c r="Y55"/>
      <c r="Z55">
        <v>3445806.56</v>
      </c>
      <c r="AA55">
        <v>619585</v>
      </c>
      <c r="AB55"/>
      <c r="AC55">
        <v>25552</v>
      </c>
      <c r="AD55">
        <v>2133111.75</v>
      </c>
      <c r="AE55">
        <v>308697.71000000002</v>
      </c>
      <c r="AF55"/>
      <c r="AG55">
        <v>1122315</v>
      </c>
    </row>
    <row r="56" spans="1:33" x14ac:dyDescent="0.25">
      <c r="A56" t="s">
        <v>255</v>
      </c>
      <c r="B56">
        <v>139808.56</v>
      </c>
      <c r="C56">
        <v>92863</v>
      </c>
      <c r="D56">
        <v>130296.75</v>
      </c>
      <c r="E56"/>
      <c r="F56">
        <v>805713.64</v>
      </c>
      <c r="G56">
        <v>156457.4</v>
      </c>
      <c r="H56"/>
      <c r="I56"/>
      <c r="J56"/>
      <c r="K56"/>
      <c r="L56"/>
      <c r="M56">
        <v>-738546</v>
      </c>
      <c r="N56">
        <v>284.02999999999997</v>
      </c>
      <c r="O56"/>
      <c r="P56"/>
      <c r="Q56">
        <v>-453437.83</v>
      </c>
      <c r="R56">
        <v>2500517.0699999998</v>
      </c>
      <c r="S56"/>
      <c r="T56"/>
      <c r="U56">
        <v>404920.55</v>
      </c>
      <c r="V56"/>
      <c r="W56">
        <v>343.18</v>
      </c>
      <c r="X56"/>
      <c r="Y56"/>
      <c r="Z56">
        <v>1177684.25</v>
      </c>
      <c r="AA56">
        <v>288408</v>
      </c>
      <c r="AB56">
        <v>38513</v>
      </c>
      <c r="AC56"/>
      <c r="AD56">
        <v>827312.83</v>
      </c>
      <c r="AE56">
        <v>187392.07</v>
      </c>
      <c r="AF56"/>
      <c r="AG56">
        <v>225000</v>
      </c>
    </row>
    <row r="57" spans="1:33" x14ac:dyDescent="0.25">
      <c r="A57" t="s">
        <v>256</v>
      </c>
      <c r="B57">
        <v>349272.3</v>
      </c>
      <c r="C57">
        <v>0</v>
      </c>
      <c r="D57">
        <v>55298.55</v>
      </c>
      <c r="E57"/>
      <c r="F57">
        <v>483965.16</v>
      </c>
      <c r="G57">
        <v>332316.65000000002</v>
      </c>
      <c r="H57"/>
      <c r="I57"/>
      <c r="J57"/>
      <c r="K57"/>
      <c r="L57"/>
      <c r="M57"/>
      <c r="N57">
        <v>-7876.5</v>
      </c>
      <c r="O57"/>
      <c r="P57"/>
      <c r="Q57">
        <v>-631469.68000000005</v>
      </c>
      <c r="R57">
        <v>1946573.94</v>
      </c>
      <c r="S57"/>
      <c r="T57"/>
      <c r="U57">
        <v>849035.45</v>
      </c>
      <c r="V57"/>
      <c r="W57">
        <v>696.22</v>
      </c>
      <c r="X57"/>
      <c r="Y57"/>
      <c r="Z57">
        <v>1780532.8</v>
      </c>
      <c r="AA57">
        <v>569737</v>
      </c>
      <c r="AB57">
        <v>29813</v>
      </c>
      <c r="AC57"/>
      <c r="AD57">
        <v>1822502.2</v>
      </c>
      <c r="AE57">
        <v>246203.37</v>
      </c>
      <c r="AF57"/>
      <c r="AG57">
        <v>48384</v>
      </c>
    </row>
    <row r="58" spans="1:33" x14ac:dyDescent="0.25">
      <c r="A58" t="s">
        <v>257</v>
      </c>
      <c r="B58">
        <v>336275.59</v>
      </c>
      <c r="C58">
        <v>91046</v>
      </c>
      <c r="D58">
        <v>66451.58</v>
      </c>
      <c r="E58"/>
      <c r="F58">
        <v>325764</v>
      </c>
      <c r="G58">
        <v>155833.99</v>
      </c>
      <c r="H58"/>
      <c r="I58"/>
      <c r="J58"/>
      <c r="K58"/>
      <c r="L58"/>
      <c r="M58">
        <v>163735.51999999999</v>
      </c>
      <c r="N58">
        <v>3459</v>
      </c>
      <c r="O58"/>
      <c r="P58"/>
      <c r="Q58">
        <v>1449496.29</v>
      </c>
      <c r="R58">
        <v>-980950.37</v>
      </c>
      <c r="S58"/>
      <c r="T58"/>
      <c r="U58">
        <v>431283.76</v>
      </c>
      <c r="V58"/>
      <c r="W58">
        <v>472.13</v>
      </c>
      <c r="X58"/>
      <c r="Y58"/>
      <c r="Z58">
        <v>1036939.33</v>
      </c>
      <c r="AA58">
        <v>224517</v>
      </c>
      <c r="AB58">
        <v>12552</v>
      </c>
      <c r="AC58"/>
      <c r="AD58">
        <v>822777.84</v>
      </c>
      <c r="AE58">
        <v>69217.66</v>
      </c>
      <c r="AF58"/>
      <c r="AG58"/>
    </row>
    <row r="59" spans="1:33" x14ac:dyDescent="0.25">
      <c r="A59" t="s">
        <v>258</v>
      </c>
      <c r="B59">
        <v>320405.21999999997</v>
      </c>
      <c r="C59">
        <v>287578</v>
      </c>
      <c r="D59">
        <v>27656.23</v>
      </c>
      <c r="E59"/>
      <c r="F59">
        <v>853530.14</v>
      </c>
      <c r="G59">
        <v>90102.99</v>
      </c>
      <c r="H59">
        <v>0</v>
      </c>
      <c r="I59"/>
      <c r="J59"/>
      <c r="K59"/>
      <c r="L59"/>
      <c r="M59">
        <v>170945</v>
      </c>
      <c r="N59">
        <v>759</v>
      </c>
      <c r="O59"/>
      <c r="P59"/>
      <c r="Q59">
        <v>-341382.14</v>
      </c>
      <c r="R59">
        <v>1692734</v>
      </c>
      <c r="S59"/>
      <c r="T59"/>
      <c r="U59">
        <v>392083.65</v>
      </c>
      <c r="V59"/>
      <c r="W59">
        <v>501.15</v>
      </c>
      <c r="X59"/>
      <c r="Y59"/>
      <c r="Z59">
        <v>468625.02</v>
      </c>
      <c r="AA59">
        <v>212401</v>
      </c>
      <c r="AB59">
        <v>5056</v>
      </c>
      <c r="AC59"/>
      <c r="AD59">
        <v>338433.25</v>
      </c>
      <c r="AE59">
        <v>153150.85</v>
      </c>
      <c r="AF59"/>
      <c r="AG59">
        <v>95952</v>
      </c>
    </row>
    <row r="60" spans="1:33" x14ac:dyDescent="0.25">
      <c r="A60" t="s">
        <v>262</v>
      </c>
      <c r="B60">
        <v>1007884.01</v>
      </c>
      <c r="C60">
        <v>23194</v>
      </c>
      <c r="D60">
        <v>23191.5</v>
      </c>
      <c r="E60"/>
      <c r="F60">
        <v>600279.13</v>
      </c>
      <c r="G60">
        <v>-816319.28</v>
      </c>
      <c r="H60"/>
      <c r="I60">
        <v>3000</v>
      </c>
      <c r="J60">
        <v>-7072</v>
      </c>
      <c r="K60"/>
      <c r="L60"/>
      <c r="M60">
        <v>397999</v>
      </c>
      <c r="N60">
        <v>767</v>
      </c>
      <c r="O60"/>
      <c r="P60"/>
      <c r="Q60">
        <v>-1822851.28</v>
      </c>
      <c r="R60">
        <v>2210713.7999999998</v>
      </c>
      <c r="S60"/>
      <c r="T60"/>
      <c r="U60">
        <v>1515709.4</v>
      </c>
      <c r="V60"/>
      <c r="W60">
        <v>274.58</v>
      </c>
      <c r="X60">
        <v>914564</v>
      </c>
      <c r="Y60"/>
      <c r="Z60">
        <v>107683.78</v>
      </c>
      <c r="AA60">
        <v>1157795</v>
      </c>
      <c r="AB60">
        <v>2800</v>
      </c>
      <c r="AC60">
        <v>27915</v>
      </c>
      <c r="AD60">
        <v>821826.33</v>
      </c>
      <c r="AE60">
        <v>464334.59</v>
      </c>
      <c r="AF60"/>
      <c r="AG60">
        <v>7888</v>
      </c>
    </row>
    <row r="61" spans="1:33" x14ac:dyDescent="0.25">
      <c r="A61" t="s">
        <v>263</v>
      </c>
      <c r="B61">
        <v>612243.34</v>
      </c>
      <c r="C61">
        <v>133322</v>
      </c>
      <c r="D61">
        <v>296745.52</v>
      </c>
      <c r="E61"/>
      <c r="F61">
        <v>394652.47</v>
      </c>
      <c r="G61">
        <v>130651.33</v>
      </c>
      <c r="H61"/>
      <c r="I61">
        <v>14080</v>
      </c>
      <c r="J61">
        <v>14725</v>
      </c>
      <c r="K61"/>
      <c r="L61"/>
      <c r="M61">
        <v>439999</v>
      </c>
      <c r="N61">
        <v>-403.71</v>
      </c>
      <c r="O61">
        <v>100</v>
      </c>
      <c r="P61"/>
      <c r="Q61">
        <v>-345808.28</v>
      </c>
      <c r="R61">
        <v>1549075.07</v>
      </c>
      <c r="S61"/>
      <c r="T61"/>
      <c r="U61">
        <v>2201229.86</v>
      </c>
      <c r="V61">
        <v>376360</v>
      </c>
      <c r="W61">
        <v>1536.84</v>
      </c>
      <c r="X61">
        <v>1280383.5</v>
      </c>
      <c r="Y61"/>
      <c r="Z61"/>
      <c r="AA61">
        <v>1869470.81</v>
      </c>
      <c r="AB61"/>
      <c r="AC61">
        <v>39898</v>
      </c>
      <c r="AD61">
        <v>1820882.83</v>
      </c>
      <c r="AE61">
        <v>233410.98</v>
      </c>
      <c r="AF61"/>
      <c r="AG61"/>
    </row>
    <row r="62" spans="1:33" x14ac:dyDescent="0.25">
      <c r="A62" t="s">
        <v>264</v>
      </c>
      <c r="B62">
        <v>373397.03</v>
      </c>
      <c r="C62">
        <v>46877</v>
      </c>
      <c r="D62">
        <v>31515.83</v>
      </c>
      <c r="E62"/>
      <c r="F62">
        <v>41704.519999999997</v>
      </c>
      <c r="G62">
        <v>197439.06</v>
      </c>
      <c r="H62"/>
      <c r="I62"/>
      <c r="J62">
        <v>0</v>
      </c>
      <c r="K62"/>
      <c r="L62"/>
      <c r="M62">
        <v>241845</v>
      </c>
      <c r="N62">
        <v>-363.97</v>
      </c>
      <c r="O62"/>
      <c r="P62"/>
      <c r="Q62">
        <v>-3273455.46</v>
      </c>
      <c r="R62">
        <v>3406179.86</v>
      </c>
      <c r="S62"/>
      <c r="T62"/>
      <c r="U62">
        <v>2247428.19</v>
      </c>
      <c r="V62">
        <v>994040</v>
      </c>
      <c r="W62">
        <v>1207.52</v>
      </c>
      <c r="X62">
        <v>1697562.16</v>
      </c>
      <c r="Y62"/>
      <c r="Z62">
        <v>89248.09</v>
      </c>
      <c r="AA62">
        <v>2336152.16</v>
      </c>
      <c r="AB62">
        <v>7152</v>
      </c>
      <c r="AC62">
        <v>12740</v>
      </c>
      <c r="AD62">
        <v>2241437.83</v>
      </c>
      <c r="AE62">
        <v>91930.96</v>
      </c>
      <c r="AF62"/>
      <c r="AG62">
        <v>23345</v>
      </c>
    </row>
    <row r="63" spans="1:33" x14ac:dyDescent="0.25">
      <c r="A63" t="s">
        <v>265</v>
      </c>
      <c r="B63">
        <v>669490.04</v>
      </c>
      <c r="C63">
        <v>46139</v>
      </c>
      <c r="D63">
        <v>12227.72</v>
      </c>
      <c r="E63"/>
      <c r="F63">
        <v>177503.96</v>
      </c>
      <c r="G63">
        <v>210108.2</v>
      </c>
      <c r="H63"/>
      <c r="I63">
        <v>42000</v>
      </c>
      <c r="J63">
        <v>163750</v>
      </c>
      <c r="K63"/>
      <c r="L63"/>
      <c r="M63">
        <v>656858</v>
      </c>
      <c r="N63">
        <v>-523.91</v>
      </c>
      <c r="O63"/>
      <c r="P63"/>
      <c r="Q63">
        <v>-1387931.56</v>
      </c>
      <c r="R63">
        <v>1679166.57</v>
      </c>
      <c r="S63"/>
      <c r="T63"/>
      <c r="U63">
        <v>1488369.21</v>
      </c>
      <c r="V63">
        <v>112400</v>
      </c>
      <c r="W63">
        <v>335.43</v>
      </c>
      <c r="X63">
        <v>562765.39</v>
      </c>
      <c r="Y63"/>
      <c r="Z63"/>
      <c r="AA63">
        <v>1218650.3899999999</v>
      </c>
      <c r="AB63">
        <v>4455</v>
      </c>
      <c r="AC63">
        <v>9630</v>
      </c>
      <c r="AD63">
        <v>899285.87</v>
      </c>
      <c r="AE63">
        <v>48064.95</v>
      </c>
      <c r="AF63"/>
      <c r="AG63">
        <v>21634</v>
      </c>
    </row>
    <row r="64" spans="1:33" x14ac:dyDescent="0.25">
      <c r="A64" t="s">
        <v>266</v>
      </c>
      <c r="B64">
        <v>771234.88</v>
      </c>
      <c r="C64">
        <v>0</v>
      </c>
      <c r="D64">
        <v>3843.11</v>
      </c>
      <c r="E64"/>
      <c r="F64">
        <v>476924.77</v>
      </c>
      <c r="G64">
        <v>216001.71</v>
      </c>
      <c r="H64"/>
      <c r="I64">
        <v>-8000</v>
      </c>
      <c r="J64">
        <v>-3131.38</v>
      </c>
      <c r="K64"/>
      <c r="L64"/>
      <c r="M64">
        <v>619410</v>
      </c>
      <c r="N64">
        <v>0</v>
      </c>
      <c r="O64"/>
      <c r="P64"/>
      <c r="Q64">
        <v>-562130.85</v>
      </c>
      <c r="R64">
        <v>1290095.46</v>
      </c>
      <c r="S64"/>
      <c r="T64"/>
      <c r="U64">
        <v>1127715.3799999999</v>
      </c>
      <c r="V64">
        <v>176800</v>
      </c>
      <c r="W64">
        <v>207.43</v>
      </c>
      <c r="X64">
        <v>1515036.7</v>
      </c>
      <c r="Y64"/>
      <c r="Z64">
        <v>214526.93</v>
      </c>
      <c r="AA64">
        <v>1869130.7</v>
      </c>
      <c r="AB64"/>
      <c r="AC64">
        <v>37940</v>
      </c>
      <c r="AD64">
        <v>833399.5</v>
      </c>
      <c r="AE64">
        <v>162055</v>
      </c>
      <c r="AF64"/>
      <c r="AG64"/>
    </row>
    <row r="65" spans="1:33" x14ac:dyDescent="0.25">
      <c r="A65" t="s">
        <v>267</v>
      </c>
      <c r="B65">
        <v>775239.47</v>
      </c>
      <c r="C65">
        <v>46954</v>
      </c>
      <c r="D65">
        <v>23659.62</v>
      </c>
      <c r="E65"/>
      <c r="F65">
        <v>45440.54</v>
      </c>
      <c r="G65">
        <v>-6027.25</v>
      </c>
      <c r="H65"/>
      <c r="I65">
        <v>9734</v>
      </c>
      <c r="J65">
        <v>268030</v>
      </c>
      <c r="K65"/>
      <c r="L65"/>
      <c r="M65">
        <v>257525</v>
      </c>
      <c r="N65">
        <v>23571</v>
      </c>
      <c r="O65"/>
      <c r="P65"/>
      <c r="Q65">
        <v>-1769320.03</v>
      </c>
      <c r="R65">
        <v>2056145.55</v>
      </c>
      <c r="S65"/>
      <c r="T65"/>
      <c r="U65">
        <v>1541484.34</v>
      </c>
      <c r="V65">
        <v>300216</v>
      </c>
      <c r="W65">
        <v>813.77</v>
      </c>
      <c r="X65">
        <v>1035984.82</v>
      </c>
      <c r="Y65"/>
      <c r="Z65"/>
      <c r="AA65">
        <v>1520901.82</v>
      </c>
      <c r="AB65"/>
      <c r="AC65">
        <v>24396</v>
      </c>
      <c r="AD65">
        <v>1186402.08</v>
      </c>
      <c r="AE65">
        <v>90722.17</v>
      </c>
      <c r="AF65"/>
      <c r="AG65">
        <v>16496</v>
      </c>
    </row>
    <row r="66" spans="1:33" x14ac:dyDescent="0.25">
      <c r="A66" t="s">
        <v>271</v>
      </c>
      <c r="B66">
        <v>883195.99</v>
      </c>
      <c r="C66">
        <v>0</v>
      </c>
      <c r="D66">
        <v>89542.86</v>
      </c>
      <c r="E66"/>
      <c r="F66">
        <v>503594.65</v>
      </c>
      <c r="G66">
        <v>322216.25</v>
      </c>
      <c r="H66"/>
      <c r="I66">
        <v>13850</v>
      </c>
      <c r="J66">
        <v>36929.589999999997</v>
      </c>
      <c r="K66"/>
      <c r="L66"/>
      <c r="M66">
        <v>185860</v>
      </c>
      <c r="N66">
        <v>19242</v>
      </c>
      <c r="O66"/>
      <c r="P66"/>
      <c r="Q66">
        <v>-1271880.18</v>
      </c>
      <c r="R66">
        <v>2912713.08</v>
      </c>
      <c r="S66"/>
      <c r="T66"/>
      <c r="U66">
        <v>1986101.73</v>
      </c>
      <c r="V66">
        <v>194814</v>
      </c>
      <c r="W66">
        <v>814.12</v>
      </c>
      <c r="X66"/>
      <c r="Y66"/>
      <c r="Z66">
        <v>18000</v>
      </c>
      <c r="AA66">
        <v>520683</v>
      </c>
      <c r="AB66">
        <v>7256</v>
      </c>
      <c r="AC66">
        <v>1384</v>
      </c>
      <c r="AD66">
        <v>1437909.9</v>
      </c>
      <c r="AE66">
        <v>278911.69</v>
      </c>
      <c r="AF66"/>
      <c r="AG66">
        <v>51750</v>
      </c>
    </row>
    <row r="67" spans="1:33" x14ac:dyDescent="0.25">
      <c r="A67" t="s">
        <v>272</v>
      </c>
      <c r="B67">
        <v>644475.37</v>
      </c>
      <c r="C67">
        <v>0</v>
      </c>
      <c r="D67">
        <v>41151.57</v>
      </c>
      <c r="E67"/>
      <c r="F67">
        <v>809027.45</v>
      </c>
      <c r="G67">
        <v>316968.71000000002</v>
      </c>
      <c r="H67"/>
      <c r="I67">
        <v>2000</v>
      </c>
      <c r="J67">
        <v>37112</v>
      </c>
      <c r="K67"/>
      <c r="L67"/>
      <c r="M67">
        <v>48600</v>
      </c>
      <c r="N67">
        <v>1750</v>
      </c>
      <c r="O67"/>
      <c r="P67"/>
      <c r="Q67">
        <v>326746.45</v>
      </c>
      <c r="R67">
        <v>1364480.05</v>
      </c>
      <c r="S67"/>
      <c r="T67"/>
      <c r="U67">
        <v>1288865.76</v>
      </c>
      <c r="V67">
        <v>95100</v>
      </c>
      <c r="W67">
        <v>799.96</v>
      </c>
      <c r="X67"/>
      <c r="Y67"/>
      <c r="Z67"/>
      <c r="AA67">
        <v>448302</v>
      </c>
      <c r="AB67">
        <v>3560</v>
      </c>
      <c r="AC67">
        <v>3400</v>
      </c>
      <c r="AD67">
        <v>667785.34</v>
      </c>
      <c r="AE67">
        <v>195783.78</v>
      </c>
      <c r="AF67"/>
      <c r="AG67">
        <v>35000</v>
      </c>
    </row>
    <row r="68" spans="1:33" x14ac:dyDescent="0.25">
      <c r="A68" t="s">
        <v>273</v>
      </c>
      <c r="B68">
        <v>266059.75</v>
      </c>
      <c r="C68">
        <v>0</v>
      </c>
      <c r="D68">
        <v>5519.14</v>
      </c>
      <c r="E68"/>
      <c r="F68">
        <v>770735.31</v>
      </c>
      <c r="G68">
        <v>204873.95</v>
      </c>
      <c r="H68"/>
      <c r="I68">
        <v>15520</v>
      </c>
      <c r="J68">
        <v>26112.21</v>
      </c>
      <c r="K68"/>
      <c r="L68"/>
      <c r="M68"/>
      <c r="N68">
        <v>1750</v>
      </c>
      <c r="O68"/>
      <c r="P68">
        <v>-955595.87</v>
      </c>
      <c r="Q68"/>
      <c r="R68">
        <v>2067672.51</v>
      </c>
      <c r="S68"/>
      <c r="T68"/>
      <c r="U68">
        <v>1160772.92</v>
      </c>
      <c r="V68">
        <v>35800</v>
      </c>
      <c r="W68">
        <v>637.01</v>
      </c>
      <c r="X68"/>
      <c r="Y68"/>
      <c r="Z68"/>
      <c r="AA68">
        <v>239624</v>
      </c>
      <c r="AB68">
        <v>3600</v>
      </c>
      <c r="AC68">
        <v>360</v>
      </c>
      <c r="AD68">
        <v>650398.82999999996</v>
      </c>
      <c r="AE68">
        <v>211497.8</v>
      </c>
      <c r="AF68"/>
      <c r="AG68"/>
    </row>
    <row r="69" spans="1:33" x14ac:dyDescent="0.25">
      <c r="A69" t="s">
        <v>274</v>
      </c>
      <c r="B69">
        <v>260213.66</v>
      </c>
      <c r="C69">
        <v>0</v>
      </c>
      <c r="D69">
        <v>13235.8</v>
      </c>
      <c r="E69"/>
      <c r="F69">
        <v>1145784.8600000001</v>
      </c>
      <c r="G69">
        <v>329895.15999999997</v>
      </c>
      <c r="H69"/>
      <c r="I69">
        <v>0</v>
      </c>
      <c r="J69">
        <v>45575.5</v>
      </c>
      <c r="K69"/>
      <c r="L69"/>
      <c r="M69"/>
      <c r="N69">
        <v>0</v>
      </c>
      <c r="O69"/>
      <c r="P69"/>
      <c r="Q69">
        <v>-742556.07</v>
      </c>
      <c r="R69">
        <v>2226508.67</v>
      </c>
      <c r="S69"/>
      <c r="T69"/>
      <c r="U69">
        <v>1866844.29</v>
      </c>
      <c r="V69"/>
      <c r="W69">
        <v>507.15</v>
      </c>
      <c r="X69">
        <v>160000</v>
      </c>
      <c r="Y69"/>
      <c r="Z69"/>
      <c r="AA69">
        <v>525086.77</v>
      </c>
      <c r="AB69">
        <v>2200</v>
      </c>
      <c r="AC69">
        <v>304</v>
      </c>
      <c r="AD69">
        <v>1042591.74</v>
      </c>
      <c r="AE69">
        <v>216567.55</v>
      </c>
      <c r="AF69"/>
      <c r="AG69">
        <v>21000</v>
      </c>
    </row>
    <row r="70" spans="1:33" x14ac:dyDescent="0.25">
      <c r="A70" t="s">
        <v>275</v>
      </c>
      <c r="B70">
        <v>386382.27</v>
      </c>
      <c r="C70">
        <v>284869</v>
      </c>
      <c r="D70">
        <v>126407.89</v>
      </c>
      <c r="E70"/>
      <c r="F70">
        <v>370081.07</v>
      </c>
      <c r="G70">
        <v>513040.97</v>
      </c>
      <c r="H70"/>
      <c r="I70">
        <v>0</v>
      </c>
      <c r="J70">
        <v>17029.95</v>
      </c>
      <c r="K70"/>
      <c r="L70"/>
      <c r="M70">
        <v>241440</v>
      </c>
      <c r="N70">
        <v>2034.5</v>
      </c>
      <c r="O70"/>
      <c r="P70"/>
      <c r="Q70">
        <v>-849421.03</v>
      </c>
      <c r="R70">
        <v>2114406.96</v>
      </c>
      <c r="S70"/>
      <c r="T70"/>
      <c r="U70">
        <v>2202943.75</v>
      </c>
      <c r="V70"/>
      <c r="W70">
        <v>542.16999999999996</v>
      </c>
      <c r="X70"/>
      <c r="Y70"/>
      <c r="Z70">
        <v>10000</v>
      </c>
      <c r="AA70">
        <v>477670</v>
      </c>
      <c r="AB70">
        <v>6000</v>
      </c>
      <c r="AC70"/>
      <c r="AD70">
        <v>1358686.44</v>
      </c>
      <c r="AE70">
        <v>210838.66</v>
      </c>
      <c r="AF70"/>
      <c r="AG70">
        <v>5000</v>
      </c>
    </row>
    <row r="73" spans="1:33" ht="24.6" x14ac:dyDescent="0.7">
      <c r="A73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N123"/>
  <sheetViews>
    <sheetView topLeftCell="AE1" zoomScale="96" zoomScaleNormal="96" workbookViewId="0">
      <selection activeCell="AM12" sqref="AM12:AM86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42.3984375" style="251" bestFit="1" customWidth="1"/>
    <col min="6" max="6" width="34.8984375" style="232" bestFit="1" customWidth="1"/>
    <col min="7" max="7" width="33.8984375" style="232" bestFit="1" customWidth="1"/>
    <col min="8" max="8" width="25.5" style="232" bestFit="1" customWidth="1"/>
    <col min="9" max="9" width="24.8984375" style="232" bestFit="1" customWidth="1"/>
    <col min="10" max="11" width="17" style="251" bestFit="1" customWidth="1"/>
    <col min="12" max="12" width="19.09765625" style="420" bestFit="1" customWidth="1"/>
    <col min="13" max="13" width="21" style="420" bestFit="1" customWidth="1"/>
    <col min="14" max="14" width="20.5" style="420" bestFit="1" customWidth="1"/>
    <col min="15" max="15" width="22.8984375" style="420" bestFit="1" customWidth="1"/>
    <col min="16" max="16" width="24.8984375" style="251" bestFit="1" customWidth="1"/>
    <col min="17" max="18" width="28.59765625" style="251" bestFit="1" customWidth="1"/>
    <col min="19" max="19" width="17" style="251" bestFit="1" customWidth="1"/>
    <col min="20" max="20" width="28.8984375" style="90" bestFit="1" customWidth="1"/>
    <col min="21" max="21" width="46" style="90" bestFit="1" customWidth="1"/>
    <col min="22" max="22" width="46.59765625" style="90" bestFit="1" customWidth="1"/>
    <col min="23" max="23" width="30.09765625" style="90" bestFit="1" customWidth="1"/>
    <col min="24" max="24" width="57" style="90" bestFit="1" customWidth="1"/>
    <col min="25" max="25" width="17" style="73" bestFit="1" customWidth="1"/>
    <col min="26" max="26" width="21.59765625" style="90" bestFit="1" customWidth="1"/>
    <col min="27" max="27" width="28" style="90" bestFit="1" customWidth="1"/>
    <col min="28" max="28" width="26.3984375" style="90" bestFit="1" customWidth="1"/>
    <col min="29" max="29" width="44.8984375" style="90" bestFit="1" customWidth="1"/>
    <col min="30" max="30" width="32.3984375" style="90" bestFit="1" customWidth="1"/>
    <col min="31" max="31" width="32.8984375" style="90" bestFit="1" customWidth="1"/>
    <col min="32" max="32" width="34.19921875" style="90" bestFit="1" customWidth="1"/>
    <col min="33" max="34" width="9" style="251"/>
    <col min="35" max="35" width="17.19921875" style="41" bestFit="1" customWidth="1"/>
    <col min="36" max="36" width="14.5" style="28" bestFit="1" customWidth="1"/>
    <col min="37" max="37" width="15.09765625" style="25" bestFit="1" customWidth="1"/>
    <col min="38" max="38" width="16.09765625" style="37" bestFit="1" customWidth="1"/>
    <col min="39" max="39" width="16.09765625" style="35" bestFit="1" customWidth="1"/>
    <col min="40" max="40" width="15.69921875" style="26" bestFit="1" customWidth="1"/>
    <col min="41" max="16384" width="9" style="1"/>
  </cols>
  <sheetData>
    <row r="1" spans="1:40" x14ac:dyDescent="0.25">
      <c r="E1" t="s">
        <v>2458</v>
      </c>
      <c r="F1" s="415" t="s">
        <v>2459</v>
      </c>
      <c r="G1" s="415" t="s">
        <v>2460</v>
      </c>
      <c r="H1" s="415" t="s">
        <v>2461</v>
      </c>
      <c r="I1" s="415" t="s">
        <v>2462</v>
      </c>
      <c r="J1" t="s">
        <v>2463</v>
      </c>
      <c r="K1" t="s">
        <v>2464</v>
      </c>
      <c r="L1" s="413" t="s">
        <v>2466</v>
      </c>
      <c r="M1" s="413" t="s">
        <v>2467</v>
      </c>
      <c r="N1" s="413" t="s">
        <v>2470</v>
      </c>
      <c r="O1" s="413" t="s">
        <v>2471</v>
      </c>
      <c r="P1" t="s">
        <v>2472</v>
      </c>
      <c r="Q1" t="s">
        <v>2473</v>
      </c>
      <c r="R1" t="s">
        <v>2474</v>
      </c>
      <c r="S1" t="s">
        <v>2475</v>
      </c>
      <c r="T1" s="421" t="s">
        <v>2478</v>
      </c>
      <c r="U1" s="421" t="s">
        <v>2479</v>
      </c>
      <c r="V1" s="421" t="s">
        <v>2480</v>
      </c>
      <c r="W1" s="421" t="s">
        <v>2481</v>
      </c>
      <c r="X1" s="421" t="s">
        <v>2483</v>
      </c>
      <c r="Y1" t="s">
        <v>2484</v>
      </c>
      <c r="Z1" t="s">
        <v>2952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  <c r="AF1" t="s">
        <v>2953</v>
      </c>
      <c r="AG1" t="s">
        <v>2490</v>
      </c>
      <c r="AH1" t="s">
        <v>2954</v>
      </c>
      <c r="AI1" s="40" t="s">
        <v>6</v>
      </c>
      <c r="AJ1" s="27" t="s">
        <v>7</v>
      </c>
      <c r="AK1" s="14" t="s">
        <v>8</v>
      </c>
      <c r="AL1" s="17" t="s">
        <v>9</v>
      </c>
      <c r="AM1" s="18" t="s">
        <v>10</v>
      </c>
      <c r="AN1" s="57" t="s">
        <v>11</v>
      </c>
    </row>
    <row r="2" spans="1:40" x14ac:dyDescent="0.25">
      <c r="E2" t="s">
        <v>2491</v>
      </c>
      <c r="F2" s="415" t="s">
        <v>2492</v>
      </c>
      <c r="G2" s="415" t="s">
        <v>2493</v>
      </c>
      <c r="H2" s="415" t="s">
        <v>2494</v>
      </c>
      <c r="I2" s="415" t="s">
        <v>2495</v>
      </c>
      <c r="J2" t="s">
        <v>2496</v>
      </c>
      <c r="K2" t="s">
        <v>2497</v>
      </c>
      <c r="L2" s="413" t="s">
        <v>2499</v>
      </c>
      <c r="M2" s="413" t="s">
        <v>2500</v>
      </c>
      <c r="N2" s="413" t="s">
        <v>2503</v>
      </c>
      <c r="O2" s="413" t="s">
        <v>2504</v>
      </c>
      <c r="P2" t="s">
        <v>2505</v>
      </c>
      <c r="Q2" t="s">
        <v>2506</v>
      </c>
      <c r="R2" t="s">
        <v>2507</v>
      </c>
      <c r="S2" t="s">
        <v>2508</v>
      </c>
      <c r="T2" s="421" t="s">
        <v>2511</v>
      </c>
      <c r="U2" s="421" t="s">
        <v>2512</v>
      </c>
      <c r="V2" s="421" t="s">
        <v>2513</v>
      </c>
      <c r="W2" s="421" t="s">
        <v>2514</v>
      </c>
      <c r="X2" s="421" t="s">
        <v>2516</v>
      </c>
      <c r="Y2" t="s">
        <v>2517</v>
      </c>
      <c r="Z2" t="s">
        <v>2955</v>
      </c>
      <c r="AA2" t="s">
        <v>2518</v>
      </c>
      <c r="AB2" t="s">
        <v>2519</v>
      </c>
      <c r="AC2" t="s">
        <v>2520</v>
      </c>
      <c r="AD2" t="s">
        <v>2521</v>
      </c>
      <c r="AE2" t="s">
        <v>2522</v>
      </c>
      <c r="AF2" t="s">
        <v>2956</v>
      </c>
      <c r="AG2" t="s">
        <v>2523</v>
      </c>
      <c r="AH2" t="s">
        <v>2957</v>
      </c>
      <c r="AI2" s="40"/>
      <c r="AJ2" s="27"/>
      <c r="AK2" s="14"/>
      <c r="AL2" s="19"/>
      <c r="AM2" s="20"/>
      <c r="AN2" s="14"/>
    </row>
    <row r="3" spans="1:40" x14ac:dyDescent="0.25">
      <c r="C3" s="65" t="s">
        <v>810</v>
      </c>
      <c r="E3" t="s">
        <v>2524</v>
      </c>
      <c r="F3" s="415">
        <v>55467824.259999998</v>
      </c>
      <c r="G3" s="415">
        <v>5626619.0199999996</v>
      </c>
      <c r="H3" s="415">
        <v>3475817.43</v>
      </c>
      <c r="I3" s="415">
        <v>208.31</v>
      </c>
      <c r="J3">
        <v>79412876.680000007</v>
      </c>
      <c r="K3">
        <v>49269985.509999998</v>
      </c>
      <c r="L3" s="413">
        <v>643660.76</v>
      </c>
      <c r="M3" s="413">
        <v>1328799.3700000001</v>
      </c>
      <c r="N3" s="413">
        <v>290140</v>
      </c>
      <c r="O3" s="413">
        <v>283377.81</v>
      </c>
      <c r="P3">
        <v>326505.75</v>
      </c>
      <c r="Q3">
        <v>18733517.449999999</v>
      </c>
      <c r="R3">
        <v>20671278.280000001</v>
      </c>
      <c r="S3">
        <v>134793577.41999999</v>
      </c>
      <c r="T3" s="421">
        <v>114327834.25</v>
      </c>
      <c r="U3" s="421">
        <v>17730671.539999999</v>
      </c>
      <c r="V3" s="421">
        <v>74580.67</v>
      </c>
      <c r="W3" s="421">
        <v>143419414.94999999</v>
      </c>
      <c r="X3" s="421">
        <v>27582431.170000002</v>
      </c>
      <c r="Y3">
        <v>182068359.81999999</v>
      </c>
      <c r="Z3">
        <v>2400</v>
      </c>
      <c r="AA3">
        <v>324549.5</v>
      </c>
      <c r="AB3">
        <v>257135.11</v>
      </c>
      <c r="AC3">
        <v>73947194.290000007</v>
      </c>
      <c r="AD3">
        <v>26491237.34</v>
      </c>
      <c r="AE3">
        <v>1767751.03</v>
      </c>
      <c r="AF3">
        <v>269.14</v>
      </c>
      <c r="AG3">
        <v>2092936.03</v>
      </c>
      <c r="AH3">
        <v>625.95000000000005</v>
      </c>
      <c r="AI3" s="73">
        <f t="shared" ref="AI3:AN3" si="0">SUM(AI4:AI123)</f>
        <v>64400227.73999998</v>
      </c>
      <c r="AJ3" s="78">
        <f t="shared" si="0"/>
        <v>2442818</v>
      </c>
      <c r="AK3" s="21">
        <f t="shared" si="0"/>
        <v>61957409.739999987</v>
      </c>
      <c r="AL3" s="22">
        <f t="shared" si="0"/>
        <v>313678066.30999988</v>
      </c>
      <c r="AM3" s="16">
        <f t="shared" si="0"/>
        <v>274314462.24000001</v>
      </c>
      <c r="AN3" s="26">
        <f t="shared" si="0"/>
        <v>39363604.069999978</v>
      </c>
    </row>
    <row r="4" spans="1:40" x14ac:dyDescent="0.25">
      <c r="E4" t="s">
        <v>2958</v>
      </c>
      <c r="F4" s="415">
        <v>995824.13</v>
      </c>
      <c r="G4" s="415"/>
      <c r="H4" s="415">
        <v>26713</v>
      </c>
      <c r="I4" s="415"/>
      <c r="J4">
        <v>8</v>
      </c>
      <c r="K4">
        <v>458902.81</v>
      </c>
      <c r="L4" s="413">
        <v>14000</v>
      </c>
      <c r="M4" s="413">
        <v>14719.43</v>
      </c>
      <c r="N4" s="413">
        <v>25500</v>
      </c>
      <c r="O4" s="413">
        <v>624360.04</v>
      </c>
      <c r="P4"/>
      <c r="Q4">
        <v>571683.59</v>
      </c>
      <c r="R4">
        <v>-7.18</v>
      </c>
      <c r="S4">
        <v>560321.12</v>
      </c>
      <c r="T4" s="421"/>
      <c r="U4" s="421"/>
      <c r="V4" s="421">
        <v>88.94</v>
      </c>
      <c r="W4" s="421">
        <v>2846184</v>
      </c>
      <c r="X4" s="421">
        <v>501602.53</v>
      </c>
      <c r="Y4">
        <v>2931424</v>
      </c>
      <c r="Z4"/>
      <c r="AA4">
        <v>9300</v>
      </c>
      <c r="AB4">
        <v>8395</v>
      </c>
      <c r="AC4">
        <v>516614.09</v>
      </c>
      <c r="AD4">
        <v>159471.44</v>
      </c>
      <c r="AE4">
        <v>51800</v>
      </c>
      <c r="AF4"/>
      <c r="AG4"/>
      <c r="AH4"/>
      <c r="AI4" s="73">
        <f>SUM(F4:I4)</f>
        <v>1022537.13</v>
      </c>
      <c r="AJ4" s="78">
        <f>SUM(L4:O4)</f>
        <v>678579.47000000009</v>
      </c>
      <c r="AK4" s="21">
        <f>AI4-AJ4</f>
        <v>343957.65999999992</v>
      </c>
      <c r="AL4" s="22">
        <f>SUM(T4:Y4)</f>
        <v>6279299.4699999997</v>
      </c>
      <c r="AM4" s="16">
        <f>SUM(Z4:AH4)</f>
        <v>745580.53</v>
      </c>
      <c r="AN4" s="26">
        <f>AL4-AM4</f>
        <v>5533718.9399999995</v>
      </c>
    </row>
    <row r="5" spans="1:40" x14ac:dyDescent="0.25">
      <c r="E5" t="s">
        <v>2959</v>
      </c>
      <c r="F5" s="415">
        <v>2190</v>
      </c>
      <c r="G5" s="415"/>
      <c r="H5" s="415">
        <v>21653</v>
      </c>
      <c r="I5" s="415">
        <v>0</v>
      </c>
      <c r="J5">
        <v>251773.76</v>
      </c>
      <c r="K5">
        <v>196294.58</v>
      </c>
      <c r="L5" s="413">
        <v>10000</v>
      </c>
      <c r="M5" s="413">
        <v>24880.01</v>
      </c>
      <c r="N5" s="413"/>
      <c r="O5" s="413">
        <v>2190</v>
      </c>
      <c r="P5"/>
      <c r="Q5">
        <v>-1240421.3600000001</v>
      </c>
      <c r="R5">
        <v>-2014</v>
      </c>
      <c r="S5">
        <v>2026803.02</v>
      </c>
      <c r="T5" s="421"/>
      <c r="U5" s="421"/>
      <c r="V5" s="421"/>
      <c r="W5" s="421">
        <v>922201</v>
      </c>
      <c r="X5" s="421">
        <v>493450.25</v>
      </c>
      <c r="Y5">
        <v>922201</v>
      </c>
      <c r="Z5"/>
      <c r="AA5"/>
      <c r="AB5"/>
      <c r="AC5">
        <v>479298.26</v>
      </c>
      <c r="AD5">
        <v>263278.32</v>
      </c>
      <c r="AE5">
        <v>100400</v>
      </c>
      <c r="AF5"/>
      <c r="AG5"/>
      <c r="AH5"/>
      <c r="AI5" s="73">
        <f>SUM(F5:I5)</f>
        <v>23843</v>
      </c>
      <c r="AJ5" s="78">
        <f>SUM(L5:O5)</f>
        <v>37070.009999999995</v>
      </c>
      <c r="AK5" s="21">
        <f t="shared" ref="AK5:AK68" si="1">AI5-AJ5</f>
        <v>-13227.009999999995</v>
      </c>
      <c r="AL5" s="22">
        <f>SUM(T5:Y5)</f>
        <v>2337852.25</v>
      </c>
      <c r="AM5" s="16">
        <f>SUM(Z5:AH5)</f>
        <v>842976.58000000007</v>
      </c>
      <c r="AN5" s="26">
        <f t="shared" ref="AN5:AN68" si="2">AL5-AM5</f>
        <v>1494875.67</v>
      </c>
    </row>
    <row r="6" spans="1:40" x14ac:dyDescent="0.25">
      <c r="E6" t="s">
        <v>2960</v>
      </c>
      <c r="F6" s="415">
        <v>19120</v>
      </c>
      <c r="G6" s="415"/>
      <c r="H6" s="415">
        <v>79693</v>
      </c>
      <c r="I6" s="415">
        <v>0</v>
      </c>
      <c r="J6">
        <v>2452947.83</v>
      </c>
      <c r="K6">
        <v>12</v>
      </c>
      <c r="L6" s="413">
        <v>104845</v>
      </c>
      <c r="M6" s="413">
        <v>1607.1</v>
      </c>
      <c r="N6" s="413">
        <v>8000</v>
      </c>
      <c r="O6" s="413">
        <v>6480</v>
      </c>
      <c r="P6"/>
      <c r="Q6">
        <v>1942921.35</v>
      </c>
      <c r="R6"/>
      <c r="S6">
        <v>716949.66</v>
      </c>
      <c r="T6" s="421"/>
      <c r="U6" s="421">
        <v>2000</v>
      </c>
      <c r="V6" s="421"/>
      <c r="W6" s="421">
        <v>2363963.7000000002</v>
      </c>
      <c r="X6" s="421">
        <v>622054.94999999995</v>
      </c>
      <c r="Y6">
        <v>2373323.7000000002</v>
      </c>
      <c r="Z6"/>
      <c r="AA6"/>
      <c r="AB6"/>
      <c r="AC6">
        <v>406316.05</v>
      </c>
      <c r="AD6">
        <v>148129.18</v>
      </c>
      <c r="AE6">
        <v>289280</v>
      </c>
      <c r="AF6"/>
      <c r="AG6"/>
      <c r="AH6"/>
      <c r="AI6" s="73">
        <f>SUM(F6:I6)</f>
        <v>98813</v>
      </c>
      <c r="AJ6" s="78">
        <f>SUM(L6:O6)</f>
        <v>120932.1</v>
      </c>
      <c r="AK6" s="21">
        <f t="shared" si="1"/>
        <v>-22119.100000000006</v>
      </c>
      <c r="AL6" s="22">
        <f>SUM(T6:Y6)</f>
        <v>5361342.3500000006</v>
      </c>
      <c r="AM6" s="16">
        <f>SUM(Z6:AH6)</f>
        <v>843725.23</v>
      </c>
      <c r="AN6" s="26">
        <f t="shared" si="2"/>
        <v>4517617.120000001</v>
      </c>
    </row>
    <row r="7" spans="1:40" x14ac:dyDescent="0.25">
      <c r="A7" s="1" t="s">
        <v>588</v>
      </c>
      <c r="E7" t="s">
        <v>2961</v>
      </c>
      <c r="F7" s="415">
        <v>11145.85</v>
      </c>
      <c r="G7" s="415"/>
      <c r="H7" s="415">
        <v>46306.84</v>
      </c>
      <c r="I7" s="415">
        <v>0</v>
      </c>
      <c r="J7">
        <v>3120008.31</v>
      </c>
      <c r="K7">
        <v>186405.74</v>
      </c>
      <c r="L7" s="413">
        <v>59240</v>
      </c>
      <c r="M7" s="413">
        <v>-13.8</v>
      </c>
      <c r="N7" s="413">
        <v>17600</v>
      </c>
      <c r="O7" s="413">
        <v>1500</v>
      </c>
      <c r="P7"/>
      <c r="Q7">
        <v>3083546.99</v>
      </c>
      <c r="R7">
        <v>269.14</v>
      </c>
      <c r="S7">
        <v>550717.67000000004</v>
      </c>
      <c r="T7" s="421"/>
      <c r="U7" s="421"/>
      <c r="V7" s="421">
        <v>2.46</v>
      </c>
      <c r="W7" s="421">
        <v>1384590.2</v>
      </c>
      <c r="X7" s="421">
        <v>443629.95</v>
      </c>
      <c r="Y7">
        <v>1451190.2</v>
      </c>
      <c r="Z7"/>
      <c r="AA7"/>
      <c r="AB7">
        <v>3304</v>
      </c>
      <c r="AC7">
        <v>252785.44</v>
      </c>
      <c r="AD7">
        <v>274027.09000000003</v>
      </c>
      <c r="AE7">
        <v>195640</v>
      </c>
      <c r="AF7">
        <v>269.14</v>
      </c>
      <c r="AG7"/>
      <c r="AH7"/>
      <c r="AI7" s="73">
        <f>SUM(F7:I7)</f>
        <v>57452.689999999995</v>
      </c>
      <c r="AJ7" s="78">
        <f>SUM(L7:O7)</f>
        <v>78326.2</v>
      </c>
      <c r="AK7" s="21">
        <f t="shared" si="1"/>
        <v>-20873.510000000002</v>
      </c>
      <c r="AL7" s="22">
        <f>SUM(T7:Y7)</f>
        <v>3279412.8099999996</v>
      </c>
      <c r="AM7" s="16">
        <f>SUM(Z7:AH7)</f>
        <v>726025.67</v>
      </c>
      <c r="AN7" s="26">
        <f t="shared" si="2"/>
        <v>2553387.1399999997</v>
      </c>
    </row>
    <row r="8" spans="1:40" x14ac:dyDescent="0.25">
      <c r="E8" t="s">
        <v>2962</v>
      </c>
      <c r="F8" s="415">
        <v>147521.26999999999</v>
      </c>
      <c r="G8" s="415">
        <v>26400</v>
      </c>
      <c r="H8" s="415">
        <v>9370</v>
      </c>
      <c r="I8" s="415">
        <v>104.2</v>
      </c>
      <c r="J8">
        <v>539165.28</v>
      </c>
      <c r="K8">
        <v>20497.14</v>
      </c>
      <c r="L8" s="413">
        <v>4605</v>
      </c>
      <c r="M8" s="413">
        <v>21457.45</v>
      </c>
      <c r="N8" s="413">
        <v>8000</v>
      </c>
      <c r="O8" s="413">
        <v>2400</v>
      </c>
      <c r="P8"/>
      <c r="Q8"/>
      <c r="R8">
        <v>-1773132.64</v>
      </c>
      <c r="S8">
        <v>2257089.6800000002</v>
      </c>
      <c r="T8" s="421"/>
      <c r="U8" s="421">
        <v>367750</v>
      </c>
      <c r="V8" s="421">
        <v>179.68</v>
      </c>
      <c r="W8" s="421">
        <v>1465263</v>
      </c>
      <c r="X8" s="421">
        <v>959353.23</v>
      </c>
      <c r="Y8">
        <v>1495063</v>
      </c>
      <c r="Z8"/>
      <c r="AA8"/>
      <c r="AB8">
        <v>21776</v>
      </c>
      <c r="AC8">
        <v>686591.11</v>
      </c>
      <c r="AD8">
        <v>159777.4</v>
      </c>
      <c r="AE8">
        <v>206700</v>
      </c>
      <c r="AF8"/>
      <c r="AG8"/>
      <c r="AH8"/>
      <c r="AI8" s="73">
        <f>SUM(F8:I8)</f>
        <v>183395.47</v>
      </c>
      <c r="AJ8" s="78">
        <f>SUM(L8:O8)</f>
        <v>36462.449999999997</v>
      </c>
      <c r="AK8" s="21">
        <f t="shared" si="1"/>
        <v>146933.02000000002</v>
      </c>
      <c r="AL8" s="22">
        <f>SUM(T8:Y8)</f>
        <v>4287608.91</v>
      </c>
      <c r="AM8" s="16">
        <f>SUM(Z8:AH8)</f>
        <v>1074844.51</v>
      </c>
      <c r="AN8" s="26">
        <f t="shared" si="2"/>
        <v>3212764.4000000004</v>
      </c>
    </row>
    <row r="9" spans="1:40" x14ac:dyDescent="0.25">
      <c r="E9" t="s">
        <v>2963</v>
      </c>
      <c r="F9" s="415">
        <v>6460</v>
      </c>
      <c r="G9" s="415"/>
      <c r="H9" s="415">
        <v>0</v>
      </c>
      <c r="I9" s="415"/>
      <c r="J9">
        <v>3663459.21</v>
      </c>
      <c r="K9">
        <v>102919</v>
      </c>
      <c r="L9" s="413">
        <v>32074</v>
      </c>
      <c r="M9" s="413">
        <v>3297.32</v>
      </c>
      <c r="N9" s="413"/>
      <c r="O9" s="413">
        <v>0</v>
      </c>
      <c r="P9"/>
      <c r="Q9">
        <v>3848274.32</v>
      </c>
      <c r="R9">
        <v>2230</v>
      </c>
      <c r="S9">
        <v>253201</v>
      </c>
      <c r="T9" s="421"/>
      <c r="U9" s="421">
        <v>100000</v>
      </c>
      <c r="V9" s="421"/>
      <c r="W9" s="421">
        <v>782820</v>
      </c>
      <c r="X9" s="421">
        <v>520595.19</v>
      </c>
      <c r="Y9">
        <v>782820</v>
      </c>
      <c r="Z9"/>
      <c r="AA9"/>
      <c r="AB9">
        <v>2854</v>
      </c>
      <c r="AC9">
        <v>328012.51</v>
      </c>
      <c r="AD9">
        <v>337327.11</v>
      </c>
      <c r="AE9">
        <v>318640</v>
      </c>
      <c r="AF9"/>
      <c r="AG9"/>
      <c r="AH9"/>
      <c r="AI9" s="73">
        <f>SUM(F9:I9)</f>
        <v>6460</v>
      </c>
      <c r="AJ9" s="78">
        <f>SUM(L9:O9)</f>
        <v>35371.32</v>
      </c>
      <c r="AK9" s="21">
        <f t="shared" si="1"/>
        <v>-28911.32</v>
      </c>
      <c r="AL9" s="22">
        <f>SUM(T9:Y9)</f>
        <v>2186235.19</v>
      </c>
      <c r="AM9" s="16">
        <f>SUM(Z9:AH9)</f>
        <v>986833.62</v>
      </c>
      <c r="AN9" s="26">
        <f t="shared" si="2"/>
        <v>1199401.5699999998</v>
      </c>
    </row>
    <row r="10" spans="1:40" x14ac:dyDescent="0.25">
      <c r="E10" t="s">
        <v>2964</v>
      </c>
      <c r="F10" s="415">
        <v>275521.81</v>
      </c>
      <c r="G10" s="415"/>
      <c r="H10" s="415">
        <v>6000</v>
      </c>
      <c r="I10" s="415">
        <v>0</v>
      </c>
      <c r="J10">
        <v>3197650.18</v>
      </c>
      <c r="K10">
        <v>3</v>
      </c>
      <c r="L10" s="413">
        <v>25600</v>
      </c>
      <c r="M10" s="413">
        <v>1512.84</v>
      </c>
      <c r="N10" s="413">
        <v>2040</v>
      </c>
      <c r="O10" s="413">
        <v>0</v>
      </c>
      <c r="P10"/>
      <c r="Q10">
        <v>3264132.34</v>
      </c>
      <c r="R10">
        <v>6859.68</v>
      </c>
      <c r="S10"/>
      <c r="T10" s="421"/>
      <c r="U10" s="421">
        <v>5305</v>
      </c>
      <c r="V10" s="421">
        <v>24.64</v>
      </c>
      <c r="W10" s="421">
        <v>896439.13</v>
      </c>
      <c r="X10" s="421">
        <v>733748.25</v>
      </c>
      <c r="Y10">
        <v>934309.13</v>
      </c>
      <c r="Z10"/>
      <c r="AA10"/>
      <c r="AB10">
        <v>15579.11</v>
      </c>
      <c r="AC10">
        <v>253394.39</v>
      </c>
      <c r="AD10">
        <v>157204.26</v>
      </c>
      <c r="AE10">
        <v>96000</v>
      </c>
      <c r="AF10"/>
      <c r="AG10"/>
      <c r="AH10"/>
      <c r="AI10" s="73">
        <f>SUM(F10:I10)</f>
        <v>281521.81</v>
      </c>
      <c r="AJ10" s="78">
        <f>SUM(L10:O10)</f>
        <v>29152.84</v>
      </c>
      <c r="AK10" s="21">
        <f t="shared" si="1"/>
        <v>252368.97</v>
      </c>
      <c r="AL10" s="22">
        <f>SUM(T10:Y10)</f>
        <v>2569826.15</v>
      </c>
      <c r="AM10" s="16">
        <f>SUM(Z10:AH10)</f>
        <v>522177.76</v>
      </c>
      <c r="AN10" s="26">
        <f t="shared" si="2"/>
        <v>2047648.39</v>
      </c>
    </row>
    <row r="11" spans="1:40" x14ac:dyDescent="0.25">
      <c r="E11" t="s">
        <v>2965</v>
      </c>
      <c r="F11" s="415">
        <v>0</v>
      </c>
      <c r="G11" s="415"/>
      <c r="H11" s="415">
        <v>0</v>
      </c>
      <c r="I11" s="415">
        <v>0</v>
      </c>
      <c r="J11">
        <v>3498894.93</v>
      </c>
      <c r="K11">
        <v>17154.990000000002</v>
      </c>
      <c r="L11" s="413"/>
      <c r="M11" s="413"/>
      <c r="N11" s="413"/>
      <c r="O11" s="413">
        <v>0</v>
      </c>
      <c r="P11"/>
      <c r="Q11">
        <v>3583834.57</v>
      </c>
      <c r="R11">
        <v>668.56</v>
      </c>
      <c r="S11">
        <v>99610.62</v>
      </c>
      <c r="T11" s="421"/>
      <c r="U11" s="421"/>
      <c r="V11" s="421"/>
      <c r="W11" s="421">
        <v>522998.7</v>
      </c>
      <c r="X11" s="421">
        <v>495208.98</v>
      </c>
      <c r="Y11">
        <v>628688.69999999995</v>
      </c>
      <c r="Z11"/>
      <c r="AA11"/>
      <c r="AB11">
        <v>9710</v>
      </c>
      <c r="AC11">
        <v>329608.98</v>
      </c>
      <c r="AD11">
        <v>168063.83</v>
      </c>
      <c r="AE11">
        <v>50200</v>
      </c>
      <c r="AF11"/>
      <c r="AG11"/>
      <c r="AH11"/>
      <c r="AI11" s="73">
        <f>SUM(F11:I11)</f>
        <v>0</v>
      </c>
      <c r="AJ11" s="78">
        <f>SUM(L11:O11)</f>
        <v>0</v>
      </c>
      <c r="AK11" s="21">
        <f t="shared" si="1"/>
        <v>0</v>
      </c>
      <c r="AL11" s="22">
        <f>SUM(T11:Y11)</f>
        <v>1646896.38</v>
      </c>
      <c r="AM11" s="16">
        <f>SUM(Z11:AH11)</f>
        <v>557582.80999999994</v>
      </c>
      <c r="AN11" s="26">
        <f t="shared" si="2"/>
        <v>1089313.5699999998</v>
      </c>
    </row>
    <row r="12" spans="1:40" x14ac:dyDescent="0.25">
      <c r="A12" s="1" t="s">
        <v>421</v>
      </c>
      <c r="B12" s="1" t="s">
        <v>423</v>
      </c>
      <c r="C12" s="65">
        <v>4017</v>
      </c>
      <c r="D12" s="65" t="s">
        <v>1022</v>
      </c>
      <c r="E12" t="s">
        <v>2966</v>
      </c>
      <c r="F12" s="415">
        <v>457259.57</v>
      </c>
      <c r="G12" s="415">
        <v>0</v>
      </c>
      <c r="H12" s="415">
        <v>29552.77</v>
      </c>
      <c r="I12" s="415"/>
      <c r="J12">
        <v>1144229.3799999999</v>
      </c>
      <c r="K12">
        <v>367037.2</v>
      </c>
      <c r="L12" s="413">
        <v>0</v>
      </c>
      <c r="M12" s="413">
        <v>8640</v>
      </c>
      <c r="N12" s="413"/>
      <c r="O12" s="413"/>
      <c r="P12"/>
      <c r="Q12"/>
      <c r="R12">
        <v>1550315.07</v>
      </c>
      <c r="S12">
        <v>685585.33</v>
      </c>
      <c r="T12" s="421">
        <v>729907.23</v>
      </c>
      <c r="U12" s="421">
        <v>192219</v>
      </c>
      <c r="V12" s="421">
        <v>559.51</v>
      </c>
      <c r="W12" s="421">
        <v>2954533</v>
      </c>
      <c r="X12" s="421"/>
      <c r="Y12">
        <v>3107449.4</v>
      </c>
      <c r="Z12"/>
      <c r="AA12">
        <v>6000</v>
      </c>
      <c r="AB12"/>
      <c r="AC12">
        <v>682787.56</v>
      </c>
      <c r="AD12">
        <v>327443.26</v>
      </c>
      <c r="AE12"/>
      <c r="AF12"/>
      <c r="AG12"/>
      <c r="AH12"/>
      <c r="AI12" s="73">
        <f>SUM(F12:I12)</f>
        <v>486812.34</v>
      </c>
      <c r="AJ12" s="78">
        <f>SUM(L12:O12)</f>
        <v>8640</v>
      </c>
      <c r="AK12" s="21">
        <f>AI12-AJ12</f>
        <v>478172.34</v>
      </c>
      <c r="AL12" s="22">
        <f>SUM(T12:X12)</f>
        <v>3877218.74</v>
      </c>
      <c r="AM12" s="16">
        <f>SUM(Y12:AH12)</f>
        <v>4123680.2199999997</v>
      </c>
      <c r="AN12" s="26">
        <f t="shared" si="2"/>
        <v>-246461.47999999952</v>
      </c>
    </row>
    <row r="13" spans="1:40" x14ac:dyDescent="0.25">
      <c r="A13" s="1" t="s">
        <v>421</v>
      </c>
      <c r="B13" s="1" t="s">
        <v>423</v>
      </c>
      <c r="C13" s="65">
        <v>4254</v>
      </c>
      <c r="D13" s="65" t="s">
        <v>1023</v>
      </c>
      <c r="E13" t="s">
        <v>2967</v>
      </c>
      <c r="F13" s="415">
        <v>414038.69</v>
      </c>
      <c r="G13" s="415">
        <v>55166.8</v>
      </c>
      <c r="H13" s="415">
        <v>66109.070000000007</v>
      </c>
      <c r="I13" s="415"/>
      <c r="J13">
        <v>246483.3</v>
      </c>
      <c r="K13">
        <v>371055.17</v>
      </c>
      <c r="L13" s="413">
        <v>0</v>
      </c>
      <c r="M13" s="413"/>
      <c r="N13" s="413"/>
      <c r="O13" s="413"/>
      <c r="P13"/>
      <c r="Q13"/>
      <c r="R13">
        <v>-190995.03</v>
      </c>
      <c r="S13">
        <v>1517319.83</v>
      </c>
      <c r="T13" s="421">
        <v>896156.9</v>
      </c>
      <c r="U13" s="421">
        <v>319920</v>
      </c>
      <c r="V13" s="421">
        <v>639.65</v>
      </c>
      <c r="W13" s="421">
        <v>2394272</v>
      </c>
      <c r="X13" s="421">
        <v>14000</v>
      </c>
      <c r="Y13">
        <v>2817767</v>
      </c>
      <c r="Z13"/>
      <c r="AA13"/>
      <c r="AB13">
        <v>2824</v>
      </c>
      <c r="AC13">
        <v>745028.7</v>
      </c>
      <c r="AD13">
        <v>232840.62</v>
      </c>
      <c r="AE13"/>
      <c r="AF13"/>
      <c r="AG13"/>
      <c r="AH13"/>
      <c r="AI13" s="73">
        <f t="shared" ref="AI13:AI76" si="3">SUM(F13:I13)</f>
        <v>535314.56000000006</v>
      </c>
      <c r="AJ13" s="78">
        <f t="shared" ref="AJ13:AJ76" si="4">SUM(L13:O13)</f>
        <v>0</v>
      </c>
      <c r="AK13" s="21">
        <f t="shared" ref="AK13:AK76" si="5">AI13-AJ13</f>
        <v>535314.56000000006</v>
      </c>
      <c r="AL13" s="22">
        <f t="shared" ref="AL13:AL76" si="6">SUM(T13:X13)</f>
        <v>3624988.55</v>
      </c>
      <c r="AM13" s="16">
        <f t="shared" ref="AM13:AM76" si="7">SUM(Y13:AH13)</f>
        <v>3798460.3200000003</v>
      </c>
      <c r="AN13" s="26">
        <f t="shared" si="2"/>
        <v>-173471.77000000048</v>
      </c>
    </row>
    <row r="14" spans="1:40" x14ac:dyDescent="0.25">
      <c r="A14" s="1" t="s">
        <v>421</v>
      </c>
      <c r="B14" s="1" t="s">
        <v>423</v>
      </c>
      <c r="C14" s="65">
        <v>2828</v>
      </c>
      <c r="D14" s="65" t="s">
        <v>1024</v>
      </c>
      <c r="E14" t="s">
        <v>2968</v>
      </c>
      <c r="F14" s="415">
        <v>24451.58</v>
      </c>
      <c r="G14" s="415">
        <v>0</v>
      </c>
      <c r="H14" s="415">
        <v>55771.42</v>
      </c>
      <c r="I14" s="415"/>
      <c r="J14">
        <v>856562.31</v>
      </c>
      <c r="K14">
        <v>412652.75</v>
      </c>
      <c r="L14" s="413"/>
      <c r="M14" s="413"/>
      <c r="N14" s="413"/>
      <c r="O14" s="413"/>
      <c r="P14"/>
      <c r="Q14"/>
      <c r="R14">
        <v>211973.11</v>
      </c>
      <c r="S14">
        <v>1326846.8</v>
      </c>
      <c r="T14" s="421">
        <v>886805.21</v>
      </c>
      <c r="U14" s="421">
        <v>30000</v>
      </c>
      <c r="V14" s="421">
        <v>271.88</v>
      </c>
      <c r="W14" s="421">
        <v>1254153</v>
      </c>
      <c r="X14" s="421"/>
      <c r="Y14">
        <v>1389420</v>
      </c>
      <c r="Z14"/>
      <c r="AA14"/>
      <c r="AB14"/>
      <c r="AC14">
        <v>689584.7</v>
      </c>
      <c r="AD14">
        <v>281607.24</v>
      </c>
      <c r="AE14"/>
      <c r="AF14"/>
      <c r="AG14"/>
      <c r="AH14"/>
      <c r="AI14" s="73">
        <f t="shared" si="3"/>
        <v>80223</v>
      </c>
      <c r="AJ14" s="78">
        <f t="shared" si="4"/>
        <v>0</v>
      </c>
      <c r="AK14" s="21">
        <f t="shared" si="5"/>
        <v>80223</v>
      </c>
      <c r="AL14" s="22">
        <f t="shared" si="6"/>
        <v>2171230.09</v>
      </c>
      <c r="AM14" s="16">
        <f t="shared" si="7"/>
        <v>2360611.94</v>
      </c>
      <c r="AN14" s="26">
        <f t="shared" si="2"/>
        <v>-189381.85000000009</v>
      </c>
    </row>
    <row r="15" spans="1:40" x14ac:dyDescent="0.25">
      <c r="A15" s="1" t="s">
        <v>421</v>
      </c>
      <c r="B15" s="1" t="s">
        <v>423</v>
      </c>
      <c r="C15" s="65">
        <v>4184</v>
      </c>
      <c r="D15" s="65" t="s">
        <v>1025</v>
      </c>
      <c r="E15" t="s">
        <v>2969</v>
      </c>
      <c r="F15" s="415">
        <v>616256.42000000004</v>
      </c>
      <c r="G15" s="415">
        <v>14353.04</v>
      </c>
      <c r="H15" s="415">
        <v>102723.84</v>
      </c>
      <c r="I15" s="415"/>
      <c r="J15">
        <v>24399.13</v>
      </c>
      <c r="K15">
        <v>638141.1</v>
      </c>
      <c r="L15" s="413">
        <v>-4950</v>
      </c>
      <c r="M15" s="413">
        <v>11200</v>
      </c>
      <c r="N15" s="413"/>
      <c r="O15" s="413"/>
      <c r="P15"/>
      <c r="Q15"/>
      <c r="R15">
        <v>-281490.68</v>
      </c>
      <c r="S15">
        <v>1336486.2</v>
      </c>
      <c r="T15" s="421">
        <v>1392402.73</v>
      </c>
      <c r="U15" s="421">
        <v>55160</v>
      </c>
      <c r="V15" s="421">
        <v>654.42999999999995</v>
      </c>
      <c r="W15" s="421">
        <v>2737528.7</v>
      </c>
      <c r="X15" s="421">
        <v>133200</v>
      </c>
      <c r="Y15">
        <v>3057442.5</v>
      </c>
      <c r="Z15"/>
      <c r="AA15">
        <v>12840</v>
      </c>
      <c r="AB15">
        <v>900</v>
      </c>
      <c r="AC15">
        <v>715681.33</v>
      </c>
      <c r="AD15">
        <v>197454.02</v>
      </c>
      <c r="AE15"/>
      <c r="AF15"/>
      <c r="AG15"/>
      <c r="AH15"/>
      <c r="AI15" s="73">
        <f t="shared" si="3"/>
        <v>733333.3</v>
      </c>
      <c r="AJ15" s="78">
        <f t="shared" si="4"/>
        <v>6250</v>
      </c>
      <c r="AK15" s="21">
        <f t="shared" si="5"/>
        <v>727083.3</v>
      </c>
      <c r="AL15" s="22">
        <f t="shared" si="6"/>
        <v>4318945.8600000003</v>
      </c>
      <c r="AM15" s="16">
        <f t="shared" si="7"/>
        <v>3984317.85</v>
      </c>
      <c r="AN15" s="26">
        <f t="shared" si="2"/>
        <v>334628.01000000024</v>
      </c>
    </row>
    <row r="16" spans="1:40" x14ac:dyDescent="0.25">
      <c r="A16" s="1" t="s">
        <v>421</v>
      </c>
      <c r="B16" s="1" t="s">
        <v>423</v>
      </c>
      <c r="C16" s="65">
        <v>7069</v>
      </c>
      <c r="D16" s="65" t="s">
        <v>1026</v>
      </c>
      <c r="E16" t="s">
        <v>2970</v>
      </c>
      <c r="F16" s="415">
        <v>1082417.6399999999</v>
      </c>
      <c r="G16" s="415">
        <v>122649.1</v>
      </c>
      <c r="H16" s="415">
        <v>92104.61</v>
      </c>
      <c r="I16" s="415"/>
      <c r="J16">
        <v>957834.61</v>
      </c>
      <c r="K16">
        <v>409862.88</v>
      </c>
      <c r="L16" s="413">
        <v>0</v>
      </c>
      <c r="M16" s="413"/>
      <c r="N16" s="413"/>
      <c r="O16" s="413">
        <v>230.36</v>
      </c>
      <c r="P16"/>
      <c r="Q16"/>
      <c r="R16">
        <v>597762.29</v>
      </c>
      <c r="S16">
        <v>2146839.4900000002</v>
      </c>
      <c r="T16" s="421">
        <v>1524822.58</v>
      </c>
      <c r="U16" s="421">
        <v>200000</v>
      </c>
      <c r="V16" s="421">
        <v>1216.8399999999999</v>
      </c>
      <c r="W16" s="421">
        <v>2840412.22</v>
      </c>
      <c r="X16" s="421"/>
      <c r="Y16">
        <v>3462128.06</v>
      </c>
      <c r="Z16"/>
      <c r="AA16">
        <v>1490</v>
      </c>
      <c r="AB16">
        <v>4519</v>
      </c>
      <c r="AC16">
        <v>825168.13</v>
      </c>
      <c r="AD16">
        <v>353109.75</v>
      </c>
      <c r="AE16"/>
      <c r="AF16"/>
      <c r="AG16"/>
      <c r="AH16"/>
      <c r="AI16" s="73">
        <f t="shared" si="3"/>
        <v>1297171.3500000001</v>
      </c>
      <c r="AJ16" s="78">
        <f t="shared" si="4"/>
        <v>230.36</v>
      </c>
      <c r="AK16" s="21">
        <f t="shared" si="5"/>
        <v>1296940.99</v>
      </c>
      <c r="AL16" s="22">
        <f t="shared" si="6"/>
        <v>4566451.6400000006</v>
      </c>
      <c r="AM16" s="16">
        <f t="shared" si="7"/>
        <v>4646414.9400000004</v>
      </c>
      <c r="AN16" s="26">
        <f t="shared" si="2"/>
        <v>-79963.299999999814</v>
      </c>
    </row>
    <row r="17" spans="1:40" x14ac:dyDescent="0.25">
      <c r="A17" s="1" t="s">
        <v>421</v>
      </c>
      <c r="B17" s="1" t="s">
        <v>423</v>
      </c>
      <c r="C17" s="65">
        <v>6198</v>
      </c>
      <c r="D17" s="65" t="s">
        <v>1027</v>
      </c>
      <c r="E17" t="s">
        <v>2971</v>
      </c>
      <c r="F17" s="415">
        <v>895040.28</v>
      </c>
      <c r="G17" s="415">
        <v>8950</v>
      </c>
      <c r="H17" s="415">
        <v>67710.83</v>
      </c>
      <c r="I17" s="415"/>
      <c r="J17">
        <v>84248.33</v>
      </c>
      <c r="K17">
        <v>401670.44</v>
      </c>
      <c r="L17" s="413">
        <v>0</v>
      </c>
      <c r="M17" s="413"/>
      <c r="N17" s="413"/>
      <c r="O17" s="413">
        <v>0</v>
      </c>
      <c r="P17"/>
      <c r="Q17"/>
      <c r="R17">
        <v>-263817.24</v>
      </c>
      <c r="S17">
        <v>1602780.76</v>
      </c>
      <c r="T17" s="421">
        <v>1599049.02</v>
      </c>
      <c r="U17" s="421">
        <v>450000</v>
      </c>
      <c r="V17" s="421">
        <v>1033.6400000000001</v>
      </c>
      <c r="W17" s="421">
        <v>2325848</v>
      </c>
      <c r="X17" s="421">
        <v>20000</v>
      </c>
      <c r="Y17">
        <v>2938718.52</v>
      </c>
      <c r="Z17"/>
      <c r="AA17"/>
      <c r="AB17">
        <v>900</v>
      </c>
      <c r="AC17">
        <v>1087768.1599999999</v>
      </c>
      <c r="AD17">
        <v>219887.62</v>
      </c>
      <c r="AE17"/>
      <c r="AF17"/>
      <c r="AG17">
        <v>30000</v>
      </c>
      <c r="AH17"/>
      <c r="AI17" s="73">
        <f t="shared" si="3"/>
        <v>971701.11</v>
      </c>
      <c r="AJ17" s="78">
        <f t="shared" si="4"/>
        <v>0</v>
      </c>
      <c r="AK17" s="21">
        <f t="shared" si="5"/>
        <v>971701.11</v>
      </c>
      <c r="AL17" s="22">
        <f t="shared" si="6"/>
        <v>4395930.66</v>
      </c>
      <c r="AM17" s="16">
        <f t="shared" si="7"/>
        <v>4277274.3</v>
      </c>
      <c r="AN17" s="26">
        <f t="shared" si="2"/>
        <v>118656.36000000034</v>
      </c>
    </row>
    <row r="18" spans="1:40" x14ac:dyDescent="0.25">
      <c r="A18" s="1" t="s">
        <v>421</v>
      </c>
      <c r="B18" s="1" t="s">
        <v>423</v>
      </c>
      <c r="C18" s="65">
        <v>2120</v>
      </c>
      <c r="D18" s="65" t="s">
        <v>1028</v>
      </c>
      <c r="E18" t="s">
        <v>2972</v>
      </c>
      <c r="F18" s="415">
        <v>645900.21</v>
      </c>
      <c r="G18" s="415">
        <v>0</v>
      </c>
      <c r="H18" s="415">
        <v>7941.17</v>
      </c>
      <c r="I18" s="415"/>
      <c r="J18">
        <v>356620</v>
      </c>
      <c r="K18">
        <v>2093905.24</v>
      </c>
      <c r="L18" s="413">
        <v>0</v>
      </c>
      <c r="M18" s="413"/>
      <c r="N18" s="413"/>
      <c r="O18" s="413">
        <v>0</v>
      </c>
      <c r="P18"/>
      <c r="Q18"/>
      <c r="R18">
        <v>1278305.6100000001</v>
      </c>
      <c r="S18">
        <v>2036704.82</v>
      </c>
      <c r="T18" s="421">
        <v>1190084.01</v>
      </c>
      <c r="U18" s="421">
        <v>247000</v>
      </c>
      <c r="V18" s="421">
        <v>907.48</v>
      </c>
      <c r="W18" s="421">
        <v>1271616</v>
      </c>
      <c r="X18" s="421"/>
      <c r="Y18">
        <v>1381711.55</v>
      </c>
      <c r="Z18"/>
      <c r="AA18">
        <v>776</v>
      </c>
      <c r="AB18"/>
      <c r="AC18">
        <v>724909.72</v>
      </c>
      <c r="AD18">
        <v>812854.03</v>
      </c>
      <c r="AE18"/>
      <c r="AF18"/>
      <c r="AG18"/>
      <c r="AH18"/>
      <c r="AI18" s="73">
        <f t="shared" si="3"/>
        <v>653841.38</v>
      </c>
      <c r="AJ18" s="78">
        <f t="shared" si="4"/>
        <v>0</v>
      </c>
      <c r="AK18" s="21">
        <f t="shared" si="5"/>
        <v>653841.38</v>
      </c>
      <c r="AL18" s="22">
        <f t="shared" si="6"/>
        <v>2709607.49</v>
      </c>
      <c r="AM18" s="16">
        <f t="shared" si="7"/>
        <v>2920251.3</v>
      </c>
      <c r="AN18" s="26">
        <f t="shared" si="2"/>
        <v>-210643.80999999959</v>
      </c>
    </row>
    <row r="19" spans="1:40" x14ac:dyDescent="0.25">
      <c r="A19" s="1" t="s">
        <v>421</v>
      </c>
      <c r="B19" s="1" t="s">
        <v>423</v>
      </c>
      <c r="C19" s="65">
        <v>808</v>
      </c>
      <c r="D19" s="65" t="s">
        <v>1029</v>
      </c>
      <c r="E19" t="s">
        <v>2973</v>
      </c>
      <c r="F19" s="415">
        <v>473963.15</v>
      </c>
      <c r="G19" s="415">
        <v>14554.13</v>
      </c>
      <c r="H19" s="415">
        <v>95529.4</v>
      </c>
      <c r="I19" s="415"/>
      <c r="J19">
        <v>1064092.6200000001</v>
      </c>
      <c r="K19">
        <v>632522.76</v>
      </c>
      <c r="L19" s="413">
        <v>0</v>
      </c>
      <c r="M19" s="413">
        <v>7000</v>
      </c>
      <c r="N19" s="413"/>
      <c r="O19" s="413">
        <v>24.3</v>
      </c>
      <c r="P19"/>
      <c r="Q19"/>
      <c r="R19">
        <v>2189158.92</v>
      </c>
      <c r="S19">
        <v>118427.08</v>
      </c>
      <c r="T19" s="421">
        <v>686418.8</v>
      </c>
      <c r="U19" s="421">
        <v>164000</v>
      </c>
      <c r="V19" s="421">
        <v>576.97</v>
      </c>
      <c r="W19" s="421">
        <v>1115430</v>
      </c>
      <c r="X19" s="421"/>
      <c r="Y19">
        <v>1127030</v>
      </c>
      <c r="Z19"/>
      <c r="AA19"/>
      <c r="AB19"/>
      <c r="AC19">
        <v>499252.45</v>
      </c>
      <c r="AD19">
        <v>374091.56</v>
      </c>
      <c r="AE19"/>
      <c r="AF19"/>
      <c r="AG19"/>
      <c r="AH19"/>
      <c r="AI19" s="73">
        <f t="shared" si="3"/>
        <v>584046.68000000005</v>
      </c>
      <c r="AJ19" s="78">
        <f t="shared" si="4"/>
        <v>7024.3</v>
      </c>
      <c r="AK19" s="21">
        <f t="shared" si="5"/>
        <v>577022.38</v>
      </c>
      <c r="AL19" s="22">
        <f t="shared" si="6"/>
        <v>1966425.77</v>
      </c>
      <c r="AM19" s="16">
        <f t="shared" si="7"/>
        <v>2000374.01</v>
      </c>
      <c r="AN19" s="26">
        <f t="shared" si="2"/>
        <v>-33948.239999999991</v>
      </c>
    </row>
    <row r="20" spans="1:40" x14ac:dyDescent="0.25">
      <c r="A20" s="1" t="s">
        <v>421</v>
      </c>
      <c r="B20" s="1" t="s">
        <v>423</v>
      </c>
      <c r="C20" s="65">
        <v>5257</v>
      </c>
      <c r="D20" s="65" t="s">
        <v>1030</v>
      </c>
      <c r="E20" t="s">
        <v>2974</v>
      </c>
      <c r="F20" s="415">
        <v>1372152.42</v>
      </c>
      <c r="G20" s="415">
        <v>328107.2</v>
      </c>
      <c r="H20" s="415">
        <v>100640.64</v>
      </c>
      <c r="I20" s="415"/>
      <c r="J20">
        <v>50868.34</v>
      </c>
      <c r="K20">
        <v>309552.59000000003</v>
      </c>
      <c r="L20" s="413">
        <v>0</v>
      </c>
      <c r="M20" s="413">
        <v>8400</v>
      </c>
      <c r="N20" s="413"/>
      <c r="O20" s="413">
        <v>0</v>
      </c>
      <c r="P20"/>
      <c r="Q20"/>
      <c r="R20">
        <v>14135.52</v>
      </c>
      <c r="S20">
        <v>1863971.92</v>
      </c>
      <c r="T20" s="421">
        <v>1496425.17</v>
      </c>
      <c r="U20" s="421">
        <v>516698</v>
      </c>
      <c r="V20" s="421">
        <v>1035.24</v>
      </c>
      <c r="W20" s="421">
        <v>1021841</v>
      </c>
      <c r="X20" s="421"/>
      <c r="Y20">
        <v>1399975.84</v>
      </c>
      <c r="Z20"/>
      <c r="AA20">
        <v>1988.5</v>
      </c>
      <c r="AB20">
        <v>14708</v>
      </c>
      <c r="AC20">
        <v>1067510.6499999999</v>
      </c>
      <c r="AD20">
        <v>257002.66</v>
      </c>
      <c r="AE20"/>
      <c r="AF20"/>
      <c r="AG20">
        <v>20000.009999999998</v>
      </c>
      <c r="AH20"/>
      <c r="AI20" s="73">
        <f t="shared" si="3"/>
        <v>1800900.2599999998</v>
      </c>
      <c r="AJ20" s="78">
        <f t="shared" si="4"/>
        <v>8400</v>
      </c>
      <c r="AK20" s="21">
        <f t="shared" si="5"/>
        <v>1792500.2599999998</v>
      </c>
      <c r="AL20" s="22">
        <f t="shared" si="6"/>
        <v>3035999.41</v>
      </c>
      <c r="AM20" s="16">
        <f t="shared" si="7"/>
        <v>2761185.66</v>
      </c>
      <c r="AN20" s="26">
        <f t="shared" si="2"/>
        <v>274813.75</v>
      </c>
    </row>
    <row r="21" spans="1:40" x14ac:dyDescent="0.25">
      <c r="A21" s="1" t="s">
        <v>421</v>
      </c>
      <c r="B21" s="1" t="s">
        <v>423</v>
      </c>
      <c r="C21" s="65">
        <v>5547</v>
      </c>
      <c r="D21" s="65" t="s">
        <v>1031</v>
      </c>
      <c r="E21" t="s">
        <v>2975</v>
      </c>
      <c r="F21" s="415">
        <v>1021234.46</v>
      </c>
      <c r="G21" s="415">
        <v>70089.350000000006</v>
      </c>
      <c r="H21" s="415">
        <v>147422.65</v>
      </c>
      <c r="I21" s="415"/>
      <c r="J21">
        <v>616461.93000000005</v>
      </c>
      <c r="K21">
        <v>1486665.77</v>
      </c>
      <c r="L21" s="413">
        <v>0</v>
      </c>
      <c r="M21" s="413">
        <v>7000</v>
      </c>
      <c r="N21" s="413"/>
      <c r="O21" s="413">
        <v>0</v>
      </c>
      <c r="P21"/>
      <c r="Q21"/>
      <c r="R21">
        <v>1450422.99</v>
      </c>
      <c r="S21">
        <v>2519990.75</v>
      </c>
      <c r="T21" s="421">
        <v>1411777.87</v>
      </c>
      <c r="U21" s="421">
        <v>616000</v>
      </c>
      <c r="V21" s="421">
        <v>1149.1600000000001</v>
      </c>
      <c r="W21" s="421">
        <v>2073159.66</v>
      </c>
      <c r="X21" s="421"/>
      <c r="Y21">
        <v>2622076.66</v>
      </c>
      <c r="Z21"/>
      <c r="AA21">
        <v>4784</v>
      </c>
      <c r="AB21"/>
      <c r="AC21">
        <v>1398954.44</v>
      </c>
      <c r="AD21">
        <v>711811.17</v>
      </c>
      <c r="AE21"/>
      <c r="AF21"/>
      <c r="AG21"/>
      <c r="AH21"/>
      <c r="AI21" s="73">
        <f t="shared" si="3"/>
        <v>1238746.46</v>
      </c>
      <c r="AJ21" s="78">
        <f t="shared" si="4"/>
        <v>7000</v>
      </c>
      <c r="AK21" s="21">
        <f t="shared" si="5"/>
        <v>1231746.46</v>
      </c>
      <c r="AL21" s="22">
        <f t="shared" si="6"/>
        <v>4102086.69</v>
      </c>
      <c r="AM21" s="16">
        <f t="shared" si="7"/>
        <v>4737626.2700000005</v>
      </c>
      <c r="AN21" s="26">
        <f t="shared" si="2"/>
        <v>-635539.58000000054</v>
      </c>
    </row>
    <row r="22" spans="1:40" x14ac:dyDescent="0.25">
      <c r="A22" s="1" t="s">
        <v>421</v>
      </c>
      <c r="B22" s="1" t="s">
        <v>423</v>
      </c>
      <c r="C22" s="65">
        <v>4817</v>
      </c>
      <c r="D22" s="65" t="s">
        <v>1032</v>
      </c>
      <c r="E22" t="s">
        <v>2976</v>
      </c>
      <c r="F22" s="415">
        <v>242796.84</v>
      </c>
      <c r="G22" s="415">
        <v>51964.75</v>
      </c>
      <c r="H22" s="415">
        <v>16900</v>
      </c>
      <c r="I22" s="415"/>
      <c r="J22">
        <v>459266.81</v>
      </c>
      <c r="K22">
        <v>417728.73</v>
      </c>
      <c r="L22" s="413">
        <v>0</v>
      </c>
      <c r="M22" s="413">
        <v>-13825</v>
      </c>
      <c r="N22" s="413"/>
      <c r="O22" s="413"/>
      <c r="P22"/>
      <c r="Q22"/>
      <c r="R22">
        <v>-3020520.54</v>
      </c>
      <c r="S22">
        <v>4994895.4800000004</v>
      </c>
      <c r="T22" s="421">
        <v>1017911.99</v>
      </c>
      <c r="U22" s="421">
        <v>253155</v>
      </c>
      <c r="V22" s="421">
        <v>554.80999999999995</v>
      </c>
      <c r="W22" s="421">
        <v>2015117</v>
      </c>
      <c r="X22" s="421">
        <v>10500</v>
      </c>
      <c r="Y22">
        <v>2133217</v>
      </c>
      <c r="Z22"/>
      <c r="AA22">
        <v>900</v>
      </c>
      <c r="AB22"/>
      <c r="AC22">
        <v>1433320.77</v>
      </c>
      <c r="AD22">
        <v>501693.84</v>
      </c>
      <c r="AE22"/>
      <c r="AF22"/>
      <c r="AG22"/>
      <c r="AH22"/>
      <c r="AI22" s="73">
        <f t="shared" si="3"/>
        <v>311661.58999999997</v>
      </c>
      <c r="AJ22" s="78">
        <f t="shared" si="4"/>
        <v>-13825</v>
      </c>
      <c r="AK22" s="21">
        <f t="shared" si="5"/>
        <v>325486.58999999997</v>
      </c>
      <c r="AL22" s="22">
        <f t="shared" si="6"/>
        <v>3297238.8</v>
      </c>
      <c r="AM22" s="16">
        <f t="shared" si="7"/>
        <v>4069131.61</v>
      </c>
      <c r="AN22" s="26">
        <f t="shared" si="2"/>
        <v>-771892.81</v>
      </c>
    </row>
    <row r="23" spans="1:40" x14ac:dyDescent="0.25">
      <c r="A23" s="1" t="s">
        <v>421</v>
      </c>
      <c r="B23" s="1" t="s">
        <v>423</v>
      </c>
      <c r="C23" s="65">
        <v>4661</v>
      </c>
      <c r="D23" s="65" t="s">
        <v>1033</v>
      </c>
      <c r="E23" t="s">
        <v>2977</v>
      </c>
      <c r="F23" s="415">
        <v>332304.71000000002</v>
      </c>
      <c r="G23" s="415">
        <v>201841.89</v>
      </c>
      <c r="H23" s="415">
        <v>134916.4</v>
      </c>
      <c r="I23" s="415"/>
      <c r="J23">
        <v>784677.27</v>
      </c>
      <c r="K23">
        <v>580166.01</v>
      </c>
      <c r="L23" s="413">
        <v>14300</v>
      </c>
      <c r="M23" s="413">
        <v>14480</v>
      </c>
      <c r="N23" s="413"/>
      <c r="O23" s="413">
        <v>0</v>
      </c>
      <c r="P23"/>
      <c r="Q23"/>
      <c r="R23">
        <v>416580.98</v>
      </c>
      <c r="S23">
        <v>1550129.81</v>
      </c>
      <c r="T23" s="421">
        <v>1338267.31</v>
      </c>
      <c r="U23" s="421">
        <v>744635</v>
      </c>
      <c r="V23" s="421">
        <v>531.71</v>
      </c>
      <c r="W23" s="421">
        <v>2436957</v>
      </c>
      <c r="X23" s="421">
        <v>20000</v>
      </c>
      <c r="Y23">
        <v>2617085</v>
      </c>
      <c r="Z23"/>
      <c r="AA23">
        <v>8820</v>
      </c>
      <c r="AB23"/>
      <c r="AC23">
        <v>1505502.2</v>
      </c>
      <c r="AD23">
        <v>370537.72</v>
      </c>
      <c r="AE23"/>
      <c r="AF23"/>
      <c r="AG23">
        <v>30.61</v>
      </c>
      <c r="AH23"/>
      <c r="AI23" s="73">
        <f t="shared" si="3"/>
        <v>669063.00000000012</v>
      </c>
      <c r="AJ23" s="78">
        <f t="shared" si="4"/>
        <v>28780</v>
      </c>
      <c r="AK23" s="21">
        <f t="shared" si="5"/>
        <v>640283.00000000012</v>
      </c>
      <c r="AL23" s="22">
        <f t="shared" si="6"/>
        <v>4540391.0199999996</v>
      </c>
      <c r="AM23" s="16">
        <f t="shared" si="7"/>
        <v>4501975.53</v>
      </c>
      <c r="AN23" s="26">
        <f t="shared" si="2"/>
        <v>38415.489999999292</v>
      </c>
    </row>
    <row r="24" spans="1:40" x14ac:dyDescent="0.25">
      <c r="A24" s="1" t="s">
        <v>421</v>
      </c>
      <c r="B24" s="1" t="s">
        <v>423</v>
      </c>
      <c r="C24" s="65">
        <v>7585</v>
      </c>
      <c r="D24" s="65" t="s">
        <v>1034</v>
      </c>
      <c r="E24" t="s">
        <v>2978</v>
      </c>
      <c r="F24" s="415">
        <v>2916868.26</v>
      </c>
      <c r="G24" s="415">
        <v>98651.85</v>
      </c>
      <c r="H24" s="415">
        <v>21658.32</v>
      </c>
      <c r="I24" s="415"/>
      <c r="J24">
        <v>73452.62</v>
      </c>
      <c r="K24">
        <v>614487.47</v>
      </c>
      <c r="L24" s="413">
        <v>0</v>
      </c>
      <c r="M24" s="413">
        <v>24680</v>
      </c>
      <c r="N24" s="413"/>
      <c r="O24" s="413">
        <v>0</v>
      </c>
      <c r="P24"/>
      <c r="Q24"/>
      <c r="R24">
        <v>651223.92000000004</v>
      </c>
      <c r="S24">
        <v>2878887.21</v>
      </c>
      <c r="T24" s="421">
        <v>1986773.28</v>
      </c>
      <c r="U24" s="421">
        <v>251900</v>
      </c>
      <c r="V24" s="421">
        <v>3308.35</v>
      </c>
      <c r="W24" s="421">
        <v>3779943.3</v>
      </c>
      <c r="X24" s="421">
        <v>415000</v>
      </c>
      <c r="Y24">
        <v>4082079.3</v>
      </c>
      <c r="Z24"/>
      <c r="AA24"/>
      <c r="AB24">
        <v>900</v>
      </c>
      <c r="AC24">
        <v>1795101.48</v>
      </c>
      <c r="AD24">
        <v>386516.76</v>
      </c>
      <c r="AE24"/>
      <c r="AF24"/>
      <c r="AG24">
        <v>2000</v>
      </c>
      <c r="AH24"/>
      <c r="AI24" s="73">
        <f t="shared" si="3"/>
        <v>3037178.4299999997</v>
      </c>
      <c r="AJ24" s="78">
        <f t="shared" si="4"/>
        <v>24680</v>
      </c>
      <c r="AK24" s="21">
        <f t="shared" si="5"/>
        <v>3012498.4299999997</v>
      </c>
      <c r="AL24" s="22">
        <f t="shared" si="6"/>
        <v>6436924.9299999997</v>
      </c>
      <c r="AM24" s="16">
        <f t="shared" si="7"/>
        <v>6266597.5399999991</v>
      </c>
      <c r="AN24" s="26">
        <f t="shared" si="2"/>
        <v>170327.3900000006</v>
      </c>
    </row>
    <row r="25" spans="1:40" x14ac:dyDescent="0.25">
      <c r="A25" s="1" t="s">
        <v>421</v>
      </c>
      <c r="B25" s="1" t="s">
        <v>423</v>
      </c>
      <c r="C25" s="65">
        <v>6519</v>
      </c>
      <c r="D25" s="65" t="s">
        <v>1035</v>
      </c>
      <c r="E25" t="s">
        <v>2979</v>
      </c>
      <c r="F25" s="415">
        <v>320484.84000000003</v>
      </c>
      <c r="G25" s="415">
        <v>177705.55</v>
      </c>
      <c r="H25" s="415">
        <v>33456.050000000003</v>
      </c>
      <c r="I25" s="415"/>
      <c r="J25">
        <v>359010.17</v>
      </c>
      <c r="K25">
        <v>377195.59</v>
      </c>
      <c r="L25" s="413">
        <v>0</v>
      </c>
      <c r="M25" s="413"/>
      <c r="N25" s="413"/>
      <c r="O25" s="413">
        <v>579.29</v>
      </c>
      <c r="P25"/>
      <c r="Q25"/>
      <c r="R25">
        <v>-655818.47</v>
      </c>
      <c r="S25">
        <v>2079998.65</v>
      </c>
      <c r="T25" s="421">
        <v>923809.23</v>
      </c>
      <c r="U25" s="421">
        <v>373930</v>
      </c>
      <c r="V25" s="421">
        <v>654.17999999999995</v>
      </c>
      <c r="W25" s="421">
        <v>2642850</v>
      </c>
      <c r="X25" s="421"/>
      <c r="Y25">
        <v>2920915</v>
      </c>
      <c r="Z25"/>
      <c r="AA25">
        <v>7460</v>
      </c>
      <c r="AB25">
        <v>1272</v>
      </c>
      <c r="AC25">
        <v>873063.09</v>
      </c>
      <c r="AD25">
        <v>295282.59000000003</v>
      </c>
      <c r="AE25"/>
      <c r="AF25"/>
      <c r="AG25">
        <v>158</v>
      </c>
      <c r="AH25"/>
      <c r="AI25" s="73">
        <f t="shared" si="3"/>
        <v>531646.44000000006</v>
      </c>
      <c r="AJ25" s="78">
        <f t="shared" si="4"/>
        <v>579.29</v>
      </c>
      <c r="AK25" s="21">
        <f t="shared" si="5"/>
        <v>531067.15</v>
      </c>
      <c r="AL25" s="22">
        <f t="shared" si="6"/>
        <v>3941243.41</v>
      </c>
      <c r="AM25" s="16">
        <f t="shared" si="7"/>
        <v>4098150.6799999997</v>
      </c>
      <c r="AN25" s="26">
        <f t="shared" si="2"/>
        <v>-156907.26999999955</v>
      </c>
    </row>
    <row r="26" spans="1:40" x14ac:dyDescent="0.25">
      <c r="A26" s="1" t="s">
        <v>421</v>
      </c>
      <c r="B26" s="1" t="s">
        <v>423</v>
      </c>
      <c r="C26" s="65">
        <v>4531</v>
      </c>
      <c r="D26" s="65" t="s">
        <v>1036</v>
      </c>
      <c r="E26" t="s">
        <v>2980</v>
      </c>
      <c r="F26" s="415">
        <v>431460.26</v>
      </c>
      <c r="G26" s="415">
        <v>55080.03</v>
      </c>
      <c r="H26" s="415">
        <v>48628.33</v>
      </c>
      <c r="I26" s="415"/>
      <c r="J26">
        <v>1017459.46</v>
      </c>
      <c r="K26">
        <v>284442.99</v>
      </c>
      <c r="L26" s="413">
        <v>4875</v>
      </c>
      <c r="M26" s="413">
        <v>10226.799999999999</v>
      </c>
      <c r="N26" s="413"/>
      <c r="O26" s="413"/>
      <c r="P26"/>
      <c r="Q26"/>
      <c r="R26">
        <v>1790344.81</v>
      </c>
      <c r="S26">
        <v>413083.29</v>
      </c>
      <c r="T26" s="421">
        <v>910589.71</v>
      </c>
      <c r="U26" s="421">
        <v>150000</v>
      </c>
      <c r="V26" s="421">
        <v>821.61</v>
      </c>
      <c r="W26" s="421">
        <v>2184543</v>
      </c>
      <c r="X26" s="421">
        <v>9.81</v>
      </c>
      <c r="Y26">
        <v>2490528.4</v>
      </c>
      <c r="Z26"/>
      <c r="AA26">
        <v>3000</v>
      </c>
      <c r="AB26"/>
      <c r="AC26">
        <v>638431.37</v>
      </c>
      <c r="AD26">
        <v>245463.19</v>
      </c>
      <c r="AE26"/>
      <c r="AF26"/>
      <c r="AG26">
        <v>250000</v>
      </c>
      <c r="AH26"/>
      <c r="AI26" s="73">
        <f t="shared" si="3"/>
        <v>535168.62</v>
      </c>
      <c r="AJ26" s="78">
        <f t="shared" si="4"/>
        <v>15101.8</v>
      </c>
      <c r="AK26" s="21">
        <f t="shared" si="5"/>
        <v>520066.82</v>
      </c>
      <c r="AL26" s="22">
        <f t="shared" si="6"/>
        <v>3245964.1300000004</v>
      </c>
      <c r="AM26" s="16">
        <f t="shared" si="7"/>
        <v>3627422.96</v>
      </c>
      <c r="AN26" s="26">
        <f t="shared" si="2"/>
        <v>-381458.82999999961</v>
      </c>
    </row>
    <row r="27" spans="1:40" x14ac:dyDescent="0.25">
      <c r="A27" s="1" t="s">
        <v>421</v>
      </c>
      <c r="B27" s="1" t="s">
        <v>423</v>
      </c>
      <c r="C27" s="65">
        <v>2937</v>
      </c>
      <c r="D27" s="65" t="s">
        <v>1037</v>
      </c>
      <c r="E27" t="s">
        <v>2981</v>
      </c>
      <c r="F27" s="415">
        <v>562505.04</v>
      </c>
      <c r="G27" s="415">
        <v>45200</v>
      </c>
      <c r="H27" s="415">
        <v>10892</v>
      </c>
      <c r="I27" s="415"/>
      <c r="J27">
        <v>600785.64</v>
      </c>
      <c r="K27">
        <v>303229.46999999997</v>
      </c>
      <c r="L27" s="413">
        <v>0</v>
      </c>
      <c r="M27" s="413"/>
      <c r="N27" s="413"/>
      <c r="O27" s="413"/>
      <c r="P27"/>
      <c r="Q27"/>
      <c r="R27">
        <v>-724117.39</v>
      </c>
      <c r="S27">
        <v>2337378.21</v>
      </c>
      <c r="T27" s="421">
        <v>922684.75</v>
      </c>
      <c r="U27" s="421">
        <v>239010</v>
      </c>
      <c r="V27" s="421">
        <v>691.42</v>
      </c>
      <c r="W27" s="421">
        <v>1671138.9</v>
      </c>
      <c r="X27" s="421"/>
      <c r="Y27">
        <v>1711529.14</v>
      </c>
      <c r="Z27"/>
      <c r="AA27">
        <v>3000</v>
      </c>
      <c r="AB27"/>
      <c r="AC27">
        <v>835285.36</v>
      </c>
      <c r="AD27">
        <v>274359.24</v>
      </c>
      <c r="AE27"/>
      <c r="AF27"/>
      <c r="AG27">
        <v>100000</v>
      </c>
      <c r="AH27"/>
      <c r="AI27" s="73">
        <f t="shared" si="3"/>
        <v>618597.04</v>
      </c>
      <c r="AJ27" s="78">
        <f t="shared" si="4"/>
        <v>0</v>
      </c>
      <c r="AK27" s="21">
        <f t="shared" si="5"/>
        <v>618597.04</v>
      </c>
      <c r="AL27" s="22">
        <f t="shared" si="6"/>
        <v>2833525.07</v>
      </c>
      <c r="AM27" s="16">
        <f t="shared" si="7"/>
        <v>2924173.74</v>
      </c>
      <c r="AN27" s="26">
        <f t="shared" si="2"/>
        <v>-90648.670000000391</v>
      </c>
    </row>
    <row r="28" spans="1:40" x14ac:dyDescent="0.25">
      <c r="A28" s="1" t="s">
        <v>421</v>
      </c>
      <c r="B28" s="1" t="s">
        <v>423</v>
      </c>
      <c r="C28" s="65">
        <v>2576</v>
      </c>
      <c r="D28" s="65" t="s">
        <v>1038</v>
      </c>
      <c r="E28" t="s">
        <v>2982</v>
      </c>
      <c r="F28" s="415">
        <v>358767.47</v>
      </c>
      <c r="G28" s="415">
        <v>0</v>
      </c>
      <c r="H28" s="415">
        <v>36505.5</v>
      </c>
      <c r="I28" s="415"/>
      <c r="J28">
        <v>323107.87</v>
      </c>
      <c r="K28">
        <v>343750.85</v>
      </c>
      <c r="L28" s="413">
        <v>7500</v>
      </c>
      <c r="M28" s="413">
        <v>10100</v>
      </c>
      <c r="N28" s="413"/>
      <c r="O28" s="413">
        <v>0</v>
      </c>
      <c r="P28"/>
      <c r="Q28"/>
      <c r="R28">
        <v>-945808.08</v>
      </c>
      <c r="S28">
        <v>2446216.73</v>
      </c>
      <c r="T28" s="421">
        <v>524721.78</v>
      </c>
      <c r="U28" s="421">
        <v>236970</v>
      </c>
      <c r="V28" s="421">
        <v>577.82000000000005</v>
      </c>
      <c r="W28" s="421">
        <v>888524</v>
      </c>
      <c r="X28" s="421"/>
      <c r="Y28">
        <v>1163276</v>
      </c>
      <c r="Z28"/>
      <c r="AA28">
        <v>3000</v>
      </c>
      <c r="AB28"/>
      <c r="AC28">
        <v>647701.68999999994</v>
      </c>
      <c r="AD28">
        <v>292692.87</v>
      </c>
      <c r="AE28"/>
      <c r="AF28"/>
      <c r="AG28"/>
      <c r="AH28"/>
      <c r="AI28" s="73">
        <f t="shared" si="3"/>
        <v>395272.97</v>
      </c>
      <c r="AJ28" s="78">
        <f t="shared" si="4"/>
        <v>17600</v>
      </c>
      <c r="AK28" s="21">
        <f t="shared" si="5"/>
        <v>377672.97</v>
      </c>
      <c r="AL28" s="22">
        <f t="shared" si="6"/>
        <v>1650793.6</v>
      </c>
      <c r="AM28" s="16">
        <f t="shared" si="7"/>
        <v>2106670.56</v>
      </c>
      <c r="AN28" s="26">
        <f t="shared" si="2"/>
        <v>-455876.95999999996</v>
      </c>
    </row>
    <row r="29" spans="1:40" x14ac:dyDescent="0.25">
      <c r="A29" s="1" t="s">
        <v>426</v>
      </c>
      <c r="B29" s="1" t="s">
        <v>427</v>
      </c>
      <c r="C29" s="65">
        <v>3880</v>
      </c>
      <c r="D29" s="65" t="s">
        <v>1039</v>
      </c>
      <c r="E29" t="s">
        <v>2983</v>
      </c>
      <c r="F29" s="415">
        <v>1235865.5900000001</v>
      </c>
      <c r="G29" s="415">
        <v>406508.45</v>
      </c>
      <c r="H29" s="415">
        <v>17077.93</v>
      </c>
      <c r="I29" s="415"/>
      <c r="J29">
        <v>669006.25</v>
      </c>
      <c r="K29">
        <v>434249.88</v>
      </c>
      <c r="L29" s="413"/>
      <c r="M29" s="413"/>
      <c r="N29" s="413"/>
      <c r="O29" s="413">
        <v>10016</v>
      </c>
      <c r="P29"/>
      <c r="Q29"/>
      <c r="R29">
        <v>335506.26</v>
      </c>
      <c r="S29">
        <v>1940194.37</v>
      </c>
      <c r="T29" s="421">
        <v>1680104.27</v>
      </c>
      <c r="U29" s="421">
        <v>332000</v>
      </c>
      <c r="V29" s="421">
        <v>1121.5999999999999</v>
      </c>
      <c r="W29" s="421">
        <v>2472015.1</v>
      </c>
      <c r="X29" s="421">
        <v>4650</v>
      </c>
      <c r="Y29">
        <v>3074314.2</v>
      </c>
      <c r="Z29"/>
      <c r="AA29"/>
      <c r="AB29"/>
      <c r="AC29">
        <v>649366.07999999996</v>
      </c>
      <c r="AD29">
        <v>289219.21999999997</v>
      </c>
      <c r="AE29"/>
      <c r="AF29"/>
      <c r="AG29"/>
      <c r="AH29"/>
      <c r="AI29" s="73">
        <f t="shared" si="3"/>
        <v>1659451.97</v>
      </c>
      <c r="AJ29" s="78">
        <f t="shared" si="4"/>
        <v>10016</v>
      </c>
      <c r="AK29" s="21">
        <f t="shared" si="5"/>
        <v>1649435.97</v>
      </c>
      <c r="AL29" s="22">
        <f t="shared" si="6"/>
        <v>4489890.9700000007</v>
      </c>
      <c r="AM29" s="16">
        <f t="shared" si="7"/>
        <v>4012899.5</v>
      </c>
      <c r="AN29" s="26">
        <f t="shared" si="2"/>
        <v>476991.47000000067</v>
      </c>
    </row>
    <row r="30" spans="1:40" x14ac:dyDescent="0.25">
      <c r="A30" s="1" t="s">
        <v>426</v>
      </c>
      <c r="B30" s="1" t="s">
        <v>427</v>
      </c>
      <c r="C30" s="65">
        <v>3169</v>
      </c>
      <c r="D30" s="65" t="s">
        <v>1040</v>
      </c>
      <c r="E30" t="s">
        <v>2984</v>
      </c>
      <c r="F30" s="415">
        <v>767510.55</v>
      </c>
      <c r="G30" s="415">
        <v>410636.36</v>
      </c>
      <c r="H30" s="415">
        <v>26576.59</v>
      </c>
      <c r="I30" s="415"/>
      <c r="J30">
        <v>2060210.79</v>
      </c>
      <c r="K30">
        <v>1047091.87</v>
      </c>
      <c r="L30" s="413"/>
      <c r="M30" s="413"/>
      <c r="N30" s="413"/>
      <c r="O30" s="413"/>
      <c r="P30"/>
      <c r="Q30"/>
      <c r="R30">
        <v>4166528.29</v>
      </c>
      <c r="S30">
        <v>225942.27</v>
      </c>
      <c r="T30" s="421">
        <v>1409488.33</v>
      </c>
      <c r="U30" s="421">
        <v>388000</v>
      </c>
      <c r="V30" s="421">
        <v>1343.65</v>
      </c>
      <c r="W30" s="421">
        <v>1650028.7</v>
      </c>
      <c r="X30" s="421"/>
      <c r="Y30">
        <v>2183688.7000000002</v>
      </c>
      <c r="Z30"/>
      <c r="AA30"/>
      <c r="AB30"/>
      <c r="AC30">
        <v>911365.17</v>
      </c>
      <c r="AD30">
        <v>434251.21</v>
      </c>
      <c r="AE30"/>
      <c r="AF30"/>
      <c r="AG30"/>
      <c r="AH30"/>
      <c r="AI30" s="73">
        <f t="shared" si="3"/>
        <v>1204723.5000000002</v>
      </c>
      <c r="AJ30" s="78">
        <f t="shared" si="4"/>
        <v>0</v>
      </c>
      <c r="AK30" s="21">
        <f t="shared" si="5"/>
        <v>1204723.5000000002</v>
      </c>
      <c r="AL30" s="22">
        <f t="shared" si="6"/>
        <v>3448860.6799999997</v>
      </c>
      <c r="AM30" s="16">
        <f t="shared" si="7"/>
        <v>3529305.08</v>
      </c>
      <c r="AN30" s="26">
        <f t="shared" si="2"/>
        <v>-80444.400000000373</v>
      </c>
    </row>
    <row r="31" spans="1:40" x14ac:dyDescent="0.25">
      <c r="A31" s="1" t="s">
        <v>426</v>
      </c>
      <c r="B31" s="1" t="s">
        <v>427</v>
      </c>
      <c r="C31" s="65">
        <v>7059</v>
      </c>
      <c r="D31" s="65" t="s">
        <v>1041</v>
      </c>
      <c r="E31" t="s">
        <v>2985</v>
      </c>
      <c r="F31" s="415">
        <v>1530182.6</v>
      </c>
      <c r="G31" s="415">
        <v>429985.55</v>
      </c>
      <c r="H31" s="415">
        <v>24887.16</v>
      </c>
      <c r="I31" s="415"/>
      <c r="J31">
        <v>1077429.5900000001</v>
      </c>
      <c r="K31">
        <v>265484.95</v>
      </c>
      <c r="L31" s="413"/>
      <c r="M31" s="413"/>
      <c r="N31" s="413"/>
      <c r="O31" s="413"/>
      <c r="P31"/>
      <c r="Q31"/>
      <c r="R31">
        <v>2816993.38</v>
      </c>
      <c r="S31">
        <v>519805.36</v>
      </c>
      <c r="T31" s="421">
        <v>2247636.54</v>
      </c>
      <c r="U31" s="421">
        <v>397124</v>
      </c>
      <c r="V31" s="421">
        <v>2371.7399999999998</v>
      </c>
      <c r="W31" s="421">
        <v>3264698.3</v>
      </c>
      <c r="X31" s="421">
        <v>108000</v>
      </c>
      <c r="Y31">
        <v>4230323.3</v>
      </c>
      <c r="Z31"/>
      <c r="AA31"/>
      <c r="AB31">
        <v>2400</v>
      </c>
      <c r="AC31">
        <v>1635150.7</v>
      </c>
      <c r="AD31">
        <v>160785.47</v>
      </c>
      <c r="AE31"/>
      <c r="AF31"/>
      <c r="AG31"/>
      <c r="AH31"/>
      <c r="AI31" s="73">
        <f t="shared" si="3"/>
        <v>1985055.31</v>
      </c>
      <c r="AJ31" s="78">
        <f t="shared" si="4"/>
        <v>0</v>
      </c>
      <c r="AK31" s="21">
        <f t="shared" si="5"/>
        <v>1985055.31</v>
      </c>
      <c r="AL31" s="22">
        <f t="shared" si="6"/>
        <v>6019830.5800000001</v>
      </c>
      <c r="AM31" s="16">
        <f t="shared" si="7"/>
        <v>6028659.4699999997</v>
      </c>
      <c r="AN31" s="26">
        <f t="shared" si="2"/>
        <v>-8828.8899999996647</v>
      </c>
    </row>
    <row r="32" spans="1:40" x14ac:dyDescent="0.25">
      <c r="A32" s="1" t="s">
        <v>426</v>
      </c>
      <c r="B32" s="1" t="s">
        <v>427</v>
      </c>
      <c r="C32" s="65">
        <v>4668</v>
      </c>
      <c r="D32" s="65" t="s">
        <v>1042</v>
      </c>
      <c r="E32" t="s">
        <v>2986</v>
      </c>
      <c r="F32" s="415">
        <v>1148024.3600000001</v>
      </c>
      <c r="G32" s="415">
        <v>211918.1</v>
      </c>
      <c r="H32" s="415">
        <v>37137.26</v>
      </c>
      <c r="I32" s="415"/>
      <c r="J32">
        <v>2162103.3199999998</v>
      </c>
      <c r="K32">
        <v>799076.23</v>
      </c>
      <c r="L32" s="413"/>
      <c r="M32" s="413"/>
      <c r="N32" s="413"/>
      <c r="O32" s="413"/>
      <c r="P32"/>
      <c r="Q32"/>
      <c r="R32">
        <v>4282213.3499999996</v>
      </c>
      <c r="S32">
        <v>164243.42000000001</v>
      </c>
      <c r="T32" s="421">
        <v>1530250.07</v>
      </c>
      <c r="U32" s="421">
        <v>75570</v>
      </c>
      <c r="V32" s="421">
        <v>1637.64</v>
      </c>
      <c r="W32" s="421">
        <v>1600214.8</v>
      </c>
      <c r="X32" s="421">
        <v>100000</v>
      </c>
      <c r="Y32">
        <v>2302636.7999999998</v>
      </c>
      <c r="Z32"/>
      <c r="AA32"/>
      <c r="AB32">
        <v>4878</v>
      </c>
      <c r="AC32">
        <v>672953.03</v>
      </c>
      <c r="AD32">
        <v>392278.18</v>
      </c>
      <c r="AE32"/>
      <c r="AF32"/>
      <c r="AG32">
        <v>23124</v>
      </c>
      <c r="AH32"/>
      <c r="AI32" s="73">
        <f t="shared" si="3"/>
        <v>1397079.7200000002</v>
      </c>
      <c r="AJ32" s="78">
        <f t="shared" si="4"/>
        <v>0</v>
      </c>
      <c r="AK32" s="21">
        <f t="shared" si="5"/>
        <v>1397079.7200000002</v>
      </c>
      <c r="AL32" s="22">
        <f t="shared" si="6"/>
        <v>3307672.51</v>
      </c>
      <c r="AM32" s="16">
        <f t="shared" si="7"/>
        <v>3395870.0100000002</v>
      </c>
      <c r="AN32" s="26">
        <f t="shared" si="2"/>
        <v>-88197.500000000466</v>
      </c>
    </row>
    <row r="33" spans="1:40" x14ac:dyDescent="0.25">
      <c r="A33" s="1" t="s">
        <v>426</v>
      </c>
      <c r="B33" s="1" t="s">
        <v>427</v>
      </c>
      <c r="C33" s="65">
        <v>5951</v>
      </c>
      <c r="D33" s="65" t="s">
        <v>1043</v>
      </c>
      <c r="E33" t="s">
        <v>2987</v>
      </c>
      <c r="F33" s="415">
        <v>776527.47</v>
      </c>
      <c r="G33" s="415">
        <v>172636.5</v>
      </c>
      <c r="H33" s="415">
        <v>262.12</v>
      </c>
      <c r="I33" s="415"/>
      <c r="J33">
        <v>613246.78</v>
      </c>
      <c r="K33">
        <v>398753.68</v>
      </c>
      <c r="L33" s="413"/>
      <c r="M33" s="413"/>
      <c r="N33" s="413"/>
      <c r="O33" s="413"/>
      <c r="P33"/>
      <c r="Q33"/>
      <c r="R33">
        <v>-2004680.71</v>
      </c>
      <c r="S33">
        <v>3631737.05</v>
      </c>
      <c r="T33" s="421">
        <v>2306195.9900000002</v>
      </c>
      <c r="U33" s="421">
        <v>150000</v>
      </c>
      <c r="V33" s="421">
        <v>1127.5</v>
      </c>
      <c r="W33" s="421">
        <v>2310930.4</v>
      </c>
      <c r="X33" s="421">
        <v>500</v>
      </c>
      <c r="Y33">
        <v>2863040.4</v>
      </c>
      <c r="Z33"/>
      <c r="AA33">
        <v>6000</v>
      </c>
      <c r="AB33">
        <v>6812</v>
      </c>
      <c r="AC33">
        <v>1232932.32</v>
      </c>
      <c r="AD33">
        <v>302474.96000000002</v>
      </c>
      <c r="AE33"/>
      <c r="AF33"/>
      <c r="AG33">
        <v>23124</v>
      </c>
      <c r="AH33"/>
      <c r="AI33" s="73">
        <f t="shared" si="3"/>
        <v>949426.09</v>
      </c>
      <c r="AJ33" s="78">
        <f t="shared" si="4"/>
        <v>0</v>
      </c>
      <c r="AK33" s="21">
        <f t="shared" si="5"/>
        <v>949426.09</v>
      </c>
      <c r="AL33" s="22">
        <f t="shared" si="6"/>
        <v>4768753.8900000006</v>
      </c>
      <c r="AM33" s="16">
        <f t="shared" si="7"/>
        <v>4434383.68</v>
      </c>
      <c r="AN33" s="26">
        <f t="shared" si="2"/>
        <v>334370.21000000089</v>
      </c>
    </row>
    <row r="34" spans="1:40" x14ac:dyDescent="0.25">
      <c r="A34" s="1" t="s">
        <v>426</v>
      </c>
      <c r="B34" s="1" t="s">
        <v>427</v>
      </c>
      <c r="C34" s="65">
        <v>4528</v>
      </c>
      <c r="D34" s="65" t="s">
        <v>1044</v>
      </c>
      <c r="E34" t="s">
        <v>2988</v>
      </c>
      <c r="F34" s="415">
        <v>758963.39</v>
      </c>
      <c r="G34" s="415">
        <v>226065.84</v>
      </c>
      <c r="H34" s="415">
        <v>22688.11</v>
      </c>
      <c r="I34" s="415"/>
      <c r="J34">
        <v>298143.27</v>
      </c>
      <c r="K34">
        <v>592716.07999999996</v>
      </c>
      <c r="L34" s="413"/>
      <c r="M34" s="413"/>
      <c r="N34" s="413"/>
      <c r="O34" s="413"/>
      <c r="P34"/>
      <c r="Q34"/>
      <c r="R34">
        <v>1144370.1599999999</v>
      </c>
      <c r="S34">
        <v>669957.9</v>
      </c>
      <c r="T34" s="421">
        <v>1862260.67</v>
      </c>
      <c r="U34" s="421">
        <v>482000</v>
      </c>
      <c r="V34" s="421">
        <v>1934.34</v>
      </c>
      <c r="W34" s="421">
        <v>489499.5</v>
      </c>
      <c r="X34" s="421">
        <v>69372</v>
      </c>
      <c r="Y34">
        <v>1282703.5</v>
      </c>
      <c r="Z34"/>
      <c r="AA34">
        <v>1380</v>
      </c>
      <c r="AB34">
        <v>14802</v>
      </c>
      <c r="AC34">
        <v>1293679.6200000001</v>
      </c>
      <c r="AD34">
        <v>228252.76</v>
      </c>
      <c r="AE34"/>
      <c r="AF34"/>
      <c r="AG34"/>
      <c r="AH34"/>
      <c r="AI34" s="73">
        <f t="shared" si="3"/>
        <v>1007717.34</v>
      </c>
      <c r="AJ34" s="78">
        <f t="shared" si="4"/>
        <v>0</v>
      </c>
      <c r="AK34" s="21">
        <f t="shared" si="5"/>
        <v>1007717.34</v>
      </c>
      <c r="AL34" s="22">
        <f t="shared" si="6"/>
        <v>2905066.51</v>
      </c>
      <c r="AM34" s="16">
        <f t="shared" si="7"/>
        <v>2820817.88</v>
      </c>
      <c r="AN34" s="26">
        <f t="shared" si="2"/>
        <v>84248.629999999888</v>
      </c>
    </row>
    <row r="35" spans="1:40" x14ac:dyDescent="0.25">
      <c r="A35" s="1" t="s">
        <v>426</v>
      </c>
      <c r="B35" s="1" t="s">
        <v>427</v>
      </c>
      <c r="C35" s="65">
        <v>5805</v>
      </c>
      <c r="D35" s="65" t="s">
        <v>1045</v>
      </c>
      <c r="E35" t="s">
        <v>2989</v>
      </c>
      <c r="F35" s="415">
        <v>1557608.27</v>
      </c>
      <c r="G35" s="415">
        <v>378139.62</v>
      </c>
      <c r="H35" s="415">
        <v>14707.99</v>
      </c>
      <c r="I35" s="415"/>
      <c r="J35">
        <v>559839.48</v>
      </c>
      <c r="K35">
        <v>354331.2</v>
      </c>
      <c r="L35" s="413"/>
      <c r="M35" s="413"/>
      <c r="N35" s="413"/>
      <c r="O35" s="413"/>
      <c r="P35"/>
      <c r="Q35"/>
      <c r="R35">
        <v>96065.83</v>
      </c>
      <c r="S35">
        <v>2501284.2200000002</v>
      </c>
      <c r="T35" s="421">
        <v>1559796.73</v>
      </c>
      <c r="U35" s="421">
        <v>278880</v>
      </c>
      <c r="V35" s="421">
        <v>2177.14</v>
      </c>
      <c r="W35" s="421">
        <v>1949597.5</v>
      </c>
      <c r="X35" s="421"/>
      <c r="Y35">
        <v>2707862.5</v>
      </c>
      <c r="Z35"/>
      <c r="AA35"/>
      <c r="AB35">
        <v>5166</v>
      </c>
      <c r="AC35">
        <v>628765.73</v>
      </c>
      <c r="AD35">
        <v>181380.63</v>
      </c>
      <c r="AE35"/>
      <c r="AF35"/>
      <c r="AG35"/>
      <c r="AH35"/>
      <c r="AI35" s="73">
        <f t="shared" si="3"/>
        <v>1950455.8800000001</v>
      </c>
      <c r="AJ35" s="78">
        <f t="shared" si="4"/>
        <v>0</v>
      </c>
      <c r="AK35" s="21">
        <f t="shared" si="5"/>
        <v>1950455.8800000001</v>
      </c>
      <c r="AL35" s="22">
        <f t="shared" si="6"/>
        <v>3790451.37</v>
      </c>
      <c r="AM35" s="16">
        <f t="shared" si="7"/>
        <v>3523174.86</v>
      </c>
      <c r="AN35" s="26">
        <f t="shared" si="2"/>
        <v>267276.51000000024</v>
      </c>
    </row>
    <row r="36" spans="1:40" x14ac:dyDescent="0.25">
      <c r="A36" s="1" t="s">
        <v>426</v>
      </c>
      <c r="B36" s="1" t="s">
        <v>427</v>
      </c>
      <c r="C36" s="65">
        <v>3290</v>
      </c>
      <c r="D36" s="65" t="s">
        <v>1046</v>
      </c>
      <c r="E36" t="s">
        <v>2990</v>
      </c>
      <c r="F36" s="415">
        <v>398206.44</v>
      </c>
      <c r="G36" s="415">
        <v>107155.7</v>
      </c>
      <c r="H36" s="415">
        <v>8213</v>
      </c>
      <c r="I36" s="415"/>
      <c r="J36">
        <v>2048343.46</v>
      </c>
      <c r="K36">
        <v>673397.32</v>
      </c>
      <c r="L36" s="413"/>
      <c r="M36" s="413">
        <v>31920</v>
      </c>
      <c r="N36" s="413"/>
      <c r="O36" s="413">
        <v>53355</v>
      </c>
      <c r="P36"/>
      <c r="Q36"/>
      <c r="R36">
        <v>2090393.48</v>
      </c>
      <c r="S36">
        <v>1692932.58</v>
      </c>
      <c r="T36" s="421">
        <v>1638037.77</v>
      </c>
      <c r="U36" s="421">
        <v>244037</v>
      </c>
      <c r="V36" s="421">
        <v>819.04</v>
      </c>
      <c r="W36" s="421">
        <v>1196205.5</v>
      </c>
      <c r="X36" s="421">
        <v>9600</v>
      </c>
      <c r="Y36">
        <v>1870750.5</v>
      </c>
      <c r="Z36"/>
      <c r="AA36"/>
      <c r="AB36">
        <v>12400</v>
      </c>
      <c r="AC36">
        <v>1307520.53</v>
      </c>
      <c r="AD36">
        <v>480936.42</v>
      </c>
      <c r="AE36"/>
      <c r="AF36"/>
      <c r="AG36">
        <v>50377</v>
      </c>
      <c r="AH36"/>
      <c r="AI36" s="73">
        <f t="shared" si="3"/>
        <v>513575.14</v>
      </c>
      <c r="AJ36" s="78">
        <f t="shared" si="4"/>
        <v>85275</v>
      </c>
      <c r="AK36" s="21">
        <f t="shared" si="5"/>
        <v>428300.14</v>
      </c>
      <c r="AL36" s="22">
        <f t="shared" si="6"/>
        <v>3088699.31</v>
      </c>
      <c r="AM36" s="16">
        <f t="shared" si="7"/>
        <v>3721984.45</v>
      </c>
      <c r="AN36" s="26">
        <f t="shared" si="2"/>
        <v>-633285.14000000013</v>
      </c>
    </row>
    <row r="37" spans="1:40" x14ac:dyDescent="0.25">
      <c r="A37" s="1" t="s">
        <v>426</v>
      </c>
      <c r="B37" s="1" t="s">
        <v>427</v>
      </c>
      <c r="C37" s="65">
        <v>5014</v>
      </c>
      <c r="D37" s="65" t="s">
        <v>1047</v>
      </c>
      <c r="E37" t="s">
        <v>2991</v>
      </c>
      <c r="F37" s="415">
        <v>383565.36</v>
      </c>
      <c r="G37" s="415">
        <v>249311.42</v>
      </c>
      <c r="H37" s="415">
        <v>25115.41</v>
      </c>
      <c r="I37" s="415"/>
      <c r="J37">
        <v>1204754.21</v>
      </c>
      <c r="K37">
        <v>403452.3</v>
      </c>
      <c r="L37" s="413"/>
      <c r="M37" s="413"/>
      <c r="N37" s="413"/>
      <c r="O37" s="413">
        <v>70930</v>
      </c>
      <c r="P37"/>
      <c r="Q37"/>
      <c r="R37">
        <v>2430281.02</v>
      </c>
      <c r="S37"/>
      <c r="T37" s="421">
        <v>1394084.99</v>
      </c>
      <c r="U37" s="421">
        <v>103370</v>
      </c>
      <c r="V37" s="421">
        <v>586.12</v>
      </c>
      <c r="W37" s="421">
        <v>1298789.8999999999</v>
      </c>
      <c r="X37" s="421">
        <v>6750</v>
      </c>
      <c r="Y37">
        <v>1719955.32</v>
      </c>
      <c r="Z37"/>
      <c r="AA37"/>
      <c r="AB37">
        <v>744</v>
      </c>
      <c r="AC37">
        <v>897879.26</v>
      </c>
      <c r="AD37">
        <v>320014.75</v>
      </c>
      <c r="AE37"/>
      <c r="AF37"/>
      <c r="AG37">
        <v>100000</v>
      </c>
      <c r="AH37"/>
      <c r="AI37" s="73">
        <f t="shared" si="3"/>
        <v>657992.19000000006</v>
      </c>
      <c r="AJ37" s="78">
        <f t="shared" si="4"/>
        <v>70930</v>
      </c>
      <c r="AK37" s="21">
        <f t="shared" si="5"/>
        <v>587062.19000000006</v>
      </c>
      <c r="AL37" s="22">
        <f t="shared" si="6"/>
        <v>2803581.01</v>
      </c>
      <c r="AM37" s="16">
        <f t="shared" si="7"/>
        <v>3038593.33</v>
      </c>
      <c r="AN37" s="26">
        <f t="shared" si="2"/>
        <v>-235012.3200000003</v>
      </c>
    </row>
    <row r="38" spans="1:40" x14ac:dyDescent="0.25">
      <c r="A38" s="1" t="s">
        <v>426</v>
      </c>
      <c r="B38" s="1" t="s">
        <v>427</v>
      </c>
      <c r="C38" s="65">
        <v>4611</v>
      </c>
      <c r="D38" s="65" t="s">
        <v>1048</v>
      </c>
      <c r="E38" t="s">
        <v>2992</v>
      </c>
      <c r="F38" s="415">
        <v>601042.07999999996</v>
      </c>
      <c r="G38" s="415">
        <v>323725.55</v>
      </c>
      <c r="H38" s="415">
        <v>3339.46</v>
      </c>
      <c r="I38" s="415"/>
      <c r="J38">
        <v>895585.43</v>
      </c>
      <c r="K38">
        <v>420406.81</v>
      </c>
      <c r="L38" s="413"/>
      <c r="M38" s="413"/>
      <c r="N38" s="413"/>
      <c r="O38" s="413"/>
      <c r="P38"/>
      <c r="Q38"/>
      <c r="R38">
        <v>2335234.94</v>
      </c>
      <c r="S38"/>
      <c r="T38" s="421">
        <v>1603560.58</v>
      </c>
      <c r="U38" s="421">
        <v>119200</v>
      </c>
      <c r="V38" s="421">
        <v>1243.92</v>
      </c>
      <c r="W38" s="421">
        <v>3205605.6</v>
      </c>
      <c r="X38" s="421"/>
      <c r="Y38">
        <v>3928969.6</v>
      </c>
      <c r="Z38"/>
      <c r="AA38">
        <v>1380</v>
      </c>
      <c r="AB38">
        <v>480</v>
      </c>
      <c r="AC38">
        <v>791583.98</v>
      </c>
      <c r="AD38">
        <v>167208.13</v>
      </c>
      <c r="AE38"/>
      <c r="AF38"/>
      <c r="AG38">
        <v>131124</v>
      </c>
      <c r="AH38"/>
      <c r="AI38" s="73">
        <f t="shared" si="3"/>
        <v>928107.08999999985</v>
      </c>
      <c r="AJ38" s="78">
        <f t="shared" si="4"/>
        <v>0</v>
      </c>
      <c r="AK38" s="21">
        <f t="shared" si="5"/>
        <v>928107.08999999985</v>
      </c>
      <c r="AL38" s="22">
        <f t="shared" si="6"/>
        <v>4929610.0999999996</v>
      </c>
      <c r="AM38" s="16">
        <f t="shared" si="7"/>
        <v>5020745.71</v>
      </c>
      <c r="AN38" s="26">
        <f t="shared" si="2"/>
        <v>-91135.610000000335</v>
      </c>
    </row>
    <row r="39" spans="1:40" x14ac:dyDescent="0.25">
      <c r="A39" s="1" t="s">
        <v>430</v>
      </c>
      <c r="B39" s="1" t="s">
        <v>431</v>
      </c>
      <c r="C39" s="65">
        <v>2051</v>
      </c>
      <c r="D39" s="65" t="s">
        <v>1049</v>
      </c>
      <c r="E39" t="s">
        <v>2993</v>
      </c>
      <c r="F39" s="415">
        <v>1065849.19</v>
      </c>
      <c r="G39" s="415">
        <v>42068.57</v>
      </c>
      <c r="H39" s="415">
        <v>16361.55</v>
      </c>
      <c r="I39" s="415"/>
      <c r="J39">
        <v>426047.98</v>
      </c>
      <c r="K39">
        <v>862561.41</v>
      </c>
      <c r="L39" s="413">
        <v>19294.2</v>
      </c>
      <c r="M39" s="413">
        <v>22200</v>
      </c>
      <c r="N39" s="413"/>
      <c r="O39" s="413">
        <v>29.28</v>
      </c>
      <c r="P39">
        <v>50944.13</v>
      </c>
      <c r="Q39"/>
      <c r="R39">
        <v>-206169.07</v>
      </c>
      <c r="S39">
        <v>1814650.86</v>
      </c>
      <c r="T39" s="421">
        <v>2142126.96</v>
      </c>
      <c r="U39" s="421">
        <v>179186.5</v>
      </c>
      <c r="V39" s="421">
        <v>2915.96</v>
      </c>
      <c r="W39" s="421">
        <v>2478471.7999999998</v>
      </c>
      <c r="X39" s="421">
        <v>19800</v>
      </c>
      <c r="Y39">
        <v>2964367.8</v>
      </c>
      <c r="Z39"/>
      <c r="AA39"/>
      <c r="AB39"/>
      <c r="AC39">
        <v>855249.07</v>
      </c>
      <c r="AD39">
        <v>290945.05</v>
      </c>
      <c r="AE39"/>
      <c r="AF39"/>
      <c r="AG39"/>
      <c r="AH39"/>
      <c r="AI39" s="73">
        <f t="shared" si="3"/>
        <v>1124279.31</v>
      </c>
      <c r="AJ39" s="78">
        <f t="shared" si="4"/>
        <v>41523.479999999996</v>
      </c>
      <c r="AK39" s="21">
        <f t="shared" si="5"/>
        <v>1082755.83</v>
      </c>
      <c r="AL39" s="22">
        <f t="shared" si="6"/>
        <v>4822501.22</v>
      </c>
      <c r="AM39" s="16">
        <f t="shared" si="7"/>
        <v>4110561.9199999995</v>
      </c>
      <c r="AN39" s="26">
        <f t="shared" si="2"/>
        <v>711939.30000000028</v>
      </c>
    </row>
    <row r="40" spans="1:40" x14ac:dyDescent="0.25">
      <c r="A40" s="1" t="s">
        <v>430</v>
      </c>
      <c r="B40" s="1" t="s">
        <v>431</v>
      </c>
      <c r="C40" s="65">
        <v>1787</v>
      </c>
      <c r="D40" s="65" t="s">
        <v>1050</v>
      </c>
      <c r="E40" t="s">
        <v>2994</v>
      </c>
      <c r="F40" s="415">
        <v>216747.24</v>
      </c>
      <c r="G40" s="415">
        <v>10834</v>
      </c>
      <c r="H40" s="415">
        <v>50784.65</v>
      </c>
      <c r="I40" s="415"/>
      <c r="J40">
        <v>1355959.5</v>
      </c>
      <c r="K40">
        <v>168535.2</v>
      </c>
      <c r="L40" s="413">
        <v>5854.2</v>
      </c>
      <c r="M40" s="413">
        <v>20100</v>
      </c>
      <c r="N40" s="413"/>
      <c r="O40" s="413">
        <v>106400</v>
      </c>
      <c r="P40"/>
      <c r="Q40"/>
      <c r="R40">
        <v>327444.78999999998</v>
      </c>
      <c r="S40">
        <v>1633793.05</v>
      </c>
      <c r="T40" s="421">
        <v>1418492.19</v>
      </c>
      <c r="U40" s="421">
        <v>197648</v>
      </c>
      <c r="V40" s="421">
        <v>337.08</v>
      </c>
      <c r="W40" s="421">
        <v>1839000.1</v>
      </c>
      <c r="X40" s="421">
        <v>83800</v>
      </c>
      <c r="Y40">
        <v>2244554.1</v>
      </c>
      <c r="Z40"/>
      <c r="AA40"/>
      <c r="AB40">
        <v>2000</v>
      </c>
      <c r="AC40">
        <v>1312896.33</v>
      </c>
      <c r="AD40">
        <v>270558.39</v>
      </c>
      <c r="AE40"/>
      <c r="AF40"/>
      <c r="AG40"/>
      <c r="AH40"/>
      <c r="AI40" s="73">
        <f t="shared" si="3"/>
        <v>278365.89</v>
      </c>
      <c r="AJ40" s="78">
        <f t="shared" si="4"/>
        <v>132354.20000000001</v>
      </c>
      <c r="AK40" s="21">
        <f t="shared" si="5"/>
        <v>146011.69</v>
      </c>
      <c r="AL40" s="22">
        <f t="shared" si="6"/>
        <v>3539277.37</v>
      </c>
      <c r="AM40" s="16">
        <f t="shared" si="7"/>
        <v>3830008.8200000003</v>
      </c>
      <c r="AN40" s="26">
        <f t="shared" si="2"/>
        <v>-290731.45000000019</v>
      </c>
    </row>
    <row r="41" spans="1:40" x14ac:dyDescent="0.25">
      <c r="A41" s="1" t="s">
        <v>430</v>
      </c>
      <c r="B41" s="1" t="s">
        <v>431</v>
      </c>
      <c r="C41" s="65">
        <v>2904</v>
      </c>
      <c r="D41" s="65" t="s">
        <v>1051</v>
      </c>
      <c r="E41" t="s">
        <v>2995</v>
      </c>
      <c r="F41" s="415">
        <v>665907.30000000005</v>
      </c>
      <c r="G41" s="415">
        <v>31434.91</v>
      </c>
      <c r="H41" s="415">
        <v>21725.63</v>
      </c>
      <c r="I41" s="415"/>
      <c r="J41">
        <v>1059761.6599999999</v>
      </c>
      <c r="K41">
        <v>192995.22</v>
      </c>
      <c r="L41" s="413">
        <v>6649.8</v>
      </c>
      <c r="M41" s="413">
        <v>19200</v>
      </c>
      <c r="N41" s="413"/>
      <c r="O41" s="413">
        <v>131.38999999999999</v>
      </c>
      <c r="P41"/>
      <c r="Q41"/>
      <c r="R41">
        <v>2070516.38</v>
      </c>
      <c r="S41">
        <v>174893.33</v>
      </c>
      <c r="T41" s="421">
        <v>1237253.5900000001</v>
      </c>
      <c r="U41" s="421">
        <v>42640</v>
      </c>
      <c r="V41" s="421">
        <v>949.76</v>
      </c>
      <c r="W41" s="421">
        <v>1896317.5</v>
      </c>
      <c r="X41" s="421">
        <v>40650</v>
      </c>
      <c r="Y41">
        <v>2341086.5</v>
      </c>
      <c r="Z41"/>
      <c r="AA41"/>
      <c r="AB41"/>
      <c r="AC41">
        <v>887596.64</v>
      </c>
      <c r="AD41">
        <v>288237.28999999998</v>
      </c>
      <c r="AE41"/>
      <c r="AF41"/>
      <c r="AG41">
        <v>456.6</v>
      </c>
      <c r="AH41"/>
      <c r="AI41" s="73">
        <f t="shared" si="3"/>
        <v>719067.84000000008</v>
      </c>
      <c r="AJ41" s="78">
        <f t="shared" si="4"/>
        <v>25981.19</v>
      </c>
      <c r="AK41" s="21">
        <f t="shared" si="5"/>
        <v>693086.65000000014</v>
      </c>
      <c r="AL41" s="22">
        <f t="shared" si="6"/>
        <v>3217810.85</v>
      </c>
      <c r="AM41" s="16">
        <f t="shared" si="7"/>
        <v>3517377.0300000003</v>
      </c>
      <c r="AN41" s="26">
        <f t="shared" si="2"/>
        <v>-299566.18000000017</v>
      </c>
    </row>
    <row r="42" spans="1:40" x14ac:dyDescent="0.25">
      <c r="A42" s="1" t="s">
        <v>430</v>
      </c>
      <c r="B42" s="1" t="s">
        <v>431</v>
      </c>
      <c r="C42" s="65">
        <v>3978</v>
      </c>
      <c r="D42" s="65" t="s">
        <v>1052</v>
      </c>
      <c r="E42" t="s">
        <v>2996</v>
      </c>
      <c r="F42" s="415">
        <v>2239336.4300000002</v>
      </c>
      <c r="G42" s="415">
        <v>133744.87</v>
      </c>
      <c r="H42" s="415">
        <v>47184</v>
      </c>
      <c r="I42" s="415"/>
      <c r="J42">
        <v>1131849.54</v>
      </c>
      <c r="K42">
        <v>259639.02</v>
      </c>
      <c r="L42" s="413">
        <v>25846</v>
      </c>
      <c r="M42" s="413">
        <v>26100</v>
      </c>
      <c r="N42" s="413"/>
      <c r="O42" s="413">
        <v>1679.41</v>
      </c>
      <c r="P42">
        <v>-40000</v>
      </c>
      <c r="Q42"/>
      <c r="R42">
        <v>1824824.14</v>
      </c>
      <c r="S42">
        <v>1781475.04</v>
      </c>
      <c r="T42" s="421">
        <v>3040752.1</v>
      </c>
      <c r="U42" s="421">
        <v>189189.24</v>
      </c>
      <c r="V42" s="421">
        <v>6423.04</v>
      </c>
      <c r="W42" s="421">
        <v>2724232.5</v>
      </c>
      <c r="X42" s="421">
        <v>27000</v>
      </c>
      <c r="Y42">
        <v>3405169.5</v>
      </c>
      <c r="Z42"/>
      <c r="AA42"/>
      <c r="AB42"/>
      <c r="AC42">
        <v>1610839.06</v>
      </c>
      <c r="AD42">
        <v>358928.02</v>
      </c>
      <c r="AE42">
        <v>420831.03</v>
      </c>
      <c r="AF42"/>
      <c r="AG42"/>
      <c r="AH42"/>
      <c r="AI42" s="73">
        <f t="shared" si="3"/>
        <v>2420265.3000000003</v>
      </c>
      <c r="AJ42" s="78">
        <f t="shared" si="4"/>
        <v>53625.41</v>
      </c>
      <c r="AK42" s="21">
        <f t="shared" si="5"/>
        <v>2366639.89</v>
      </c>
      <c r="AL42" s="22">
        <f t="shared" si="6"/>
        <v>5987596.8799999999</v>
      </c>
      <c r="AM42" s="16">
        <f t="shared" si="7"/>
        <v>5795767.6100000003</v>
      </c>
      <c r="AN42" s="26">
        <f t="shared" si="2"/>
        <v>191829.26999999955</v>
      </c>
    </row>
    <row r="43" spans="1:40" x14ac:dyDescent="0.25">
      <c r="A43" s="1" t="s">
        <v>430</v>
      </c>
      <c r="B43" s="1" t="s">
        <v>431</v>
      </c>
      <c r="C43" s="65">
        <v>3763</v>
      </c>
      <c r="D43" s="65" t="s">
        <v>1053</v>
      </c>
      <c r="E43" t="s">
        <v>2997</v>
      </c>
      <c r="F43" s="415">
        <v>1229487.3500000001</v>
      </c>
      <c r="G43" s="415">
        <v>9199.52</v>
      </c>
      <c r="H43" s="415">
        <v>31194.43</v>
      </c>
      <c r="I43" s="415"/>
      <c r="J43">
        <v>263063.67</v>
      </c>
      <c r="K43">
        <v>249128.63</v>
      </c>
      <c r="L43" s="413">
        <v>16733.400000000001</v>
      </c>
      <c r="M43" s="413">
        <v>23250</v>
      </c>
      <c r="N43" s="413"/>
      <c r="O43" s="413">
        <v>45.24</v>
      </c>
      <c r="P43"/>
      <c r="Q43"/>
      <c r="R43">
        <v>140594.17000000001</v>
      </c>
      <c r="S43">
        <v>1769380.27</v>
      </c>
      <c r="T43" s="421">
        <v>1796556.98</v>
      </c>
      <c r="U43" s="421">
        <v>393090</v>
      </c>
      <c r="V43" s="421">
        <v>1597.07</v>
      </c>
      <c r="W43" s="421">
        <v>2895048.95</v>
      </c>
      <c r="X43" s="421">
        <v>40500</v>
      </c>
      <c r="Y43">
        <v>3403814.95</v>
      </c>
      <c r="Z43"/>
      <c r="AA43">
        <v>9130</v>
      </c>
      <c r="AB43">
        <v>784</v>
      </c>
      <c r="AC43">
        <v>1658865.44</v>
      </c>
      <c r="AD43">
        <v>222128.09</v>
      </c>
      <c r="AE43"/>
      <c r="AF43"/>
      <c r="AG43"/>
      <c r="AH43"/>
      <c r="AI43" s="73">
        <f t="shared" si="3"/>
        <v>1269881.3</v>
      </c>
      <c r="AJ43" s="78">
        <f t="shared" si="4"/>
        <v>40028.639999999999</v>
      </c>
      <c r="AK43" s="21">
        <f t="shared" si="5"/>
        <v>1229852.6600000001</v>
      </c>
      <c r="AL43" s="22">
        <f t="shared" si="6"/>
        <v>5126793</v>
      </c>
      <c r="AM43" s="16">
        <f t="shared" si="7"/>
        <v>5294722.4800000004</v>
      </c>
      <c r="AN43" s="26">
        <f t="shared" si="2"/>
        <v>-167929.48000000045</v>
      </c>
    </row>
    <row r="44" spans="1:40" x14ac:dyDescent="0.25">
      <c r="A44" s="1" t="s">
        <v>430</v>
      </c>
      <c r="B44" s="1" t="s">
        <v>431</v>
      </c>
      <c r="C44" s="65">
        <v>973</v>
      </c>
      <c r="D44" s="65" t="s">
        <v>1054</v>
      </c>
      <c r="E44" t="s">
        <v>2998</v>
      </c>
      <c r="F44" s="415">
        <v>428151.61</v>
      </c>
      <c r="G44" s="415">
        <v>15845.08</v>
      </c>
      <c r="H44" s="415">
        <v>33500</v>
      </c>
      <c r="I44" s="415"/>
      <c r="J44">
        <v>869911.07</v>
      </c>
      <c r="K44">
        <v>152919.54</v>
      </c>
      <c r="L44" s="413">
        <v>8224.6</v>
      </c>
      <c r="M44" s="413">
        <v>19400</v>
      </c>
      <c r="N44" s="413"/>
      <c r="O44" s="413">
        <v>500</v>
      </c>
      <c r="P44"/>
      <c r="Q44"/>
      <c r="R44">
        <v>-1199930.26</v>
      </c>
      <c r="S44">
        <v>2854151.72</v>
      </c>
      <c r="T44" s="421">
        <v>1190136.6499999999</v>
      </c>
      <c r="U44" s="421">
        <v>196040</v>
      </c>
      <c r="V44" s="421">
        <v>664.79</v>
      </c>
      <c r="W44" s="421">
        <v>1289162</v>
      </c>
      <c r="X44" s="421">
        <v>23300</v>
      </c>
      <c r="Y44">
        <v>1790103</v>
      </c>
      <c r="Z44"/>
      <c r="AA44">
        <v>2400</v>
      </c>
      <c r="AB44"/>
      <c r="AC44">
        <v>809388.68</v>
      </c>
      <c r="AD44">
        <v>279430.52</v>
      </c>
      <c r="AE44"/>
      <c r="AF44"/>
      <c r="AG44"/>
      <c r="AH44"/>
      <c r="AI44" s="73">
        <f t="shared" si="3"/>
        <v>477496.69</v>
      </c>
      <c r="AJ44" s="78">
        <f t="shared" si="4"/>
        <v>28124.6</v>
      </c>
      <c r="AK44" s="21">
        <f t="shared" si="5"/>
        <v>449372.09</v>
      </c>
      <c r="AL44" s="22">
        <f t="shared" si="6"/>
        <v>2699303.44</v>
      </c>
      <c r="AM44" s="16">
        <f t="shared" si="7"/>
        <v>2881322.2</v>
      </c>
      <c r="AN44" s="26">
        <f t="shared" si="2"/>
        <v>-182018.76000000024</v>
      </c>
    </row>
    <row r="45" spans="1:40" x14ac:dyDescent="0.25">
      <c r="A45" s="1" t="s">
        <v>430</v>
      </c>
      <c r="B45" s="1" t="s">
        <v>431</v>
      </c>
      <c r="C45" s="65">
        <v>4069</v>
      </c>
      <c r="D45" s="65" t="s">
        <v>1055</v>
      </c>
      <c r="E45" t="s">
        <v>2999</v>
      </c>
      <c r="F45" s="415">
        <v>547332.01</v>
      </c>
      <c r="G45" s="415">
        <v>10504.21</v>
      </c>
      <c r="H45" s="415">
        <v>13848.96</v>
      </c>
      <c r="I45" s="415"/>
      <c r="J45">
        <v>492075.71</v>
      </c>
      <c r="K45">
        <v>130365.23</v>
      </c>
      <c r="L45" s="413">
        <v>21197.8</v>
      </c>
      <c r="M45" s="413">
        <v>2968.18</v>
      </c>
      <c r="N45" s="413"/>
      <c r="O45" s="413">
        <v>352.5</v>
      </c>
      <c r="P45"/>
      <c r="Q45"/>
      <c r="R45">
        <v>-644696.85</v>
      </c>
      <c r="S45">
        <v>1653756.5</v>
      </c>
      <c r="T45" s="421">
        <v>1438815.13</v>
      </c>
      <c r="U45" s="421">
        <v>135000</v>
      </c>
      <c r="V45" s="421">
        <v>537.44000000000005</v>
      </c>
      <c r="W45" s="421">
        <v>1043627.4</v>
      </c>
      <c r="X45" s="421">
        <v>22900</v>
      </c>
      <c r="Y45">
        <v>1568718.9</v>
      </c>
      <c r="Z45"/>
      <c r="AA45"/>
      <c r="AB45"/>
      <c r="AC45">
        <v>755005.57</v>
      </c>
      <c r="AD45">
        <v>156607.51</v>
      </c>
      <c r="AE45"/>
      <c r="AF45"/>
      <c r="AG45"/>
      <c r="AH45"/>
      <c r="AI45" s="73">
        <f t="shared" si="3"/>
        <v>571685.17999999993</v>
      </c>
      <c r="AJ45" s="78">
        <f t="shared" si="4"/>
        <v>24518.48</v>
      </c>
      <c r="AK45" s="21">
        <f t="shared" si="5"/>
        <v>547166.69999999995</v>
      </c>
      <c r="AL45" s="22">
        <f t="shared" si="6"/>
        <v>2640879.9699999997</v>
      </c>
      <c r="AM45" s="16">
        <f t="shared" si="7"/>
        <v>2480331.9799999995</v>
      </c>
      <c r="AN45" s="26">
        <f t="shared" si="2"/>
        <v>160547.99000000022</v>
      </c>
    </row>
    <row r="46" spans="1:40" x14ac:dyDescent="0.25">
      <c r="A46" s="1" t="s">
        <v>430</v>
      </c>
      <c r="B46" s="1" t="s">
        <v>431</v>
      </c>
      <c r="C46" s="65">
        <v>5012</v>
      </c>
      <c r="D46" s="65" t="s">
        <v>1056</v>
      </c>
      <c r="E46" t="s">
        <v>3000</v>
      </c>
      <c r="F46" s="415">
        <v>255393.67</v>
      </c>
      <c r="G46" s="415">
        <v>176825.53</v>
      </c>
      <c r="H46" s="415">
        <v>17168.5</v>
      </c>
      <c r="I46" s="415"/>
      <c r="J46">
        <v>639805.52</v>
      </c>
      <c r="K46">
        <v>247171.63</v>
      </c>
      <c r="L46" s="413">
        <v>9286.6</v>
      </c>
      <c r="M46" s="413">
        <v>9972.75</v>
      </c>
      <c r="N46" s="413"/>
      <c r="O46" s="413">
        <v>167.55</v>
      </c>
      <c r="P46"/>
      <c r="Q46"/>
      <c r="R46">
        <v>55134.01</v>
      </c>
      <c r="S46">
        <v>1474437.8</v>
      </c>
      <c r="T46" s="421">
        <v>1049751.1200000001</v>
      </c>
      <c r="U46" s="421">
        <v>388520</v>
      </c>
      <c r="V46" s="421">
        <v>339.66</v>
      </c>
      <c r="W46" s="421">
        <v>526152.5</v>
      </c>
      <c r="X46" s="421">
        <v>15600</v>
      </c>
      <c r="Y46">
        <v>952736.5</v>
      </c>
      <c r="Z46"/>
      <c r="AA46"/>
      <c r="AB46"/>
      <c r="AC46">
        <v>1002278.32</v>
      </c>
      <c r="AD46">
        <v>237982.32</v>
      </c>
      <c r="AE46"/>
      <c r="AF46"/>
      <c r="AG46"/>
      <c r="AH46"/>
      <c r="AI46" s="73">
        <f t="shared" si="3"/>
        <v>449387.7</v>
      </c>
      <c r="AJ46" s="78">
        <f t="shared" si="4"/>
        <v>19426.899999999998</v>
      </c>
      <c r="AK46" s="21">
        <f t="shared" si="5"/>
        <v>429960.8</v>
      </c>
      <c r="AL46" s="22">
        <f t="shared" si="6"/>
        <v>1980363.28</v>
      </c>
      <c r="AM46" s="16">
        <f t="shared" si="7"/>
        <v>2192997.1399999997</v>
      </c>
      <c r="AN46" s="26">
        <f t="shared" si="2"/>
        <v>-212633.85999999964</v>
      </c>
    </row>
    <row r="47" spans="1:40" x14ac:dyDescent="0.25">
      <c r="A47" s="1" t="s">
        <v>430</v>
      </c>
      <c r="B47" s="1" t="s">
        <v>431</v>
      </c>
      <c r="C47" s="65">
        <v>5988</v>
      </c>
      <c r="D47" s="65" t="s">
        <v>1057</v>
      </c>
      <c r="E47" t="s">
        <v>3001</v>
      </c>
      <c r="F47" s="415">
        <v>305930.88</v>
      </c>
      <c r="G47" s="415">
        <v>55621.73</v>
      </c>
      <c r="H47" s="415">
        <v>74345.649999999994</v>
      </c>
      <c r="I47" s="415"/>
      <c r="J47">
        <v>1345027.26</v>
      </c>
      <c r="K47">
        <v>255500.06</v>
      </c>
      <c r="L47" s="413">
        <v>57428.42</v>
      </c>
      <c r="M47" s="413">
        <v>61850</v>
      </c>
      <c r="N47" s="413"/>
      <c r="O47" s="413">
        <v>345.38</v>
      </c>
      <c r="P47"/>
      <c r="Q47"/>
      <c r="R47">
        <v>-19019.75</v>
      </c>
      <c r="S47">
        <v>2017007.85</v>
      </c>
      <c r="T47" s="421">
        <v>2389693.9</v>
      </c>
      <c r="U47" s="421">
        <v>487060</v>
      </c>
      <c r="V47" s="421">
        <v>635.59</v>
      </c>
      <c r="W47" s="421">
        <v>2089101.9</v>
      </c>
      <c r="X47" s="421">
        <v>21500</v>
      </c>
      <c r="Y47">
        <v>2860961.9</v>
      </c>
      <c r="Z47"/>
      <c r="AA47"/>
      <c r="AB47"/>
      <c r="AC47">
        <v>1918244.5</v>
      </c>
      <c r="AD47">
        <v>289971.31</v>
      </c>
      <c r="AE47"/>
      <c r="AF47"/>
      <c r="AG47"/>
      <c r="AH47"/>
      <c r="AI47" s="73">
        <f t="shared" si="3"/>
        <v>435898.26</v>
      </c>
      <c r="AJ47" s="78">
        <f t="shared" si="4"/>
        <v>119623.8</v>
      </c>
      <c r="AK47" s="21">
        <f t="shared" si="5"/>
        <v>316274.46000000002</v>
      </c>
      <c r="AL47" s="22">
        <f t="shared" si="6"/>
        <v>4987991.3899999997</v>
      </c>
      <c r="AM47" s="16">
        <f t="shared" si="7"/>
        <v>5069177.71</v>
      </c>
      <c r="AN47" s="26">
        <f t="shared" si="2"/>
        <v>-81186.320000000298</v>
      </c>
    </row>
    <row r="48" spans="1:40" x14ac:dyDescent="0.25">
      <c r="A48" s="1" t="s">
        <v>430</v>
      </c>
      <c r="B48" s="1" t="s">
        <v>431</v>
      </c>
      <c r="C48" s="65">
        <v>2518</v>
      </c>
      <c r="D48" s="65" t="s">
        <v>1058</v>
      </c>
      <c r="E48" t="s">
        <v>3002</v>
      </c>
      <c r="F48" s="415">
        <v>430141.66</v>
      </c>
      <c r="G48" s="415">
        <v>3472.59</v>
      </c>
      <c r="H48" s="415">
        <v>24422.83</v>
      </c>
      <c r="I48" s="415"/>
      <c r="J48">
        <v>1140863.3400000001</v>
      </c>
      <c r="K48">
        <v>116436.24</v>
      </c>
      <c r="L48" s="413">
        <v>18681</v>
      </c>
      <c r="M48" s="413">
        <v>53009</v>
      </c>
      <c r="N48" s="413"/>
      <c r="O48" s="413">
        <v>92.88</v>
      </c>
      <c r="P48"/>
      <c r="Q48"/>
      <c r="R48">
        <v>1552532.54</v>
      </c>
      <c r="S48">
        <v>216270.07999999999</v>
      </c>
      <c r="T48" s="421">
        <v>1145049.1299999999</v>
      </c>
      <c r="U48" s="421">
        <v>150000</v>
      </c>
      <c r="V48" s="421">
        <v>469.27</v>
      </c>
      <c r="W48" s="421">
        <v>1607124.9</v>
      </c>
      <c r="X48" s="421">
        <v>39500</v>
      </c>
      <c r="Y48">
        <v>2097587.66</v>
      </c>
      <c r="Z48"/>
      <c r="AA48">
        <v>2000</v>
      </c>
      <c r="AB48"/>
      <c r="AC48">
        <v>762642.23</v>
      </c>
      <c r="AD48">
        <v>205162.25</v>
      </c>
      <c r="AE48"/>
      <c r="AF48"/>
      <c r="AG48"/>
      <c r="AH48"/>
      <c r="AI48" s="73">
        <f t="shared" si="3"/>
        <v>458037.08</v>
      </c>
      <c r="AJ48" s="78">
        <f t="shared" si="4"/>
        <v>71782.880000000005</v>
      </c>
      <c r="AK48" s="21">
        <f t="shared" si="5"/>
        <v>386254.2</v>
      </c>
      <c r="AL48" s="22">
        <f t="shared" si="6"/>
        <v>2942143.3</v>
      </c>
      <c r="AM48" s="16">
        <f t="shared" si="7"/>
        <v>3067392.14</v>
      </c>
      <c r="AN48" s="26">
        <f t="shared" si="2"/>
        <v>-125248.84000000032</v>
      </c>
    </row>
    <row r="49" spans="1:40" x14ac:dyDescent="0.25">
      <c r="A49" s="1" t="s">
        <v>430</v>
      </c>
      <c r="B49" s="1" t="s">
        <v>431</v>
      </c>
      <c r="C49" s="65">
        <v>5747</v>
      </c>
      <c r="D49" s="65" t="s">
        <v>1059</v>
      </c>
      <c r="E49" t="s">
        <v>3003</v>
      </c>
      <c r="F49" s="415">
        <v>769603.28</v>
      </c>
      <c r="G49" s="415">
        <v>20087.98</v>
      </c>
      <c r="H49" s="415">
        <v>59297.26</v>
      </c>
      <c r="I49" s="415"/>
      <c r="J49">
        <v>1203595.8600000001</v>
      </c>
      <c r="K49">
        <v>288578.88</v>
      </c>
      <c r="L49" s="413">
        <v>16937.2</v>
      </c>
      <c r="M49" s="413">
        <v>28300</v>
      </c>
      <c r="N49" s="413"/>
      <c r="O49" s="413">
        <v>2906.33</v>
      </c>
      <c r="P49">
        <v>272666.83</v>
      </c>
      <c r="Q49"/>
      <c r="R49">
        <v>-124797.31</v>
      </c>
      <c r="S49">
        <v>2076002.99</v>
      </c>
      <c r="T49" s="421">
        <v>2570428.65</v>
      </c>
      <c r="U49" s="421">
        <v>379333.28</v>
      </c>
      <c r="V49" s="421">
        <v>969.04</v>
      </c>
      <c r="W49" s="421">
        <v>2538400.7000000002</v>
      </c>
      <c r="X49" s="421">
        <v>58100</v>
      </c>
      <c r="Y49">
        <v>3542385.7</v>
      </c>
      <c r="Z49"/>
      <c r="AA49">
        <v>10600</v>
      </c>
      <c r="AB49">
        <v>3656</v>
      </c>
      <c r="AC49">
        <v>1543682.42</v>
      </c>
      <c r="AD49">
        <v>377760.33</v>
      </c>
      <c r="AE49"/>
      <c r="AF49"/>
      <c r="AG49"/>
      <c r="AH49"/>
      <c r="AI49" s="73">
        <f t="shared" si="3"/>
        <v>848988.52</v>
      </c>
      <c r="AJ49" s="78">
        <f t="shared" si="4"/>
        <v>48143.53</v>
      </c>
      <c r="AK49" s="21">
        <f t="shared" si="5"/>
        <v>800844.99</v>
      </c>
      <c r="AL49" s="22">
        <f t="shared" si="6"/>
        <v>5547231.6699999999</v>
      </c>
      <c r="AM49" s="16">
        <f t="shared" si="7"/>
        <v>5478084.4500000002</v>
      </c>
      <c r="AN49" s="26">
        <f t="shared" si="2"/>
        <v>69147.219999999739</v>
      </c>
    </row>
    <row r="50" spans="1:40" x14ac:dyDescent="0.25">
      <c r="A50" s="1" t="s">
        <v>430</v>
      </c>
      <c r="B50" s="1" t="s">
        <v>431</v>
      </c>
      <c r="C50" s="65">
        <v>3454</v>
      </c>
      <c r="D50" s="65" t="s">
        <v>1060</v>
      </c>
      <c r="E50" t="s">
        <v>3004</v>
      </c>
      <c r="F50" s="415">
        <v>449974.54</v>
      </c>
      <c r="G50" s="415">
        <v>37988.14</v>
      </c>
      <c r="H50" s="415">
        <v>8851.0400000000009</v>
      </c>
      <c r="I50" s="415"/>
      <c r="J50">
        <v>711290.24</v>
      </c>
      <c r="K50">
        <v>137231.43</v>
      </c>
      <c r="L50" s="413">
        <v>5884.8</v>
      </c>
      <c r="M50" s="413">
        <v>101275</v>
      </c>
      <c r="N50" s="413"/>
      <c r="O50" s="413">
        <v>822.51</v>
      </c>
      <c r="P50"/>
      <c r="Q50"/>
      <c r="R50">
        <v>-1351736.23</v>
      </c>
      <c r="S50">
        <v>2700044.99</v>
      </c>
      <c r="T50" s="421">
        <v>1436496.49</v>
      </c>
      <c r="U50" s="421">
        <v>119015</v>
      </c>
      <c r="V50" s="421">
        <v>355.48</v>
      </c>
      <c r="W50" s="421">
        <v>1383352.3</v>
      </c>
      <c r="X50" s="421">
        <v>49600</v>
      </c>
      <c r="Y50">
        <v>1968780.3</v>
      </c>
      <c r="Z50"/>
      <c r="AA50"/>
      <c r="AB50"/>
      <c r="AC50">
        <v>864768.84</v>
      </c>
      <c r="AD50">
        <v>266225.81</v>
      </c>
      <c r="AE50"/>
      <c r="AF50"/>
      <c r="AG50"/>
      <c r="AH50"/>
      <c r="AI50" s="73">
        <f t="shared" si="3"/>
        <v>496813.72</v>
      </c>
      <c r="AJ50" s="78">
        <f t="shared" si="4"/>
        <v>107982.31</v>
      </c>
      <c r="AK50" s="21">
        <f t="shared" si="5"/>
        <v>388831.41</v>
      </c>
      <c r="AL50" s="22">
        <f t="shared" si="6"/>
        <v>2988819.27</v>
      </c>
      <c r="AM50" s="16">
        <f t="shared" si="7"/>
        <v>3099774.95</v>
      </c>
      <c r="AN50" s="26">
        <f t="shared" si="2"/>
        <v>-110955.68000000017</v>
      </c>
    </row>
    <row r="51" spans="1:40" x14ac:dyDescent="0.25">
      <c r="A51" s="1" t="s">
        <v>430</v>
      </c>
      <c r="B51" s="1" t="s">
        <v>431</v>
      </c>
      <c r="C51" s="65">
        <v>3787</v>
      </c>
      <c r="D51" s="65" t="s">
        <v>1061</v>
      </c>
      <c r="E51" t="s">
        <v>3005</v>
      </c>
      <c r="F51" s="415">
        <v>480751.43</v>
      </c>
      <c r="G51" s="415">
        <v>22579.38</v>
      </c>
      <c r="H51" s="415">
        <v>22363.82</v>
      </c>
      <c r="I51" s="415"/>
      <c r="J51">
        <v>654215.36</v>
      </c>
      <c r="K51">
        <v>66758.67</v>
      </c>
      <c r="L51" s="413">
        <v>10067.4</v>
      </c>
      <c r="M51" s="413">
        <v>52600</v>
      </c>
      <c r="N51" s="413"/>
      <c r="O51" s="413">
        <v>554.45000000000005</v>
      </c>
      <c r="P51">
        <v>47783.63</v>
      </c>
      <c r="Q51"/>
      <c r="R51">
        <v>-509631.23</v>
      </c>
      <c r="S51">
        <v>1671717.03</v>
      </c>
      <c r="T51" s="421">
        <v>1474530.26</v>
      </c>
      <c r="U51" s="421">
        <v>235267.68</v>
      </c>
      <c r="V51" s="421">
        <v>1359.63</v>
      </c>
      <c r="W51" s="421">
        <v>1097289.8999999999</v>
      </c>
      <c r="X51" s="421">
        <v>12300</v>
      </c>
      <c r="Y51">
        <v>1549039.9</v>
      </c>
      <c r="Z51"/>
      <c r="AA51">
        <v>2960</v>
      </c>
      <c r="AB51">
        <v>3540</v>
      </c>
      <c r="AC51">
        <v>1084082.01</v>
      </c>
      <c r="AD51">
        <v>207548.18</v>
      </c>
      <c r="AE51"/>
      <c r="AF51"/>
      <c r="AG51"/>
      <c r="AH51"/>
      <c r="AI51" s="73">
        <f t="shared" si="3"/>
        <v>525694.63</v>
      </c>
      <c r="AJ51" s="78">
        <f t="shared" si="4"/>
        <v>63221.85</v>
      </c>
      <c r="AK51" s="21">
        <f t="shared" si="5"/>
        <v>462472.78</v>
      </c>
      <c r="AL51" s="22">
        <f t="shared" si="6"/>
        <v>2820747.4699999997</v>
      </c>
      <c r="AM51" s="16">
        <f t="shared" si="7"/>
        <v>2847170.0900000003</v>
      </c>
      <c r="AN51" s="26">
        <f t="shared" si="2"/>
        <v>-26422.620000000577</v>
      </c>
    </row>
    <row r="52" spans="1:40" x14ac:dyDescent="0.25">
      <c r="A52" s="1" t="s">
        <v>430</v>
      </c>
      <c r="B52" s="1" t="s">
        <v>431</v>
      </c>
      <c r="C52" s="65">
        <v>4306</v>
      </c>
      <c r="D52" s="65" t="s">
        <v>1062</v>
      </c>
      <c r="E52" t="s">
        <v>3006</v>
      </c>
      <c r="F52" s="415">
        <v>718218.78</v>
      </c>
      <c r="G52" s="415">
        <v>16631.349999999999</v>
      </c>
      <c r="H52" s="415">
        <v>19157</v>
      </c>
      <c r="I52" s="415"/>
      <c r="J52">
        <v>831414.43</v>
      </c>
      <c r="K52">
        <v>164093.22</v>
      </c>
      <c r="L52" s="413">
        <v>15195.4</v>
      </c>
      <c r="M52" s="413">
        <v>91100</v>
      </c>
      <c r="N52" s="413"/>
      <c r="O52" s="413">
        <v>1321.04</v>
      </c>
      <c r="P52"/>
      <c r="Q52"/>
      <c r="R52">
        <v>1033452.65</v>
      </c>
      <c r="S52">
        <v>579857.57999999996</v>
      </c>
      <c r="T52" s="421">
        <v>1564488.4</v>
      </c>
      <c r="U52" s="421">
        <v>591730</v>
      </c>
      <c r="V52" s="421">
        <v>597.80999999999995</v>
      </c>
      <c r="W52" s="421">
        <v>852090</v>
      </c>
      <c r="X52" s="421">
        <v>17900</v>
      </c>
      <c r="Y52">
        <v>1373740.08</v>
      </c>
      <c r="Z52"/>
      <c r="AA52"/>
      <c r="AB52"/>
      <c r="AC52">
        <v>1432506.65</v>
      </c>
      <c r="AD52">
        <v>191971.37</v>
      </c>
      <c r="AE52"/>
      <c r="AF52"/>
      <c r="AG52"/>
      <c r="AH52"/>
      <c r="AI52" s="73">
        <f t="shared" si="3"/>
        <v>754007.13</v>
      </c>
      <c r="AJ52" s="78">
        <f t="shared" si="4"/>
        <v>107616.43999999999</v>
      </c>
      <c r="AK52" s="21">
        <f t="shared" si="5"/>
        <v>646390.69000000006</v>
      </c>
      <c r="AL52" s="22">
        <f t="shared" si="6"/>
        <v>3026806.21</v>
      </c>
      <c r="AM52" s="16">
        <f t="shared" si="7"/>
        <v>2998218.1</v>
      </c>
      <c r="AN52" s="26">
        <f t="shared" si="2"/>
        <v>28588.10999999987</v>
      </c>
    </row>
    <row r="53" spans="1:40" x14ac:dyDescent="0.25">
      <c r="A53" s="1" t="s">
        <v>430</v>
      </c>
      <c r="B53" s="1" t="s">
        <v>431</v>
      </c>
      <c r="C53" s="65">
        <v>2587</v>
      </c>
      <c r="D53" s="65" t="s">
        <v>1063</v>
      </c>
      <c r="E53" t="s">
        <v>3007</v>
      </c>
      <c r="F53" s="415">
        <v>726359.25</v>
      </c>
      <c r="G53" s="415">
        <v>86695.83</v>
      </c>
      <c r="H53" s="415">
        <v>33250.120000000003</v>
      </c>
      <c r="I53" s="415"/>
      <c r="J53">
        <v>1187264.69</v>
      </c>
      <c r="K53">
        <v>117825.27</v>
      </c>
      <c r="L53" s="413">
        <v>9397</v>
      </c>
      <c r="M53" s="413">
        <v>17784.3</v>
      </c>
      <c r="N53" s="413"/>
      <c r="O53" s="413">
        <v>534.34</v>
      </c>
      <c r="P53">
        <v>-4888.84</v>
      </c>
      <c r="Q53"/>
      <c r="R53">
        <v>1511216.67</v>
      </c>
      <c r="S53">
        <v>446722.69</v>
      </c>
      <c r="T53" s="421">
        <v>1509152.39</v>
      </c>
      <c r="U53" s="421">
        <v>4888.84</v>
      </c>
      <c r="V53" s="421">
        <v>1521.56</v>
      </c>
      <c r="W53" s="421">
        <v>1920199.5</v>
      </c>
      <c r="X53" s="421">
        <v>21100</v>
      </c>
      <c r="Y53">
        <v>2367560.5</v>
      </c>
      <c r="Z53"/>
      <c r="AA53"/>
      <c r="AB53"/>
      <c r="AC53">
        <v>714411.17</v>
      </c>
      <c r="AD53">
        <v>204261.62</v>
      </c>
      <c r="AE53"/>
      <c r="AF53"/>
      <c r="AG53"/>
      <c r="AH53"/>
      <c r="AI53" s="73">
        <f t="shared" si="3"/>
        <v>846305.2</v>
      </c>
      <c r="AJ53" s="78">
        <f t="shared" si="4"/>
        <v>27715.64</v>
      </c>
      <c r="AK53" s="21">
        <f t="shared" si="5"/>
        <v>818589.55999999994</v>
      </c>
      <c r="AL53" s="22">
        <f t="shared" si="6"/>
        <v>3456862.29</v>
      </c>
      <c r="AM53" s="16">
        <f t="shared" si="7"/>
        <v>3286233.29</v>
      </c>
      <c r="AN53" s="26">
        <f t="shared" si="2"/>
        <v>170629</v>
      </c>
    </row>
    <row r="54" spans="1:40" x14ac:dyDescent="0.25">
      <c r="A54" s="1" t="s">
        <v>434</v>
      </c>
      <c r="B54" s="1" t="s">
        <v>435</v>
      </c>
      <c r="C54" s="65">
        <v>2455</v>
      </c>
      <c r="D54" s="65" t="s">
        <v>1064</v>
      </c>
      <c r="E54" t="s">
        <v>3010</v>
      </c>
      <c r="F54" s="415">
        <v>197367.39</v>
      </c>
      <c r="G54" s="415">
        <v>0</v>
      </c>
      <c r="H54" s="415">
        <v>49292</v>
      </c>
      <c r="I54" s="415"/>
      <c r="J54">
        <v>4</v>
      </c>
      <c r="K54">
        <v>2653284.4900000002</v>
      </c>
      <c r="L54" s="413">
        <v>0</v>
      </c>
      <c r="M54" s="413">
        <v>56751.47</v>
      </c>
      <c r="N54" s="413"/>
      <c r="O54" s="413">
        <v>36.450000000000003</v>
      </c>
      <c r="P54"/>
      <c r="Q54"/>
      <c r="R54">
        <v>-701511.94</v>
      </c>
      <c r="S54">
        <v>1557377.06</v>
      </c>
      <c r="T54" s="421">
        <v>721839.04</v>
      </c>
      <c r="U54" s="421">
        <v>192500</v>
      </c>
      <c r="V54" s="421">
        <v>269.01</v>
      </c>
      <c r="W54" s="421">
        <v>1287653</v>
      </c>
      <c r="X54" s="421">
        <v>2713050</v>
      </c>
      <c r="Y54">
        <v>1716140</v>
      </c>
      <c r="Z54"/>
      <c r="AA54"/>
      <c r="AB54"/>
      <c r="AC54">
        <v>469342.81</v>
      </c>
      <c r="AD54">
        <v>742533.4</v>
      </c>
      <c r="AE54"/>
      <c r="AF54"/>
      <c r="AG54"/>
      <c r="AH54"/>
      <c r="AI54" s="73">
        <f t="shared" si="3"/>
        <v>246659.39</v>
      </c>
      <c r="AJ54" s="78">
        <f t="shared" si="4"/>
        <v>56787.92</v>
      </c>
      <c r="AK54" s="21">
        <f t="shared" si="5"/>
        <v>189871.47000000003</v>
      </c>
      <c r="AL54" s="22">
        <f t="shared" si="6"/>
        <v>4915311.05</v>
      </c>
      <c r="AM54" s="16">
        <f t="shared" si="7"/>
        <v>2928016.21</v>
      </c>
      <c r="AN54" s="26">
        <f t="shared" si="2"/>
        <v>1987294.8399999999</v>
      </c>
    </row>
    <row r="55" spans="1:40" x14ac:dyDescent="0.25">
      <c r="A55" s="1" t="s">
        <v>434</v>
      </c>
      <c r="B55" s="1" t="s">
        <v>435</v>
      </c>
      <c r="C55" s="65">
        <v>2020</v>
      </c>
      <c r="D55" s="65" t="s">
        <v>1065</v>
      </c>
      <c r="E55" t="s">
        <v>3011</v>
      </c>
      <c r="F55" s="415">
        <v>238967.46</v>
      </c>
      <c r="G55" s="415">
        <v>11500</v>
      </c>
      <c r="H55" s="415">
        <v>41953.23</v>
      </c>
      <c r="I55" s="415"/>
      <c r="J55">
        <v>896375.37</v>
      </c>
      <c r="K55">
        <v>3020398.28</v>
      </c>
      <c r="L55" s="413">
        <v>5166</v>
      </c>
      <c r="M55" s="413">
        <v>153875</v>
      </c>
      <c r="N55" s="413"/>
      <c r="O55" s="413">
        <v>44.85</v>
      </c>
      <c r="P55"/>
      <c r="Q55"/>
      <c r="R55">
        <v>264852.25</v>
      </c>
      <c r="S55">
        <v>1296912.72</v>
      </c>
      <c r="T55" s="421">
        <v>1259210.46</v>
      </c>
      <c r="U55" s="421">
        <v>84000</v>
      </c>
      <c r="V55" s="421">
        <v>320.06</v>
      </c>
      <c r="W55" s="421">
        <v>1271502.5</v>
      </c>
      <c r="X55" s="421">
        <v>3105142.86</v>
      </c>
      <c r="Y55">
        <v>1678375.55</v>
      </c>
      <c r="Z55"/>
      <c r="AA55"/>
      <c r="AB55"/>
      <c r="AC55">
        <v>613073.55000000005</v>
      </c>
      <c r="AD55">
        <v>940383.26</v>
      </c>
      <c r="AE55"/>
      <c r="AF55"/>
      <c r="AG55"/>
      <c r="AH55"/>
      <c r="AI55" s="73">
        <f t="shared" si="3"/>
        <v>292420.69</v>
      </c>
      <c r="AJ55" s="78">
        <f t="shared" si="4"/>
        <v>159085.85</v>
      </c>
      <c r="AK55" s="21">
        <f t="shared" si="5"/>
        <v>133334.84</v>
      </c>
      <c r="AL55" s="22">
        <f t="shared" si="6"/>
        <v>5720175.8799999999</v>
      </c>
      <c r="AM55" s="16">
        <f t="shared" si="7"/>
        <v>3231832.3600000003</v>
      </c>
      <c r="AN55" s="26">
        <f t="shared" si="2"/>
        <v>2488343.5199999996</v>
      </c>
    </row>
    <row r="56" spans="1:40" x14ac:dyDescent="0.25">
      <c r="A56" s="1" t="s">
        <v>434</v>
      </c>
      <c r="B56" s="1" t="s">
        <v>435</v>
      </c>
      <c r="C56" s="65">
        <v>3422</v>
      </c>
      <c r="D56" s="65" t="s">
        <v>1066</v>
      </c>
      <c r="E56" t="s">
        <v>3012</v>
      </c>
      <c r="F56" s="415">
        <v>526881.11</v>
      </c>
      <c r="G56" s="415">
        <v>7000</v>
      </c>
      <c r="H56" s="415">
        <v>31479.48</v>
      </c>
      <c r="I56" s="415"/>
      <c r="J56">
        <v>469356.44</v>
      </c>
      <c r="K56">
        <v>2641561.02</v>
      </c>
      <c r="L56" s="413">
        <v>0</v>
      </c>
      <c r="M56" s="413">
        <v>96350.27</v>
      </c>
      <c r="N56" s="413"/>
      <c r="O56" s="413">
        <v>0</v>
      </c>
      <c r="P56"/>
      <c r="Q56"/>
      <c r="R56">
        <v>-550973.55000000005</v>
      </c>
      <c r="S56">
        <v>1593000.06</v>
      </c>
      <c r="T56" s="421">
        <v>1379624.69</v>
      </c>
      <c r="U56" s="421">
        <v>182143</v>
      </c>
      <c r="V56" s="421">
        <v>639.41</v>
      </c>
      <c r="W56" s="421">
        <v>1861837.6</v>
      </c>
      <c r="X56" s="421">
        <v>3159542.86</v>
      </c>
      <c r="Y56">
        <v>2338836.6</v>
      </c>
      <c r="Z56"/>
      <c r="AA56">
        <v>480</v>
      </c>
      <c r="AB56">
        <v>1920</v>
      </c>
      <c r="AC56">
        <v>953331.25</v>
      </c>
      <c r="AD56">
        <v>750692.49</v>
      </c>
      <c r="AE56"/>
      <c r="AF56"/>
      <c r="AG56"/>
      <c r="AH56">
        <v>625.95000000000005</v>
      </c>
      <c r="AI56" s="73">
        <f t="shared" si="3"/>
        <v>565360.59</v>
      </c>
      <c r="AJ56" s="78">
        <f t="shared" si="4"/>
        <v>96350.27</v>
      </c>
      <c r="AK56" s="21">
        <f t="shared" si="5"/>
        <v>469010.31999999995</v>
      </c>
      <c r="AL56" s="22">
        <f t="shared" si="6"/>
        <v>6583787.5600000005</v>
      </c>
      <c r="AM56" s="16">
        <f t="shared" si="7"/>
        <v>4045886.29</v>
      </c>
      <c r="AN56" s="26">
        <f t="shared" si="2"/>
        <v>2537901.2700000005</v>
      </c>
    </row>
    <row r="57" spans="1:40" x14ac:dyDescent="0.25">
      <c r="A57" s="1" t="s">
        <v>434</v>
      </c>
      <c r="B57" s="1" t="s">
        <v>435</v>
      </c>
      <c r="C57" s="65">
        <v>2553</v>
      </c>
      <c r="D57" s="65" t="s">
        <v>1067</v>
      </c>
      <c r="E57" t="s">
        <v>3013</v>
      </c>
      <c r="F57" s="415">
        <v>584366.05000000005</v>
      </c>
      <c r="G57" s="415">
        <v>0</v>
      </c>
      <c r="H57" s="415">
        <v>37725.54</v>
      </c>
      <c r="I57" s="415"/>
      <c r="J57">
        <v>2</v>
      </c>
      <c r="K57">
        <v>2630025.9300000002</v>
      </c>
      <c r="L57" s="413">
        <v>0</v>
      </c>
      <c r="M57" s="413">
        <v>51663.65</v>
      </c>
      <c r="N57" s="413"/>
      <c r="O57" s="413">
        <v>42.06</v>
      </c>
      <c r="P57"/>
      <c r="Q57"/>
      <c r="R57">
        <v>-778429.65</v>
      </c>
      <c r="S57">
        <v>1261656.71</v>
      </c>
      <c r="T57" s="421">
        <v>1042928.14</v>
      </c>
      <c r="U57" s="421">
        <v>279248</v>
      </c>
      <c r="V57" s="421">
        <v>500.64</v>
      </c>
      <c r="W57" s="421">
        <v>1833292.5</v>
      </c>
      <c r="X57" s="421">
        <v>3093772.86</v>
      </c>
      <c r="Y57">
        <v>2266775.5</v>
      </c>
      <c r="Z57"/>
      <c r="AA57">
        <v>6440</v>
      </c>
      <c r="AB57">
        <v>1084</v>
      </c>
      <c r="AC57">
        <v>579143.57999999996</v>
      </c>
      <c r="AD57">
        <v>679112.31</v>
      </c>
      <c r="AE57"/>
      <c r="AF57"/>
      <c r="AG57"/>
      <c r="AH57"/>
      <c r="AI57" s="73">
        <f t="shared" si="3"/>
        <v>622091.59000000008</v>
      </c>
      <c r="AJ57" s="78">
        <f t="shared" si="4"/>
        <v>51705.71</v>
      </c>
      <c r="AK57" s="21">
        <f t="shared" si="5"/>
        <v>570385.88000000012</v>
      </c>
      <c r="AL57" s="22">
        <f t="shared" si="6"/>
        <v>6249742.1400000006</v>
      </c>
      <c r="AM57" s="16">
        <f t="shared" si="7"/>
        <v>3532555.39</v>
      </c>
      <c r="AN57" s="26">
        <f t="shared" si="2"/>
        <v>2717186.7500000005</v>
      </c>
    </row>
    <row r="58" spans="1:40" x14ac:dyDescent="0.25">
      <c r="A58" s="1" t="s">
        <v>434</v>
      </c>
      <c r="B58" s="1" t="s">
        <v>435</v>
      </c>
      <c r="C58" s="65">
        <v>961</v>
      </c>
      <c r="D58" s="65" t="s">
        <v>1068</v>
      </c>
      <c r="E58" t="s">
        <v>3037</v>
      </c>
      <c r="F58" s="415">
        <v>151137.41</v>
      </c>
      <c r="G58" s="415">
        <v>0</v>
      </c>
      <c r="H58" s="415">
        <v>31321.55</v>
      </c>
      <c r="I58" s="415"/>
      <c r="J58">
        <v>3</v>
      </c>
      <c r="K58">
        <v>2528841.0499999998</v>
      </c>
      <c r="L58" s="413">
        <v>0</v>
      </c>
      <c r="M58" s="413">
        <v>54498.89</v>
      </c>
      <c r="N58" s="413"/>
      <c r="O58" s="413">
        <v>285.10000000000002</v>
      </c>
      <c r="P58"/>
      <c r="Q58"/>
      <c r="R58">
        <v>-1595732.21</v>
      </c>
      <c r="S58">
        <v>2075132.5</v>
      </c>
      <c r="T58" s="421">
        <v>695297.23</v>
      </c>
      <c r="U58" s="421">
        <v>107600</v>
      </c>
      <c r="V58" s="421">
        <v>142.16999999999999</v>
      </c>
      <c r="W58" s="421">
        <v>914685.7</v>
      </c>
      <c r="X58" s="421">
        <v>2704800</v>
      </c>
      <c r="Y58">
        <v>1218831.7</v>
      </c>
      <c r="Z58"/>
      <c r="AA58">
        <v>640</v>
      </c>
      <c r="AB58">
        <v>1764</v>
      </c>
      <c r="AC58">
        <v>373761.46</v>
      </c>
      <c r="AD58">
        <v>641817.21</v>
      </c>
      <c r="AE58"/>
      <c r="AF58"/>
      <c r="AG58">
        <v>8592</v>
      </c>
      <c r="AH58"/>
      <c r="AI58" s="73">
        <f t="shared" si="3"/>
        <v>182458.96</v>
      </c>
      <c r="AJ58" s="78">
        <f t="shared" si="4"/>
        <v>54783.99</v>
      </c>
      <c r="AK58" s="21">
        <f t="shared" si="5"/>
        <v>127674.97</v>
      </c>
      <c r="AL58" s="22">
        <f t="shared" si="6"/>
        <v>4422525.0999999996</v>
      </c>
      <c r="AM58" s="16">
        <f t="shared" si="7"/>
        <v>2245406.37</v>
      </c>
      <c r="AN58" s="26">
        <f t="shared" si="2"/>
        <v>2177118.7299999995</v>
      </c>
    </row>
    <row r="59" spans="1:40" x14ac:dyDescent="0.25">
      <c r="A59" s="1" t="s">
        <v>434</v>
      </c>
      <c r="B59" s="1" t="s">
        <v>435</v>
      </c>
      <c r="C59" s="65">
        <v>2039</v>
      </c>
      <c r="D59" s="65" t="s">
        <v>1069</v>
      </c>
      <c r="E59" t="s">
        <v>3038</v>
      </c>
      <c r="F59" s="415">
        <v>1016602.19</v>
      </c>
      <c r="G59" s="415">
        <v>0</v>
      </c>
      <c r="H59" s="415">
        <v>20365.07</v>
      </c>
      <c r="I59" s="415"/>
      <c r="J59">
        <v>300310.23</v>
      </c>
      <c r="K59">
        <v>2291563.73</v>
      </c>
      <c r="L59" s="413">
        <v>620</v>
      </c>
      <c r="M59" s="413">
        <v>18843.919999999998</v>
      </c>
      <c r="N59" s="413"/>
      <c r="O59" s="413">
        <v>0</v>
      </c>
      <c r="P59"/>
      <c r="Q59"/>
      <c r="R59">
        <v>-2126125.9300000002</v>
      </c>
      <c r="S59">
        <v>3409443.43</v>
      </c>
      <c r="T59" s="421">
        <v>1063351.4099999999</v>
      </c>
      <c r="U59" s="421">
        <v>164650</v>
      </c>
      <c r="V59" s="421">
        <v>930.98</v>
      </c>
      <c r="W59" s="421">
        <v>1726481</v>
      </c>
      <c r="X59" s="421">
        <v>2745000</v>
      </c>
      <c r="Y59">
        <v>2100105</v>
      </c>
      <c r="Z59"/>
      <c r="AA59">
        <v>23540</v>
      </c>
      <c r="AB59">
        <v>4080</v>
      </c>
      <c r="AC59">
        <v>487477.6</v>
      </c>
      <c r="AD59">
        <v>710150.99</v>
      </c>
      <c r="AE59"/>
      <c r="AF59"/>
      <c r="AG59">
        <v>49000</v>
      </c>
      <c r="AH59"/>
      <c r="AI59" s="73">
        <f t="shared" si="3"/>
        <v>1036967.2599999999</v>
      </c>
      <c r="AJ59" s="78">
        <f t="shared" si="4"/>
        <v>19463.919999999998</v>
      </c>
      <c r="AK59" s="21">
        <f t="shared" si="5"/>
        <v>1017503.3399999999</v>
      </c>
      <c r="AL59" s="22">
        <f t="shared" si="6"/>
        <v>5700413.3899999997</v>
      </c>
      <c r="AM59" s="16">
        <f t="shared" si="7"/>
        <v>3374353.59</v>
      </c>
      <c r="AN59" s="26">
        <f t="shared" si="2"/>
        <v>2326059.7999999998</v>
      </c>
    </row>
    <row r="60" spans="1:40" x14ac:dyDescent="0.25">
      <c r="A60" s="1" t="s">
        <v>438</v>
      </c>
      <c r="B60" s="1" t="s">
        <v>439</v>
      </c>
      <c r="C60" s="65">
        <v>3187</v>
      </c>
      <c r="D60" s="65" t="s">
        <v>1070</v>
      </c>
      <c r="E60" t="s">
        <v>3017</v>
      </c>
      <c r="F60" s="415">
        <v>272455.87</v>
      </c>
      <c r="G60" s="415">
        <v>0</v>
      </c>
      <c r="H60" s="415">
        <v>52502.64</v>
      </c>
      <c r="I60" s="415"/>
      <c r="J60">
        <v>118573.94</v>
      </c>
      <c r="K60">
        <v>134711.45000000001</v>
      </c>
      <c r="L60" s="413"/>
      <c r="M60" s="413"/>
      <c r="N60" s="413">
        <v>216000</v>
      </c>
      <c r="O60" s="413">
        <v>1726.54</v>
      </c>
      <c r="P60"/>
      <c r="Q60"/>
      <c r="R60">
        <v>181459.72</v>
      </c>
      <c r="S60">
        <v>280935.62</v>
      </c>
      <c r="T60" s="421">
        <v>922582.01</v>
      </c>
      <c r="U60" s="421">
        <v>249074</v>
      </c>
      <c r="V60" s="421">
        <v>165.31</v>
      </c>
      <c r="W60" s="421">
        <v>1651152</v>
      </c>
      <c r="X60" s="421"/>
      <c r="Y60">
        <v>2147541.16</v>
      </c>
      <c r="Z60"/>
      <c r="AA60">
        <v>1712</v>
      </c>
      <c r="AB60"/>
      <c r="AC60">
        <v>724259.34</v>
      </c>
      <c r="AD60">
        <v>46838.8</v>
      </c>
      <c r="AE60"/>
      <c r="AF60"/>
      <c r="AG60">
        <v>4500</v>
      </c>
      <c r="AH60"/>
      <c r="AI60" s="73">
        <f t="shared" si="3"/>
        <v>324958.51</v>
      </c>
      <c r="AJ60" s="78">
        <f t="shared" si="4"/>
        <v>217726.54</v>
      </c>
      <c r="AK60" s="21">
        <f t="shared" si="5"/>
        <v>107231.97</v>
      </c>
      <c r="AL60" s="22">
        <f t="shared" si="6"/>
        <v>2822973.3200000003</v>
      </c>
      <c r="AM60" s="16">
        <f t="shared" si="7"/>
        <v>2924851.3</v>
      </c>
      <c r="AN60" s="26">
        <f t="shared" si="2"/>
        <v>-101877.97999999952</v>
      </c>
    </row>
    <row r="61" spans="1:40" x14ac:dyDescent="0.25">
      <c r="A61" s="1" t="s">
        <v>438</v>
      </c>
      <c r="B61" s="1" t="s">
        <v>439</v>
      </c>
      <c r="C61" s="65">
        <v>4931</v>
      </c>
      <c r="D61" s="65" t="s">
        <v>1071</v>
      </c>
      <c r="E61" t="s">
        <v>3018</v>
      </c>
      <c r="F61" s="415">
        <v>994465.13</v>
      </c>
      <c r="G61" s="415">
        <v>54750</v>
      </c>
      <c r="H61" s="415">
        <v>37802.92</v>
      </c>
      <c r="I61" s="415"/>
      <c r="J61">
        <v>222867.52</v>
      </c>
      <c r="K61">
        <v>86677.68</v>
      </c>
      <c r="L61" s="413"/>
      <c r="M61" s="413"/>
      <c r="N61" s="413"/>
      <c r="O61" s="413"/>
      <c r="P61"/>
      <c r="Q61"/>
      <c r="R61">
        <v>947959.01</v>
      </c>
      <c r="S61">
        <v>179132.84</v>
      </c>
      <c r="T61" s="421">
        <v>1164739.31</v>
      </c>
      <c r="U61" s="421">
        <v>217000</v>
      </c>
      <c r="V61" s="421">
        <v>866.53</v>
      </c>
      <c r="W61" s="421">
        <v>2355570</v>
      </c>
      <c r="X61" s="421"/>
      <c r="Y61">
        <v>2897291</v>
      </c>
      <c r="Z61"/>
      <c r="AA61"/>
      <c r="AB61">
        <v>2140</v>
      </c>
      <c r="AC61">
        <v>443803.61</v>
      </c>
      <c r="AD61">
        <v>125469.83</v>
      </c>
      <c r="AE61"/>
      <c r="AF61"/>
      <c r="AG61"/>
      <c r="AH61"/>
      <c r="AI61" s="73">
        <f t="shared" si="3"/>
        <v>1087018.0499999998</v>
      </c>
      <c r="AJ61" s="78">
        <f t="shared" si="4"/>
        <v>0</v>
      </c>
      <c r="AK61" s="21">
        <f t="shared" si="5"/>
        <v>1087018.0499999998</v>
      </c>
      <c r="AL61" s="22">
        <f t="shared" si="6"/>
        <v>3738175.84</v>
      </c>
      <c r="AM61" s="16">
        <f t="shared" si="7"/>
        <v>3468704.44</v>
      </c>
      <c r="AN61" s="26">
        <f t="shared" si="2"/>
        <v>269471.39999999991</v>
      </c>
    </row>
    <row r="62" spans="1:40" x14ac:dyDescent="0.25">
      <c r="A62" s="1" t="s">
        <v>589</v>
      </c>
      <c r="B62" s="1" t="s">
        <v>439</v>
      </c>
      <c r="C62" s="65">
        <v>2673</v>
      </c>
      <c r="D62" s="65" t="s">
        <v>1072</v>
      </c>
      <c r="E62" t="s">
        <v>3019</v>
      </c>
      <c r="F62" s="415">
        <v>60612.56</v>
      </c>
      <c r="G62" s="415">
        <v>16500</v>
      </c>
      <c r="H62" s="415">
        <v>56781.59</v>
      </c>
      <c r="I62" s="415"/>
      <c r="J62">
        <v>246895.68</v>
      </c>
      <c r="K62">
        <v>276135.33</v>
      </c>
      <c r="L62" s="413"/>
      <c r="M62" s="413"/>
      <c r="N62" s="413"/>
      <c r="O62" s="413">
        <v>2717</v>
      </c>
      <c r="P62"/>
      <c r="Q62"/>
      <c r="R62">
        <v>-1846935.5</v>
      </c>
      <c r="S62">
        <v>2768470.84</v>
      </c>
      <c r="T62" s="421">
        <v>951008.26</v>
      </c>
      <c r="U62" s="421">
        <v>142300</v>
      </c>
      <c r="V62" s="421">
        <v>375.09</v>
      </c>
      <c r="W62" s="421">
        <v>1480720</v>
      </c>
      <c r="X62" s="421"/>
      <c r="Y62">
        <v>2086976</v>
      </c>
      <c r="Z62"/>
      <c r="AA62">
        <v>1580</v>
      </c>
      <c r="AB62"/>
      <c r="AC62">
        <v>600858.23</v>
      </c>
      <c r="AD62">
        <v>152316.29999999999</v>
      </c>
      <c r="AE62"/>
      <c r="AF62"/>
      <c r="AG62"/>
      <c r="AH62"/>
      <c r="AI62" s="73">
        <f t="shared" si="3"/>
        <v>133894.15</v>
      </c>
      <c r="AJ62" s="78">
        <f t="shared" si="4"/>
        <v>2717</v>
      </c>
      <c r="AK62" s="21">
        <f t="shared" si="5"/>
        <v>131177.15</v>
      </c>
      <c r="AL62" s="22">
        <f t="shared" si="6"/>
        <v>2574403.35</v>
      </c>
      <c r="AM62" s="16">
        <f t="shared" si="7"/>
        <v>2841730.53</v>
      </c>
      <c r="AN62" s="26">
        <f t="shared" si="2"/>
        <v>-267327.1799999997</v>
      </c>
    </row>
    <row r="63" spans="1:40" x14ac:dyDescent="0.25">
      <c r="A63" s="1" t="s">
        <v>438</v>
      </c>
      <c r="B63" s="1" t="s">
        <v>439</v>
      </c>
      <c r="C63" s="65">
        <v>3204</v>
      </c>
      <c r="D63" s="65" t="s">
        <v>1073</v>
      </c>
      <c r="E63" t="s">
        <v>3020</v>
      </c>
      <c r="F63" s="415">
        <v>393948.06</v>
      </c>
      <c r="G63" s="415">
        <v>0</v>
      </c>
      <c r="H63" s="415">
        <v>302260.53000000003</v>
      </c>
      <c r="I63" s="415"/>
      <c r="J63">
        <v>275181.76</v>
      </c>
      <c r="K63">
        <v>178369.96</v>
      </c>
      <c r="L63" s="413"/>
      <c r="M63" s="413"/>
      <c r="N63" s="413"/>
      <c r="O63" s="413">
        <v>865</v>
      </c>
      <c r="P63"/>
      <c r="Q63"/>
      <c r="R63">
        <v>-610849.98</v>
      </c>
      <c r="S63">
        <v>2027508.56</v>
      </c>
      <c r="T63" s="421">
        <v>1415105.99</v>
      </c>
      <c r="U63" s="421">
        <v>1045635</v>
      </c>
      <c r="V63" s="421">
        <v>753.95</v>
      </c>
      <c r="W63" s="421">
        <v>1745290</v>
      </c>
      <c r="X63" s="421"/>
      <c r="Y63">
        <v>2582654</v>
      </c>
      <c r="Z63"/>
      <c r="AA63">
        <v>10308</v>
      </c>
      <c r="AB63"/>
      <c r="AC63">
        <v>1687238.16</v>
      </c>
      <c r="AD63">
        <v>144348.04999999999</v>
      </c>
      <c r="AE63"/>
      <c r="AF63"/>
      <c r="AG63">
        <v>50000</v>
      </c>
      <c r="AH63"/>
      <c r="AI63" s="73">
        <f t="shared" si="3"/>
        <v>696208.59000000008</v>
      </c>
      <c r="AJ63" s="78">
        <f t="shared" si="4"/>
        <v>865</v>
      </c>
      <c r="AK63" s="21">
        <f t="shared" si="5"/>
        <v>695343.59000000008</v>
      </c>
      <c r="AL63" s="22">
        <f t="shared" si="6"/>
        <v>4206784.9400000004</v>
      </c>
      <c r="AM63" s="16">
        <f t="shared" si="7"/>
        <v>4474548.21</v>
      </c>
      <c r="AN63" s="26">
        <f t="shared" si="2"/>
        <v>-267763.26999999955</v>
      </c>
    </row>
    <row r="64" spans="1:40" x14ac:dyDescent="0.25">
      <c r="A64" s="1" t="s">
        <v>438</v>
      </c>
      <c r="B64" s="1" t="s">
        <v>439</v>
      </c>
      <c r="C64" s="65">
        <v>2244</v>
      </c>
      <c r="D64" s="65" t="s">
        <v>1074</v>
      </c>
      <c r="E64" t="s">
        <v>3021</v>
      </c>
      <c r="F64" s="415">
        <v>1146308.94</v>
      </c>
      <c r="G64" s="415">
        <v>0</v>
      </c>
      <c r="H64" s="415">
        <v>102479.28</v>
      </c>
      <c r="I64" s="415"/>
      <c r="J64">
        <v>595157.81999999995</v>
      </c>
      <c r="K64">
        <v>228811.15</v>
      </c>
      <c r="L64" s="413"/>
      <c r="M64" s="413"/>
      <c r="N64" s="413"/>
      <c r="O64" s="413">
        <v>83800</v>
      </c>
      <c r="P64"/>
      <c r="Q64"/>
      <c r="R64">
        <v>1170868.3700000001</v>
      </c>
      <c r="S64">
        <v>179132.84</v>
      </c>
      <c r="T64" s="421">
        <v>2075959.11</v>
      </c>
      <c r="U64" s="421">
        <v>568364</v>
      </c>
      <c r="V64" s="421">
        <v>1203.21</v>
      </c>
      <c r="W64" s="421">
        <v>706396.55</v>
      </c>
      <c r="X64" s="421">
        <v>36162.949999999997</v>
      </c>
      <c r="Y64">
        <v>1292265.43</v>
      </c>
      <c r="Z64"/>
      <c r="AA64">
        <v>45416</v>
      </c>
      <c r="AB64">
        <v>3020</v>
      </c>
      <c r="AC64">
        <v>1278600.2</v>
      </c>
      <c r="AD64">
        <v>129828.21</v>
      </c>
      <c r="AE64"/>
      <c r="AF64"/>
      <c r="AG64"/>
      <c r="AH64"/>
      <c r="AI64" s="73">
        <f t="shared" si="3"/>
        <v>1248788.22</v>
      </c>
      <c r="AJ64" s="78">
        <f t="shared" si="4"/>
        <v>83800</v>
      </c>
      <c r="AK64" s="21">
        <f t="shared" si="5"/>
        <v>1164988.22</v>
      </c>
      <c r="AL64" s="22">
        <f t="shared" si="6"/>
        <v>3388085.8200000003</v>
      </c>
      <c r="AM64" s="16">
        <f t="shared" si="7"/>
        <v>2749129.84</v>
      </c>
      <c r="AN64" s="26">
        <f t="shared" si="2"/>
        <v>638955.98000000045</v>
      </c>
    </row>
    <row r="65" spans="1:40" x14ac:dyDescent="0.25">
      <c r="A65" s="1" t="s">
        <v>442</v>
      </c>
      <c r="B65" s="1" t="s">
        <v>443</v>
      </c>
      <c r="C65" s="65">
        <v>5619</v>
      </c>
      <c r="D65" s="65" t="s">
        <v>1075</v>
      </c>
      <c r="E65" t="s">
        <v>3022</v>
      </c>
      <c r="F65" s="415">
        <v>1126162.6299999999</v>
      </c>
      <c r="G65" s="415">
        <v>44625</v>
      </c>
      <c r="H65" s="415">
        <v>102386.59</v>
      </c>
      <c r="I65" s="415"/>
      <c r="J65">
        <v>1583094.82</v>
      </c>
      <c r="K65">
        <v>266246.49</v>
      </c>
      <c r="L65" s="413">
        <v>0</v>
      </c>
      <c r="M65" s="413">
        <v>0</v>
      </c>
      <c r="N65" s="413"/>
      <c r="O65" s="413">
        <v>0</v>
      </c>
      <c r="P65"/>
      <c r="Q65"/>
      <c r="R65">
        <v>-139558.35</v>
      </c>
      <c r="S65">
        <v>2752937.45</v>
      </c>
      <c r="T65" s="421">
        <v>1240799.5900000001</v>
      </c>
      <c r="U65" s="421">
        <v>869610</v>
      </c>
      <c r="V65" s="421">
        <v>516.64</v>
      </c>
      <c r="W65" s="421">
        <v>2187231</v>
      </c>
      <c r="X65" s="421">
        <v>185100</v>
      </c>
      <c r="Y65">
        <v>2658994</v>
      </c>
      <c r="Z65"/>
      <c r="AA65">
        <v>1440</v>
      </c>
      <c r="AB65">
        <v>2460</v>
      </c>
      <c r="AC65">
        <v>1024620.52</v>
      </c>
      <c r="AD65">
        <v>286602.33</v>
      </c>
      <c r="AE65"/>
      <c r="AF65"/>
      <c r="AG65">
        <v>3.95</v>
      </c>
      <c r="AH65"/>
      <c r="AI65" s="73">
        <f t="shared" si="3"/>
        <v>1273174.22</v>
      </c>
      <c r="AJ65" s="78">
        <f t="shared" si="4"/>
        <v>0</v>
      </c>
      <c r="AK65" s="21">
        <f t="shared" si="5"/>
        <v>1273174.22</v>
      </c>
      <c r="AL65" s="22">
        <f t="shared" si="6"/>
        <v>4483257.2300000004</v>
      </c>
      <c r="AM65" s="16">
        <f t="shared" si="7"/>
        <v>3974120.8000000003</v>
      </c>
      <c r="AN65" s="26">
        <f t="shared" si="2"/>
        <v>509136.43000000017</v>
      </c>
    </row>
    <row r="66" spans="1:40" x14ac:dyDescent="0.25">
      <c r="A66" s="1" t="s">
        <v>442</v>
      </c>
      <c r="B66" s="1" t="s">
        <v>443</v>
      </c>
      <c r="C66" s="65">
        <v>5086</v>
      </c>
      <c r="D66" s="65" t="s">
        <v>1076</v>
      </c>
      <c r="E66" t="s">
        <v>3023</v>
      </c>
      <c r="F66" s="415">
        <v>678218.41</v>
      </c>
      <c r="G66" s="415">
        <v>9500</v>
      </c>
      <c r="H66" s="415">
        <v>39913.29</v>
      </c>
      <c r="I66" s="415"/>
      <c r="J66">
        <v>639632.23</v>
      </c>
      <c r="K66">
        <v>1133277.49</v>
      </c>
      <c r="L66" s="413">
        <v>0</v>
      </c>
      <c r="M66" s="413">
        <v>0</v>
      </c>
      <c r="N66" s="413"/>
      <c r="O66" s="413">
        <v>4250.5</v>
      </c>
      <c r="P66"/>
      <c r="Q66"/>
      <c r="R66">
        <v>-617694.13</v>
      </c>
      <c r="S66">
        <v>3437556.74</v>
      </c>
      <c r="T66" s="421">
        <v>908339.01</v>
      </c>
      <c r="U66" s="421">
        <v>221732</v>
      </c>
      <c r="V66" s="421">
        <v>589.58000000000004</v>
      </c>
      <c r="W66" s="421">
        <v>2008868.83</v>
      </c>
      <c r="X66" s="421">
        <v>196500</v>
      </c>
      <c r="Y66">
        <v>2430267.33</v>
      </c>
      <c r="Z66"/>
      <c r="AA66">
        <v>800</v>
      </c>
      <c r="AB66">
        <v>1080</v>
      </c>
      <c r="AC66">
        <v>605485.53</v>
      </c>
      <c r="AD66">
        <v>621968.25</v>
      </c>
      <c r="AE66"/>
      <c r="AF66"/>
      <c r="AG66"/>
      <c r="AH66"/>
      <c r="AI66" s="73">
        <f t="shared" si="3"/>
        <v>727631.70000000007</v>
      </c>
      <c r="AJ66" s="78">
        <f t="shared" si="4"/>
        <v>4250.5</v>
      </c>
      <c r="AK66" s="21">
        <f t="shared" si="5"/>
        <v>723381.20000000007</v>
      </c>
      <c r="AL66" s="22">
        <f t="shared" si="6"/>
        <v>3336029.42</v>
      </c>
      <c r="AM66" s="16">
        <f t="shared" si="7"/>
        <v>3659601.1100000003</v>
      </c>
      <c r="AN66" s="26">
        <f t="shared" si="2"/>
        <v>-323571.69000000041</v>
      </c>
    </row>
    <row r="67" spans="1:40" x14ac:dyDescent="0.25">
      <c r="A67" s="1" t="s">
        <v>442</v>
      </c>
      <c r="B67" s="1" t="s">
        <v>443</v>
      </c>
      <c r="C67" s="65">
        <v>7208</v>
      </c>
      <c r="D67" s="65" t="s">
        <v>1077</v>
      </c>
      <c r="E67" t="s">
        <v>3024</v>
      </c>
      <c r="F67" s="415">
        <v>987356.13</v>
      </c>
      <c r="G67" s="415">
        <v>131322</v>
      </c>
      <c r="H67" s="415">
        <v>56193.97</v>
      </c>
      <c r="I67" s="415"/>
      <c r="J67">
        <v>1324784.24</v>
      </c>
      <c r="K67">
        <v>217937.76</v>
      </c>
      <c r="L67" s="413">
        <v>0</v>
      </c>
      <c r="M67" s="413">
        <v>3279.69</v>
      </c>
      <c r="N67" s="413"/>
      <c r="O67" s="413">
        <v>12831</v>
      </c>
      <c r="P67"/>
      <c r="Q67"/>
      <c r="R67">
        <v>1634176.38</v>
      </c>
      <c r="S67">
        <v>785641.8</v>
      </c>
      <c r="T67" s="421">
        <v>1221615.18</v>
      </c>
      <c r="U67" s="421">
        <v>330192</v>
      </c>
      <c r="V67" s="421">
        <v>886.3</v>
      </c>
      <c r="W67" s="421">
        <v>1896118.53</v>
      </c>
      <c r="X67" s="421">
        <v>252590</v>
      </c>
      <c r="Y67">
        <v>2475145.5299999998</v>
      </c>
      <c r="Z67"/>
      <c r="AA67">
        <v>23008</v>
      </c>
      <c r="AB67">
        <v>3400</v>
      </c>
      <c r="AC67">
        <v>717560.52</v>
      </c>
      <c r="AD67">
        <v>200622.73</v>
      </c>
      <c r="AE67"/>
      <c r="AF67"/>
      <c r="AG67"/>
      <c r="AH67"/>
      <c r="AI67" s="73">
        <f t="shared" si="3"/>
        <v>1174872.0999999999</v>
      </c>
      <c r="AJ67" s="78">
        <f t="shared" si="4"/>
        <v>16110.69</v>
      </c>
      <c r="AK67" s="21">
        <f t="shared" si="5"/>
        <v>1158761.4099999999</v>
      </c>
      <c r="AL67" s="22">
        <f t="shared" si="6"/>
        <v>3701402.01</v>
      </c>
      <c r="AM67" s="16">
        <f t="shared" si="7"/>
        <v>3419736.78</v>
      </c>
      <c r="AN67" s="26">
        <f t="shared" si="2"/>
        <v>281665.23</v>
      </c>
    </row>
    <row r="68" spans="1:40" x14ac:dyDescent="0.25">
      <c r="A68" s="1" t="s">
        <v>446</v>
      </c>
      <c r="B68" s="1" t="s">
        <v>447</v>
      </c>
      <c r="C68" s="65">
        <v>2983</v>
      </c>
      <c r="D68" s="65" t="s">
        <v>1078</v>
      </c>
      <c r="E68" t="s">
        <v>3025</v>
      </c>
      <c r="F68" s="415">
        <v>1195476.49</v>
      </c>
      <c r="G68" s="415">
        <v>0</v>
      </c>
      <c r="H68" s="415">
        <v>56374.11</v>
      </c>
      <c r="I68" s="415"/>
      <c r="J68">
        <v>372185.33</v>
      </c>
      <c r="K68">
        <v>169978.54</v>
      </c>
      <c r="L68" s="413">
        <v>486</v>
      </c>
      <c r="M68" s="413">
        <v>5812.73</v>
      </c>
      <c r="N68" s="413"/>
      <c r="O68" s="413">
        <v>3994.52</v>
      </c>
      <c r="P68"/>
      <c r="Q68"/>
      <c r="R68">
        <v>-1258099.6399999999</v>
      </c>
      <c r="S68">
        <v>2929218.73</v>
      </c>
      <c r="T68" s="421">
        <v>3154040.05</v>
      </c>
      <c r="U68" s="421"/>
      <c r="V68" s="421">
        <v>1506.02</v>
      </c>
      <c r="W68" s="421">
        <v>1971486.8</v>
      </c>
      <c r="X68" s="421"/>
      <c r="Y68">
        <v>3421976.8</v>
      </c>
      <c r="Z68"/>
      <c r="AA68">
        <v>10110</v>
      </c>
      <c r="AB68">
        <v>2100</v>
      </c>
      <c r="AC68">
        <v>1000841.53</v>
      </c>
      <c r="AD68">
        <v>501561.91</v>
      </c>
      <c r="AE68"/>
      <c r="AF68"/>
      <c r="AG68">
        <v>77840.5</v>
      </c>
      <c r="AH68"/>
      <c r="AI68" s="73">
        <f t="shared" si="3"/>
        <v>1251850.6000000001</v>
      </c>
      <c r="AJ68" s="78">
        <f t="shared" si="4"/>
        <v>10293.25</v>
      </c>
      <c r="AK68" s="21">
        <f t="shared" si="5"/>
        <v>1241557.3500000001</v>
      </c>
      <c r="AL68" s="22">
        <f t="shared" si="6"/>
        <v>5127032.87</v>
      </c>
      <c r="AM68" s="16">
        <f t="shared" si="7"/>
        <v>5014430.74</v>
      </c>
      <c r="AN68" s="26">
        <f t="shared" si="2"/>
        <v>112602.12999999989</v>
      </c>
    </row>
    <row r="69" spans="1:40" x14ac:dyDescent="0.25">
      <c r="A69" s="1" t="s">
        <v>446</v>
      </c>
      <c r="B69" s="1" t="s">
        <v>447</v>
      </c>
      <c r="C69" s="65">
        <v>3185</v>
      </c>
      <c r="D69" s="65" t="s">
        <v>1079</v>
      </c>
      <c r="E69" t="s">
        <v>3026</v>
      </c>
      <c r="F69" s="415">
        <v>593476.36</v>
      </c>
      <c r="G69" s="415">
        <v>0</v>
      </c>
      <c r="H69" s="415">
        <v>43414.87</v>
      </c>
      <c r="I69" s="415"/>
      <c r="J69">
        <v>1540912.95</v>
      </c>
      <c r="K69">
        <v>89216.43</v>
      </c>
      <c r="L69" s="413"/>
      <c r="M69" s="413"/>
      <c r="N69" s="413"/>
      <c r="O69" s="413">
        <v>-49566.81</v>
      </c>
      <c r="P69"/>
      <c r="Q69"/>
      <c r="R69">
        <v>1649415.49</v>
      </c>
      <c r="S69">
        <v>574529.34</v>
      </c>
      <c r="T69" s="421">
        <v>1832244.78</v>
      </c>
      <c r="U69" s="421"/>
      <c r="V69" s="421">
        <v>585.62</v>
      </c>
      <c r="W69" s="421">
        <v>1074061.8</v>
      </c>
      <c r="X69" s="421"/>
      <c r="Y69">
        <v>1483473.8</v>
      </c>
      <c r="Z69"/>
      <c r="AA69">
        <v>480</v>
      </c>
      <c r="AB69">
        <v>2868</v>
      </c>
      <c r="AC69">
        <v>1032330.23</v>
      </c>
      <c r="AD69">
        <v>249354.58</v>
      </c>
      <c r="AE69"/>
      <c r="AF69"/>
      <c r="AG69">
        <v>45743</v>
      </c>
      <c r="AH69"/>
      <c r="AI69" s="73">
        <f t="shared" si="3"/>
        <v>636891.23</v>
      </c>
      <c r="AJ69" s="78">
        <f t="shared" si="4"/>
        <v>-49566.81</v>
      </c>
      <c r="AK69" s="21">
        <f t="shared" si="5"/>
        <v>686458.04</v>
      </c>
      <c r="AL69" s="22">
        <f t="shared" si="6"/>
        <v>2906892.2</v>
      </c>
      <c r="AM69" s="16">
        <f t="shared" si="7"/>
        <v>2814249.6100000003</v>
      </c>
      <c r="AN69" s="26">
        <f t="shared" ref="AN69:AN83" si="8">AL69-AM69</f>
        <v>92642.589999999851</v>
      </c>
    </row>
    <row r="70" spans="1:40" x14ac:dyDescent="0.25">
      <c r="A70" s="1" t="s">
        <v>446</v>
      </c>
      <c r="B70" s="1" t="s">
        <v>447</v>
      </c>
      <c r="C70" s="65">
        <v>5687</v>
      </c>
      <c r="D70" s="65" t="s">
        <v>1080</v>
      </c>
      <c r="E70" t="s">
        <v>3027</v>
      </c>
      <c r="F70" s="415">
        <v>576370.42000000004</v>
      </c>
      <c r="G70" s="415">
        <v>0</v>
      </c>
      <c r="H70" s="415">
        <v>76597.34</v>
      </c>
      <c r="I70" s="415"/>
      <c r="J70">
        <v>124125.77</v>
      </c>
      <c r="K70">
        <v>277840.40999999997</v>
      </c>
      <c r="L70" s="413"/>
      <c r="M70" s="413"/>
      <c r="N70" s="413"/>
      <c r="O70" s="413">
        <v>4907.29</v>
      </c>
      <c r="P70"/>
      <c r="Q70"/>
      <c r="R70">
        <v>-1476240.9</v>
      </c>
      <c r="S70">
        <v>2183187.2799999998</v>
      </c>
      <c r="T70" s="421">
        <v>2966764.23</v>
      </c>
      <c r="U70" s="421"/>
      <c r="V70" s="421">
        <v>783.48</v>
      </c>
      <c r="W70" s="421">
        <v>2632221.5</v>
      </c>
      <c r="X70" s="421"/>
      <c r="Y70">
        <v>3519147.07</v>
      </c>
      <c r="Z70"/>
      <c r="AA70">
        <v>4096.5</v>
      </c>
      <c r="AB70">
        <v>8800</v>
      </c>
      <c r="AC70">
        <v>1420753.56</v>
      </c>
      <c r="AD70">
        <v>162315.60999999999</v>
      </c>
      <c r="AE70"/>
      <c r="AF70"/>
      <c r="AG70">
        <v>141576.20000000001</v>
      </c>
      <c r="AH70"/>
      <c r="AI70" s="73">
        <f t="shared" si="3"/>
        <v>652967.76</v>
      </c>
      <c r="AJ70" s="78">
        <f t="shared" si="4"/>
        <v>4907.29</v>
      </c>
      <c r="AK70" s="21">
        <f t="shared" si="5"/>
        <v>648060.47</v>
      </c>
      <c r="AL70" s="22">
        <f t="shared" si="6"/>
        <v>5599769.21</v>
      </c>
      <c r="AM70" s="16">
        <f t="shared" si="7"/>
        <v>5256688.9400000004</v>
      </c>
      <c r="AN70" s="26">
        <f t="shared" si="8"/>
        <v>343080.26999999955</v>
      </c>
    </row>
    <row r="71" spans="1:40" x14ac:dyDescent="0.25">
      <c r="A71" s="1" t="s">
        <v>446</v>
      </c>
      <c r="B71" s="1" t="s">
        <v>447</v>
      </c>
      <c r="C71" s="65">
        <v>5400</v>
      </c>
      <c r="D71" s="65" t="s">
        <v>1081</v>
      </c>
      <c r="E71" t="s">
        <v>3028</v>
      </c>
      <c r="F71" s="415">
        <v>1785158.66</v>
      </c>
      <c r="G71" s="415">
        <v>0</v>
      </c>
      <c r="H71" s="415">
        <v>23217.5</v>
      </c>
      <c r="I71" s="415"/>
      <c r="J71">
        <v>1350781.82</v>
      </c>
      <c r="K71">
        <v>74536.44</v>
      </c>
      <c r="L71" s="413"/>
      <c r="M71" s="413">
        <v>15680</v>
      </c>
      <c r="N71" s="413"/>
      <c r="O71" s="413">
        <v>-1884.5</v>
      </c>
      <c r="P71"/>
      <c r="Q71"/>
      <c r="R71">
        <v>1836857.41</v>
      </c>
      <c r="S71">
        <v>1562778.07</v>
      </c>
      <c r="T71" s="421">
        <v>2276419.56</v>
      </c>
      <c r="U71" s="421"/>
      <c r="V71" s="421">
        <v>2466.02</v>
      </c>
      <c r="W71" s="421">
        <v>1414574.7</v>
      </c>
      <c r="X71" s="421"/>
      <c r="Y71">
        <v>2189964.7000000002</v>
      </c>
      <c r="Z71"/>
      <c r="AA71">
        <v>9360.5</v>
      </c>
      <c r="AB71">
        <v>11704</v>
      </c>
      <c r="AC71">
        <v>1262744.8600000001</v>
      </c>
      <c r="AD71">
        <v>304950.78000000003</v>
      </c>
      <c r="AE71"/>
      <c r="AF71"/>
      <c r="AG71">
        <v>94472</v>
      </c>
      <c r="AH71"/>
      <c r="AI71" s="73">
        <f t="shared" si="3"/>
        <v>1808376.16</v>
      </c>
      <c r="AJ71" s="78">
        <f t="shared" si="4"/>
        <v>13795.5</v>
      </c>
      <c r="AK71" s="21">
        <f t="shared" si="5"/>
        <v>1794580.66</v>
      </c>
      <c r="AL71" s="22">
        <f t="shared" si="6"/>
        <v>3693460.2800000003</v>
      </c>
      <c r="AM71" s="16">
        <f t="shared" si="7"/>
        <v>3873196.8400000008</v>
      </c>
      <c r="AN71" s="26">
        <f t="shared" si="8"/>
        <v>-179736.56000000052</v>
      </c>
    </row>
    <row r="72" spans="1:40" x14ac:dyDescent="0.25">
      <c r="A72" s="1" t="s">
        <v>446</v>
      </c>
      <c r="B72" s="1" t="s">
        <v>447</v>
      </c>
      <c r="C72" s="65">
        <v>9957</v>
      </c>
      <c r="D72" s="65" t="s">
        <v>1082</v>
      </c>
      <c r="E72" t="s">
        <v>3029</v>
      </c>
      <c r="F72" s="415">
        <v>1615920.37</v>
      </c>
      <c r="G72" s="415">
        <v>0</v>
      </c>
      <c r="H72" s="415">
        <v>64000</v>
      </c>
      <c r="I72" s="415"/>
      <c r="J72">
        <v>1876595.37</v>
      </c>
      <c r="K72">
        <v>619454.64</v>
      </c>
      <c r="L72" s="413"/>
      <c r="M72" s="413"/>
      <c r="N72" s="413">
        <v>13000</v>
      </c>
      <c r="O72" s="413">
        <v>-57</v>
      </c>
      <c r="P72"/>
      <c r="Q72"/>
      <c r="R72">
        <v>1922613.26</v>
      </c>
      <c r="S72">
        <v>1881658.83</v>
      </c>
      <c r="T72" s="421">
        <v>3827661.98</v>
      </c>
      <c r="U72" s="421"/>
      <c r="V72" s="421">
        <v>1842.84</v>
      </c>
      <c r="W72" s="421">
        <v>3463702.8</v>
      </c>
      <c r="X72" s="421"/>
      <c r="Y72">
        <v>4585173.8</v>
      </c>
      <c r="Z72"/>
      <c r="AA72">
        <v>6257</v>
      </c>
      <c r="AB72">
        <v>18420</v>
      </c>
      <c r="AC72">
        <v>1742175.54</v>
      </c>
      <c r="AD72">
        <v>422340.79</v>
      </c>
      <c r="AE72"/>
      <c r="AF72"/>
      <c r="AG72">
        <v>160085.20000000001</v>
      </c>
      <c r="AH72"/>
      <c r="AI72" s="73">
        <f t="shared" si="3"/>
        <v>1679920.37</v>
      </c>
      <c r="AJ72" s="78">
        <f t="shared" si="4"/>
        <v>12943</v>
      </c>
      <c r="AK72" s="21">
        <f t="shared" si="5"/>
        <v>1666977.37</v>
      </c>
      <c r="AL72" s="22">
        <f t="shared" si="6"/>
        <v>7293207.6199999992</v>
      </c>
      <c r="AM72" s="16">
        <f t="shared" si="7"/>
        <v>6934452.3300000001</v>
      </c>
      <c r="AN72" s="26">
        <f t="shared" si="8"/>
        <v>358755.28999999911</v>
      </c>
    </row>
    <row r="73" spans="1:40" x14ac:dyDescent="0.25">
      <c r="A73" s="1" t="s">
        <v>446</v>
      </c>
      <c r="B73" s="1" t="s">
        <v>447</v>
      </c>
      <c r="C73" s="65">
        <v>2898</v>
      </c>
      <c r="D73" s="65" t="s">
        <v>1083</v>
      </c>
      <c r="E73" t="s">
        <v>3030</v>
      </c>
      <c r="F73" s="415">
        <v>954983.86</v>
      </c>
      <c r="G73" s="415">
        <v>0</v>
      </c>
      <c r="H73" s="415">
        <v>46397.23</v>
      </c>
      <c r="I73" s="415"/>
      <c r="J73">
        <v>165232.76999999999</v>
      </c>
      <c r="K73">
        <v>149001.47</v>
      </c>
      <c r="L73" s="413"/>
      <c r="M73" s="413"/>
      <c r="N73" s="413"/>
      <c r="O73" s="413">
        <v>1794</v>
      </c>
      <c r="P73"/>
      <c r="Q73"/>
      <c r="R73">
        <v>-218266.68</v>
      </c>
      <c r="S73">
        <v>1497958.46</v>
      </c>
      <c r="T73" s="421">
        <v>1452812.78</v>
      </c>
      <c r="U73" s="421"/>
      <c r="V73" s="421">
        <v>2852.45</v>
      </c>
      <c r="W73" s="421">
        <v>1270520.7</v>
      </c>
      <c r="X73" s="421"/>
      <c r="Y73">
        <v>1504264.7</v>
      </c>
      <c r="Z73"/>
      <c r="AA73">
        <v>8928.5</v>
      </c>
      <c r="AB73">
        <v>7144</v>
      </c>
      <c r="AC73">
        <v>878257.9</v>
      </c>
      <c r="AD73">
        <v>263473.78000000003</v>
      </c>
      <c r="AE73"/>
      <c r="AF73"/>
      <c r="AG73">
        <v>29987.5</v>
      </c>
      <c r="AH73"/>
      <c r="AI73" s="73">
        <f t="shared" si="3"/>
        <v>1001381.09</v>
      </c>
      <c r="AJ73" s="78">
        <f t="shared" si="4"/>
        <v>1794</v>
      </c>
      <c r="AK73" s="21">
        <f t="shared" si="5"/>
        <v>999587.09</v>
      </c>
      <c r="AL73" s="22">
        <f t="shared" si="6"/>
        <v>2726185.9299999997</v>
      </c>
      <c r="AM73" s="16">
        <f t="shared" si="7"/>
        <v>2692056.38</v>
      </c>
      <c r="AN73" s="26">
        <f t="shared" si="8"/>
        <v>34129.549999999814</v>
      </c>
    </row>
    <row r="74" spans="1:40" x14ac:dyDescent="0.25">
      <c r="A74" s="1" t="s">
        <v>446</v>
      </c>
      <c r="B74" s="1" t="s">
        <v>447</v>
      </c>
      <c r="C74" s="65">
        <v>3080</v>
      </c>
      <c r="D74" s="65" t="s">
        <v>1084</v>
      </c>
      <c r="E74" t="s">
        <v>3031</v>
      </c>
      <c r="F74" s="415">
        <v>271719.15999999997</v>
      </c>
      <c r="G74" s="415">
        <v>0</v>
      </c>
      <c r="H74" s="415">
        <v>38069</v>
      </c>
      <c r="I74" s="415"/>
      <c r="J74">
        <v>1114238.8400000001</v>
      </c>
      <c r="K74">
        <v>172750.48</v>
      </c>
      <c r="L74" s="413">
        <v>162</v>
      </c>
      <c r="M74" s="413">
        <v>-1892.19</v>
      </c>
      <c r="N74" s="413"/>
      <c r="O74" s="413">
        <v>24507.27</v>
      </c>
      <c r="P74"/>
      <c r="Q74"/>
      <c r="R74">
        <v>-732805.13</v>
      </c>
      <c r="S74">
        <v>2412599.04</v>
      </c>
      <c r="T74" s="421">
        <v>1598283.32</v>
      </c>
      <c r="U74" s="421"/>
      <c r="V74" s="421">
        <v>510.12</v>
      </c>
      <c r="W74" s="421">
        <v>930124.3</v>
      </c>
      <c r="X74" s="421"/>
      <c r="Y74">
        <v>1588159.22</v>
      </c>
      <c r="Z74"/>
      <c r="AA74">
        <v>2608.5</v>
      </c>
      <c r="AB74">
        <v>7084</v>
      </c>
      <c r="AC74">
        <v>785711.04</v>
      </c>
      <c r="AD74">
        <v>194273.24</v>
      </c>
      <c r="AE74"/>
      <c r="AF74"/>
      <c r="AG74">
        <v>56875.25</v>
      </c>
      <c r="AH74"/>
      <c r="AI74" s="73">
        <f t="shared" si="3"/>
        <v>309788.15999999997</v>
      </c>
      <c r="AJ74" s="78">
        <f t="shared" si="4"/>
        <v>22777.08</v>
      </c>
      <c r="AK74" s="21">
        <f t="shared" si="5"/>
        <v>287011.07999999996</v>
      </c>
      <c r="AL74" s="22">
        <f t="shared" si="6"/>
        <v>2528917.7400000002</v>
      </c>
      <c r="AM74" s="16">
        <f t="shared" si="7"/>
        <v>2634711.25</v>
      </c>
      <c r="AN74" s="26">
        <f t="shared" si="8"/>
        <v>-105793.50999999978</v>
      </c>
    </row>
    <row r="75" spans="1:40" x14ac:dyDescent="0.25">
      <c r="A75" s="1" t="s">
        <v>450</v>
      </c>
      <c r="B75" s="1" t="s">
        <v>451</v>
      </c>
      <c r="C75" s="65">
        <v>5394</v>
      </c>
      <c r="D75" s="65" t="s">
        <v>1085</v>
      </c>
      <c r="E75" t="s">
        <v>3032</v>
      </c>
      <c r="F75" s="415">
        <v>595162.82999999996</v>
      </c>
      <c r="G75" s="415">
        <v>53451.61</v>
      </c>
      <c r="H75" s="415">
        <v>15200</v>
      </c>
      <c r="I75" s="415"/>
      <c r="J75">
        <v>804411.9</v>
      </c>
      <c r="K75">
        <v>1647672</v>
      </c>
      <c r="L75" s="413">
        <v>25000</v>
      </c>
      <c r="M75" s="413">
        <v>16226.3</v>
      </c>
      <c r="N75" s="413"/>
      <c r="O75" s="413">
        <v>1099.22</v>
      </c>
      <c r="P75"/>
      <c r="Q75"/>
      <c r="R75">
        <v>916724.47</v>
      </c>
      <c r="S75">
        <v>2174520.91</v>
      </c>
      <c r="T75" s="421">
        <v>2295573.19</v>
      </c>
      <c r="U75" s="421">
        <v>355300</v>
      </c>
      <c r="V75" s="421">
        <v>654.08000000000004</v>
      </c>
      <c r="W75" s="421">
        <v>1896176.3</v>
      </c>
      <c r="X75" s="421"/>
      <c r="Y75">
        <v>2601819.2999999998</v>
      </c>
      <c r="Z75"/>
      <c r="AA75">
        <v>768</v>
      </c>
      <c r="AB75"/>
      <c r="AC75">
        <v>1253899.8899999999</v>
      </c>
      <c r="AD75">
        <v>611963.13</v>
      </c>
      <c r="AE75"/>
      <c r="AF75"/>
      <c r="AG75">
        <v>96925.81</v>
      </c>
      <c r="AH75"/>
      <c r="AI75" s="73">
        <f t="shared" si="3"/>
        <v>663814.43999999994</v>
      </c>
      <c r="AJ75" s="78">
        <f t="shared" si="4"/>
        <v>42325.520000000004</v>
      </c>
      <c r="AK75" s="21">
        <f t="shared" si="5"/>
        <v>621488.91999999993</v>
      </c>
      <c r="AL75" s="22">
        <f t="shared" si="6"/>
        <v>4547703.57</v>
      </c>
      <c r="AM75" s="16">
        <f t="shared" si="7"/>
        <v>4565376.129999999</v>
      </c>
      <c r="AN75" s="26">
        <f t="shared" si="8"/>
        <v>-17672.559999998659</v>
      </c>
    </row>
    <row r="76" spans="1:40" x14ac:dyDescent="0.25">
      <c r="A76" s="1" t="s">
        <v>450</v>
      </c>
      <c r="B76" s="1" t="s">
        <v>451</v>
      </c>
      <c r="C76" s="65">
        <v>6493</v>
      </c>
      <c r="D76" s="65" t="s">
        <v>1086</v>
      </c>
      <c r="E76" t="s">
        <v>3033</v>
      </c>
      <c r="F76" s="415">
        <v>1343018.29</v>
      </c>
      <c r="G76" s="415">
        <v>44112.25</v>
      </c>
      <c r="H76" s="415">
        <v>49000.46</v>
      </c>
      <c r="I76" s="415"/>
      <c r="J76">
        <v>1140343.95</v>
      </c>
      <c r="K76">
        <v>900921.05</v>
      </c>
      <c r="L76" s="413"/>
      <c r="M76" s="413">
        <v>43775</v>
      </c>
      <c r="N76" s="413"/>
      <c r="O76" s="413">
        <v>2760.85</v>
      </c>
      <c r="P76"/>
      <c r="Q76"/>
      <c r="R76">
        <v>387033.87</v>
      </c>
      <c r="S76">
        <v>2426315.1</v>
      </c>
      <c r="T76" s="421">
        <v>3444071.12</v>
      </c>
      <c r="U76" s="421">
        <v>345000</v>
      </c>
      <c r="V76" s="421">
        <v>953.94</v>
      </c>
      <c r="W76" s="421">
        <v>1854553.23</v>
      </c>
      <c r="X76" s="421"/>
      <c r="Y76">
        <v>2968000.32</v>
      </c>
      <c r="Z76"/>
      <c r="AA76">
        <v>23218</v>
      </c>
      <c r="AB76">
        <v>2552</v>
      </c>
      <c r="AC76">
        <v>1347776.54</v>
      </c>
      <c r="AD76">
        <v>544531.75</v>
      </c>
      <c r="AE76"/>
      <c r="AF76"/>
      <c r="AG76">
        <v>140988.5</v>
      </c>
      <c r="AH76"/>
      <c r="AI76" s="73">
        <f t="shared" si="3"/>
        <v>1436131</v>
      </c>
      <c r="AJ76" s="78">
        <f t="shared" si="4"/>
        <v>46535.85</v>
      </c>
      <c r="AK76" s="21">
        <f t="shared" si="5"/>
        <v>1389595.15</v>
      </c>
      <c r="AL76" s="22">
        <f t="shared" si="6"/>
        <v>5644578.29</v>
      </c>
      <c r="AM76" s="16">
        <f t="shared" si="7"/>
        <v>5027067.1099999994</v>
      </c>
      <c r="AN76" s="26">
        <f t="shared" si="8"/>
        <v>617511.18000000063</v>
      </c>
    </row>
    <row r="77" spans="1:40" x14ac:dyDescent="0.25">
      <c r="A77" s="1" t="s">
        <v>450</v>
      </c>
      <c r="B77" s="1" t="s">
        <v>451</v>
      </c>
      <c r="C77" s="65">
        <v>2652</v>
      </c>
      <c r="D77" s="65" t="s">
        <v>1087</v>
      </c>
      <c r="E77" t="s">
        <v>3034</v>
      </c>
      <c r="F77" s="415">
        <v>415954.53</v>
      </c>
      <c r="G77" s="415">
        <v>168494.21</v>
      </c>
      <c r="H77" s="415">
        <v>26625.38</v>
      </c>
      <c r="I77" s="415"/>
      <c r="J77">
        <v>93475</v>
      </c>
      <c r="K77">
        <v>237118.82</v>
      </c>
      <c r="L77" s="413"/>
      <c r="M77" s="413">
        <v>7000</v>
      </c>
      <c r="N77" s="413"/>
      <c r="O77" s="413">
        <v>6788.51</v>
      </c>
      <c r="P77"/>
      <c r="Q77"/>
      <c r="R77">
        <v>-550510.43000000005</v>
      </c>
      <c r="S77">
        <v>1120243.3</v>
      </c>
      <c r="T77" s="421">
        <v>1433367.09</v>
      </c>
      <c r="U77" s="421">
        <v>40000</v>
      </c>
      <c r="V77" s="421">
        <v>335.4</v>
      </c>
      <c r="W77" s="421">
        <v>929552.1</v>
      </c>
      <c r="X77" s="421"/>
      <c r="Y77">
        <v>1287775.1000000001</v>
      </c>
      <c r="Z77"/>
      <c r="AA77">
        <v>4984</v>
      </c>
      <c r="AB77">
        <v>688</v>
      </c>
      <c r="AC77">
        <v>554961.42000000004</v>
      </c>
      <c r="AD77">
        <v>165121.21</v>
      </c>
      <c r="AE77"/>
      <c r="AF77"/>
      <c r="AG77">
        <v>31578.3</v>
      </c>
      <c r="AH77"/>
      <c r="AI77" s="73">
        <f t="shared" ref="AI77:AI86" si="9">SUM(F77:I77)</f>
        <v>611074.12</v>
      </c>
      <c r="AJ77" s="78">
        <f t="shared" ref="AJ77:AJ86" si="10">SUM(L77:O77)</f>
        <v>13788.51</v>
      </c>
      <c r="AK77" s="21">
        <f t="shared" ref="AK77:AK86" si="11">AI77-AJ77</f>
        <v>597285.61</v>
      </c>
      <c r="AL77" s="22">
        <f t="shared" ref="AL77:AL86" si="12">SUM(T77:X77)</f>
        <v>2403254.59</v>
      </c>
      <c r="AM77" s="16">
        <f t="shared" ref="AM77:AM86" si="13">SUM(Y77:AH77)</f>
        <v>2045108.03</v>
      </c>
      <c r="AN77" s="26">
        <f t="shared" si="8"/>
        <v>358146.55999999982</v>
      </c>
    </row>
    <row r="78" spans="1:40" x14ac:dyDescent="0.25">
      <c r="A78" s="1" t="s">
        <v>450</v>
      </c>
      <c r="B78" s="1" t="s">
        <v>451</v>
      </c>
      <c r="C78" s="65">
        <v>5048</v>
      </c>
      <c r="D78" s="65" t="s">
        <v>1088</v>
      </c>
      <c r="E78" t="s">
        <v>3035</v>
      </c>
      <c r="F78" s="415">
        <v>637049.48</v>
      </c>
      <c r="G78" s="415">
        <v>144151.48000000001</v>
      </c>
      <c r="H78" s="415">
        <v>32100</v>
      </c>
      <c r="I78" s="415"/>
      <c r="J78">
        <v>1011697.4</v>
      </c>
      <c r="K78">
        <v>428023.91</v>
      </c>
      <c r="L78" s="413"/>
      <c r="M78" s="413">
        <v>28346.26</v>
      </c>
      <c r="N78" s="413"/>
      <c r="O78" s="413">
        <v>1213.1500000000001</v>
      </c>
      <c r="P78"/>
      <c r="Q78"/>
      <c r="R78">
        <v>-884976.76</v>
      </c>
      <c r="S78">
        <v>2732486.08</v>
      </c>
      <c r="T78" s="421">
        <v>2097214.4</v>
      </c>
      <c r="U78" s="421">
        <v>229200</v>
      </c>
      <c r="V78" s="421">
        <v>509.38</v>
      </c>
      <c r="W78" s="421">
        <v>1690576.1</v>
      </c>
      <c r="X78" s="421"/>
      <c r="Y78">
        <v>2369462.1</v>
      </c>
      <c r="Z78"/>
      <c r="AA78">
        <v>3070</v>
      </c>
      <c r="AB78">
        <v>2844</v>
      </c>
      <c r="AC78">
        <v>931814.2</v>
      </c>
      <c r="AD78">
        <v>292743.84000000003</v>
      </c>
      <c r="AE78"/>
      <c r="AF78"/>
      <c r="AG78">
        <v>41612.199999999997</v>
      </c>
      <c r="AH78"/>
      <c r="AI78" s="73">
        <f t="shared" si="9"/>
        <v>813300.96</v>
      </c>
      <c r="AJ78" s="78">
        <f t="shared" si="10"/>
        <v>29559.41</v>
      </c>
      <c r="AK78" s="21">
        <f t="shared" si="11"/>
        <v>783741.54999999993</v>
      </c>
      <c r="AL78" s="22">
        <f t="shared" si="12"/>
        <v>4017499.88</v>
      </c>
      <c r="AM78" s="16">
        <f t="shared" si="13"/>
        <v>3641546.34</v>
      </c>
      <c r="AN78" s="26">
        <f t="shared" si="8"/>
        <v>375953.54000000004</v>
      </c>
    </row>
    <row r="79" spans="1:40" x14ac:dyDescent="0.25">
      <c r="A79" s="1" t="s">
        <v>450</v>
      </c>
      <c r="B79" s="1" t="s">
        <v>451</v>
      </c>
      <c r="C79" s="65">
        <v>4607</v>
      </c>
      <c r="D79" s="65" t="s">
        <v>1089</v>
      </c>
      <c r="E79" t="s">
        <v>3036</v>
      </c>
      <c r="F79" s="415">
        <v>763928.16</v>
      </c>
      <c r="G79" s="415">
        <v>45393</v>
      </c>
      <c r="H79" s="415">
        <v>10000</v>
      </c>
      <c r="I79" s="415"/>
      <c r="J79">
        <v>1825223.78</v>
      </c>
      <c r="K79">
        <v>318059.44</v>
      </c>
      <c r="L79" s="413"/>
      <c r="M79" s="413">
        <v>12797</v>
      </c>
      <c r="N79" s="413"/>
      <c r="O79" s="413">
        <v>-717140.58</v>
      </c>
      <c r="P79"/>
      <c r="Q79"/>
      <c r="R79">
        <v>484157</v>
      </c>
      <c r="S79">
        <v>3283107.89</v>
      </c>
      <c r="T79" s="421">
        <v>2346928.09</v>
      </c>
      <c r="U79" s="421">
        <v>8000</v>
      </c>
      <c r="V79" s="421">
        <v>1937.74</v>
      </c>
      <c r="W79" s="421">
        <v>1469936.3</v>
      </c>
      <c r="X79" s="421"/>
      <c r="Y79">
        <v>2147007</v>
      </c>
      <c r="Z79"/>
      <c r="AA79">
        <v>3040</v>
      </c>
      <c r="AB79">
        <v>14418</v>
      </c>
      <c r="AC79">
        <v>1145219.22</v>
      </c>
      <c r="AD79">
        <v>308995.44</v>
      </c>
      <c r="AE79"/>
      <c r="AF79"/>
      <c r="AG79">
        <v>308439.40000000002</v>
      </c>
      <c r="AH79"/>
      <c r="AI79" s="73">
        <f t="shared" si="9"/>
        <v>819321.16</v>
      </c>
      <c r="AJ79" s="78">
        <f t="shared" si="10"/>
        <v>-704343.58</v>
      </c>
      <c r="AK79" s="21">
        <f t="shared" si="11"/>
        <v>1523664.74</v>
      </c>
      <c r="AL79" s="22">
        <f t="shared" si="12"/>
        <v>3826802.13</v>
      </c>
      <c r="AM79" s="16">
        <f t="shared" si="13"/>
        <v>3927119.0599999996</v>
      </c>
      <c r="AN79" s="26">
        <f t="shared" si="8"/>
        <v>-100316.9299999997</v>
      </c>
    </row>
    <row r="80" spans="1:40" x14ac:dyDescent="0.25">
      <c r="A80" s="1" t="s">
        <v>450</v>
      </c>
      <c r="B80" s="1" t="s">
        <v>451</v>
      </c>
      <c r="C80" s="65">
        <v>3828</v>
      </c>
      <c r="D80" s="65" t="s">
        <v>1090</v>
      </c>
      <c r="E80" t="s">
        <v>3039</v>
      </c>
      <c r="F80" s="415">
        <v>1392718.91</v>
      </c>
      <c r="G80" s="415">
        <v>22489</v>
      </c>
      <c r="H80" s="415">
        <v>8780</v>
      </c>
      <c r="I80" s="415"/>
      <c r="J80">
        <v>414881.64</v>
      </c>
      <c r="K80">
        <v>301693.90999999997</v>
      </c>
      <c r="L80" s="413"/>
      <c r="M80" s="413">
        <v>12200</v>
      </c>
      <c r="N80" s="413"/>
      <c r="O80" s="413">
        <v>325.33999999999997</v>
      </c>
      <c r="P80"/>
      <c r="Q80"/>
      <c r="R80">
        <v>-293162.84000000003</v>
      </c>
      <c r="S80">
        <v>1600443.98</v>
      </c>
      <c r="T80" s="421">
        <v>2110908.0699999998</v>
      </c>
      <c r="U80" s="421">
        <v>185800</v>
      </c>
      <c r="V80" s="421">
        <v>970.73</v>
      </c>
      <c r="W80" s="421">
        <v>1270894.3</v>
      </c>
      <c r="X80" s="421"/>
      <c r="Y80">
        <v>1634021.3</v>
      </c>
      <c r="Z80"/>
      <c r="AA80">
        <v>5128</v>
      </c>
      <c r="AB80">
        <v>720</v>
      </c>
      <c r="AC80">
        <v>830747.83</v>
      </c>
      <c r="AD80">
        <v>254276.99</v>
      </c>
      <c r="AE80"/>
      <c r="AF80"/>
      <c r="AG80">
        <v>22922</v>
      </c>
      <c r="AH80"/>
      <c r="AI80" s="73">
        <f t="shared" si="9"/>
        <v>1423987.91</v>
      </c>
      <c r="AJ80" s="78">
        <f t="shared" si="10"/>
        <v>12525.34</v>
      </c>
      <c r="AK80" s="21">
        <f t="shared" si="11"/>
        <v>1411462.5699999998</v>
      </c>
      <c r="AL80" s="22">
        <f t="shared" si="12"/>
        <v>3568573.0999999996</v>
      </c>
      <c r="AM80" s="16">
        <f t="shared" si="13"/>
        <v>2747816.12</v>
      </c>
      <c r="AN80" s="26">
        <f t="shared" si="8"/>
        <v>820756.97999999952</v>
      </c>
    </row>
    <row r="81" spans="1:40" x14ac:dyDescent="0.25">
      <c r="A81" s="1" t="s">
        <v>454</v>
      </c>
      <c r="B81" s="1" t="s">
        <v>455</v>
      </c>
      <c r="C81" s="65">
        <v>1142</v>
      </c>
      <c r="D81" s="65" t="s">
        <v>1091</v>
      </c>
      <c r="E81" t="s">
        <v>3008</v>
      </c>
      <c r="F81" s="415">
        <v>152425.89000000001</v>
      </c>
      <c r="G81" s="415">
        <v>0</v>
      </c>
      <c r="H81" s="415">
        <v>9666.74</v>
      </c>
      <c r="I81" s="415"/>
      <c r="J81">
        <v>346979.13</v>
      </c>
      <c r="K81">
        <v>140375.18</v>
      </c>
      <c r="L81" s="413"/>
      <c r="M81" s="413"/>
      <c r="N81" s="413"/>
      <c r="O81" s="413"/>
      <c r="P81"/>
      <c r="Q81"/>
      <c r="R81">
        <v>-1933454.68</v>
      </c>
      <c r="S81">
        <v>2663000</v>
      </c>
      <c r="T81" s="421">
        <v>631791.22</v>
      </c>
      <c r="U81" s="421"/>
      <c r="V81" s="421">
        <v>81.87</v>
      </c>
      <c r="W81" s="421">
        <v>911523.3</v>
      </c>
      <c r="X81" s="421"/>
      <c r="Y81">
        <v>1198709.8500000001</v>
      </c>
      <c r="Z81"/>
      <c r="AA81">
        <v>3032</v>
      </c>
      <c r="AB81"/>
      <c r="AC81">
        <v>320556.44</v>
      </c>
      <c r="AD81">
        <v>101196.48</v>
      </c>
      <c r="AE81"/>
      <c r="AF81"/>
      <c r="AG81"/>
      <c r="AH81"/>
      <c r="AI81" s="73">
        <f t="shared" si="9"/>
        <v>162092.63</v>
      </c>
      <c r="AJ81" s="78">
        <f t="shared" si="10"/>
        <v>0</v>
      </c>
      <c r="AK81" s="21">
        <f t="shared" si="11"/>
        <v>162092.63</v>
      </c>
      <c r="AL81" s="22">
        <f t="shared" si="12"/>
        <v>1543396.3900000001</v>
      </c>
      <c r="AM81" s="16">
        <f t="shared" si="13"/>
        <v>1623494.77</v>
      </c>
      <c r="AN81" s="26">
        <f t="shared" si="8"/>
        <v>-80098.379999999888</v>
      </c>
    </row>
    <row r="82" spans="1:40" x14ac:dyDescent="0.25">
      <c r="A82" s="1" t="s">
        <v>454</v>
      </c>
      <c r="B82" s="1" t="s">
        <v>455</v>
      </c>
      <c r="C82" s="65">
        <v>1176</v>
      </c>
      <c r="D82" s="65" t="s">
        <v>1092</v>
      </c>
      <c r="E82" t="s">
        <v>3009</v>
      </c>
      <c r="F82" s="415">
        <v>676970.98</v>
      </c>
      <c r="G82" s="415">
        <v>0</v>
      </c>
      <c r="H82" s="415">
        <v>13027.17</v>
      </c>
      <c r="I82" s="415"/>
      <c r="J82">
        <v>2894093.69</v>
      </c>
      <c r="K82">
        <v>123281.62</v>
      </c>
      <c r="L82" s="413"/>
      <c r="M82" s="413"/>
      <c r="N82" s="413"/>
      <c r="O82" s="413"/>
      <c r="P82"/>
      <c r="Q82"/>
      <c r="R82">
        <v>1590143.18</v>
      </c>
      <c r="S82">
        <v>1891769.64</v>
      </c>
      <c r="T82" s="421">
        <v>1239812.68</v>
      </c>
      <c r="U82" s="421">
        <v>35150</v>
      </c>
      <c r="V82" s="421">
        <v>409.16</v>
      </c>
      <c r="W82" s="421">
        <v>286019</v>
      </c>
      <c r="X82" s="421"/>
      <c r="Y82">
        <v>692542</v>
      </c>
      <c r="Z82"/>
      <c r="AA82">
        <v>1996</v>
      </c>
      <c r="AB82"/>
      <c r="AC82">
        <v>393564.85</v>
      </c>
      <c r="AD82">
        <v>247827.35</v>
      </c>
      <c r="AE82"/>
      <c r="AF82"/>
      <c r="AG82"/>
      <c r="AH82"/>
      <c r="AI82" s="73">
        <f t="shared" si="9"/>
        <v>689998.15</v>
      </c>
      <c r="AJ82" s="78">
        <f t="shared" si="10"/>
        <v>0</v>
      </c>
      <c r="AK82" s="21">
        <f t="shared" si="11"/>
        <v>689998.15</v>
      </c>
      <c r="AL82" s="22">
        <f t="shared" si="12"/>
        <v>1561390.8399999999</v>
      </c>
      <c r="AM82" s="16">
        <f t="shared" si="13"/>
        <v>1335930.2000000002</v>
      </c>
      <c r="AN82" s="26">
        <f t="shared" si="8"/>
        <v>225460.63999999966</v>
      </c>
    </row>
    <row r="83" spans="1:40" x14ac:dyDescent="0.25">
      <c r="A83" s="1" t="s">
        <v>454</v>
      </c>
      <c r="B83" s="1" t="s">
        <v>455</v>
      </c>
      <c r="C83" s="65">
        <v>2332</v>
      </c>
      <c r="D83" s="65" t="s">
        <v>1093</v>
      </c>
      <c r="E83" t="s">
        <v>3014</v>
      </c>
      <c r="F83" s="415">
        <v>296605.59000000003</v>
      </c>
      <c r="G83" s="415">
        <v>13000</v>
      </c>
      <c r="H83" s="415">
        <v>19692.240000000002</v>
      </c>
      <c r="I83" s="415"/>
      <c r="J83">
        <v>793142.44</v>
      </c>
      <c r="K83">
        <v>2849036.17</v>
      </c>
      <c r="L83" s="413"/>
      <c r="M83" s="413"/>
      <c r="N83" s="413"/>
      <c r="O83" s="413"/>
      <c r="P83"/>
      <c r="Q83">
        <v>-541668.11</v>
      </c>
      <c r="R83">
        <v>2483071.6800000002</v>
      </c>
      <c r="S83">
        <v>1861215.28</v>
      </c>
      <c r="T83" s="421">
        <v>1302887.03</v>
      </c>
      <c r="U83" s="421"/>
      <c r="V83" s="421">
        <v>313.64</v>
      </c>
      <c r="W83" s="421">
        <v>1460948.65</v>
      </c>
      <c r="X83" s="421">
        <v>10</v>
      </c>
      <c r="Y83">
        <v>1920459.65</v>
      </c>
      <c r="Z83"/>
      <c r="AA83">
        <v>12092</v>
      </c>
      <c r="AB83"/>
      <c r="AC83">
        <v>546866.27</v>
      </c>
      <c r="AD83">
        <v>115883.81</v>
      </c>
      <c r="AE83"/>
      <c r="AF83"/>
      <c r="AG83"/>
      <c r="AH83"/>
      <c r="AI83" s="73">
        <f t="shared" si="9"/>
        <v>329297.83</v>
      </c>
      <c r="AJ83" s="78">
        <f t="shared" si="10"/>
        <v>0</v>
      </c>
      <c r="AK83" s="21">
        <f t="shared" si="11"/>
        <v>329297.83</v>
      </c>
      <c r="AL83" s="22">
        <f t="shared" si="12"/>
        <v>2764159.32</v>
      </c>
      <c r="AM83" s="16">
        <f t="shared" si="13"/>
        <v>2595301.73</v>
      </c>
      <c r="AN83" s="26">
        <f t="shared" si="8"/>
        <v>168857.58999999985</v>
      </c>
    </row>
    <row r="84" spans="1:40" x14ac:dyDescent="0.25">
      <c r="A84" s="1" t="s">
        <v>454</v>
      </c>
      <c r="B84" s="1" t="s">
        <v>455</v>
      </c>
      <c r="C84" s="65">
        <v>2410</v>
      </c>
      <c r="D84" s="65" t="s">
        <v>1094</v>
      </c>
      <c r="E84" t="s">
        <v>3015</v>
      </c>
      <c r="F84" s="415">
        <v>143472.94</v>
      </c>
      <c r="G84" s="415">
        <v>0</v>
      </c>
      <c r="H84" s="415">
        <v>6270.81</v>
      </c>
      <c r="I84" s="415"/>
      <c r="J84">
        <v>299753.18</v>
      </c>
      <c r="K84">
        <v>158133.63</v>
      </c>
      <c r="L84" s="413"/>
      <c r="M84" s="413"/>
      <c r="N84" s="413"/>
      <c r="O84" s="413"/>
      <c r="P84"/>
      <c r="Q84"/>
      <c r="R84">
        <v>-1227788.17</v>
      </c>
      <c r="S84">
        <v>1831896</v>
      </c>
      <c r="T84" s="421">
        <v>1005224.03</v>
      </c>
      <c r="U84" s="421">
        <v>103732</v>
      </c>
      <c r="V84" s="421">
        <v>51.39</v>
      </c>
      <c r="W84" s="421">
        <v>1608233.5</v>
      </c>
      <c r="X84" s="421"/>
      <c r="Y84">
        <v>2115524.5</v>
      </c>
      <c r="Z84"/>
      <c r="AA84">
        <v>468</v>
      </c>
      <c r="AB84"/>
      <c r="AC84">
        <v>437042.57</v>
      </c>
      <c r="AD84">
        <v>159283.12</v>
      </c>
      <c r="AE84"/>
      <c r="AF84"/>
      <c r="AG84">
        <v>1400</v>
      </c>
      <c r="AH84"/>
      <c r="AI84" s="73">
        <f t="shared" si="9"/>
        <v>149743.75</v>
      </c>
      <c r="AJ84" s="78">
        <f t="shared" si="10"/>
        <v>0</v>
      </c>
      <c r="AK84" s="21">
        <f t="shared" si="11"/>
        <v>149743.75</v>
      </c>
      <c r="AL84" s="22">
        <f t="shared" si="12"/>
        <v>2717240.92</v>
      </c>
      <c r="AM84" s="16">
        <f t="shared" si="13"/>
        <v>2713718.19</v>
      </c>
      <c r="AN84" s="26">
        <f>AL84-AM84</f>
        <v>3522.7299999999814</v>
      </c>
    </row>
    <row r="85" spans="1:40" s="259" customFormat="1" x14ac:dyDescent="0.25">
      <c r="A85" s="259" t="s">
        <v>454</v>
      </c>
      <c r="B85" s="259" t="s">
        <v>455</v>
      </c>
      <c r="C85" s="260">
        <v>3521</v>
      </c>
      <c r="D85" s="260" t="s">
        <v>1095</v>
      </c>
      <c r="E85" t="s">
        <v>3016</v>
      </c>
      <c r="F85" s="415">
        <v>245686.2</v>
      </c>
      <c r="G85" s="415">
        <v>0</v>
      </c>
      <c r="H85" s="415">
        <v>17640.59</v>
      </c>
      <c r="I85" s="415"/>
      <c r="J85">
        <v>2650912.02</v>
      </c>
      <c r="K85">
        <v>2303023.85</v>
      </c>
      <c r="L85" s="413"/>
      <c r="M85" s="413">
        <v>17200</v>
      </c>
      <c r="N85" s="413"/>
      <c r="O85" s="413">
        <v>390.76</v>
      </c>
      <c r="P85"/>
      <c r="Q85"/>
      <c r="R85">
        <v>-1142193.3400000001</v>
      </c>
      <c r="S85">
        <v>4000000</v>
      </c>
      <c r="T85" s="421">
        <v>1175683.75</v>
      </c>
      <c r="U85" s="421"/>
      <c r="V85" s="421">
        <v>141.62</v>
      </c>
      <c r="W85" s="421">
        <v>1468125.1</v>
      </c>
      <c r="X85" s="421">
        <v>2720000</v>
      </c>
      <c r="Y85">
        <v>1916407.1</v>
      </c>
      <c r="Z85"/>
      <c r="AA85">
        <v>10340</v>
      </c>
      <c r="AB85"/>
      <c r="AC85">
        <v>601673.68000000005</v>
      </c>
      <c r="AD85">
        <v>493664.45</v>
      </c>
      <c r="AE85"/>
      <c r="AF85"/>
      <c r="AG85"/>
      <c r="AH85"/>
      <c r="AI85" s="73">
        <f t="shared" si="9"/>
        <v>263326.79000000004</v>
      </c>
      <c r="AJ85" s="78">
        <f t="shared" si="10"/>
        <v>17590.759999999998</v>
      </c>
      <c r="AK85" s="21">
        <f t="shared" si="11"/>
        <v>245736.03000000003</v>
      </c>
      <c r="AL85" s="22">
        <f t="shared" si="12"/>
        <v>5363950.4700000007</v>
      </c>
      <c r="AM85" s="16">
        <f t="shared" si="13"/>
        <v>3022085.2300000004</v>
      </c>
      <c r="AN85" s="26">
        <f t="shared" ref="AN85:AN86" si="14">AL85-AM85</f>
        <v>2341865.2400000002</v>
      </c>
    </row>
    <row r="86" spans="1:40" x14ac:dyDescent="0.25">
      <c r="AI86" s="73">
        <f t="shared" si="9"/>
        <v>0</v>
      </c>
      <c r="AJ86" s="78">
        <f t="shared" si="10"/>
        <v>0</v>
      </c>
      <c r="AK86" s="21">
        <f t="shared" si="11"/>
        <v>0</v>
      </c>
      <c r="AL86" s="22">
        <f t="shared" si="12"/>
        <v>0</v>
      </c>
      <c r="AM86" s="16">
        <f t="shared" si="13"/>
        <v>0</v>
      </c>
      <c r="AN86" s="26">
        <f t="shared" si="14"/>
        <v>0</v>
      </c>
    </row>
    <row r="87" spans="1:40" x14ac:dyDescent="0.25">
      <c r="AI87" s="42"/>
      <c r="AJ87" s="29"/>
      <c r="AK87" s="26"/>
      <c r="AL87" s="24"/>
      <c r="AM87" s="23"/>
    </row>
    <row r="88" spans="1:40" x14ac:dyDescent="0.25">
      <c r="AI88" s="42"/>
      <c r="AJ88" s="29"/>
      <c r="AK88" s="26"/>
      <c r="AL88" s="24"/>
      <c r="AM88" s="23"/>
    </row>
    <row r="89" spans="1:40" x14ac:dyDescent="0.25">
      <c r="AI89" s="42"/>
      <c r="AJ89" s="29"/>
      <c r="AK89" s="26"/>
      <c r="AL89" s="24"/>
      <c r="AM89" s="23"/>
    </row>
    <row r="90" spans="1:40" x14ac:dyDescent="0.25">
      <c r="AI90" s="42"/>
      <c r="AJ90" s="29"/>
      <c r="AK90" s="26"/>
      <c r="AL90" s="24"/>
      <c r="AM90" s="23"/>
    </row>
    <row r="91" spans="1:40" x14ac:dyDescent="0.25">
      <c r="AI91" s="42"/>
      <c r="AJ91" s="29"/>
      <c r="AK91" s="26"/>
      <c r="AL91" s="24"/>
      <c r="AM91" s="23"/>
    </row>
    <row r="92" spans="1:40" x14ac:dyDescent="0.25">
      <c r="AI92" s="42"/>
      <c r="AJ92" s="29"/>
      <c r="AK92" s="26"/>
      <c r="AL92" s="24"/>
      <c r="AM92" s="23"/>
    </row>
    <row r="93" spans="1:40" x14ac:dyDescent="0.25">
      <c r="AI93" s="42"/>
      <c r="AJ93" s="29"/>
      <c r="AK93" s="26"/>
      <c r="AL93" s="24"/>
      <c r="AM93" s="23"/>
    </row>
    <row r="94" spans="1:40" x14ac:dyDescent="0.25">
      <c r="AI94" s="42"/>
      <c r="AJ94" s="29"/>
      <c r="AK94" s="26"/>
      <c r="AL94" s="24"/>
      <c r="AM94" s="23"/>
    </row>
    <row r="95" spans="1:40" x14ac:dyDescent="0.25">
      <c r="AI95" s="42"/>
      <c r="AJ95" s="29"/>
      <c r="AK95" s="26"/>
      <c r="AL95" s="24"/>
      <c r="AM95" s="23"/>
    </row>
    <row r="96" spans="1:40" x14ac:dyDescent="0.25">
      <c r="AI96" s="42"/>
      <c r="AJ96" s="29"/>
      <c r="AK96" s="26"/>
      <c r="AL96" s="24"/>
      <c r="AM96" s="23"/>
    </row>
    <row r="97" spans="35:39" x14ac:dyDescent="0.25">
      <c r="AI97" s="42"/>
      <c r="AJ97" s="29"/>
      <c r="AK97" s="26"/>
      <c r="AL97" s="24"/>
      <c r="AM97" s="23"/>
    </row>
    <row r="98" spans="35:39" x14ac:dyDescent="0.25">
      <c r="AI98" s="42"/>
      <c r="AJ98" s="29"/>
      <c r="AK98" s="26"/>
      <c r="AL98" s="24"/>
      <c r="AM98" s="23"/>
    </row>
    <row r="99" spans="35:39" x14ac:dyDescent="0.25">
      <c r="AI99" s="42"/>
      <c r="AJ99" s="29"/>
      <c r="AK99" s="26"/>
      <c r="AL99" s="24"/>
      <c r="AM99" s="23"/>
    </row>
    <row r="100" spans="35:39" x14ac:dyDescent="0.25">
      <c r="AI100" s="42"/>
      <c r="AJ100" s="29"/>
      <c r="AK100" s="26"/>
      <c r="AL100" s="24"/>
      <c r="AM100" s="23"/>
    </row>
    <row r="101" spans="35:39" x14ac:dyDescent="0.25">
      <c r="AI101" s="42"/>
      <c r="AJ101" s="29"/>
      <c r="AK101" s="26"/>
      <c r="AL101" s="24"/>
      <c r="AM101" s="23"/>
    </row>
    <row r="102" spans="35:39" x14ac:dyDescent="0.25">
      <c r="AI102" s="42"/>
      <c r="AJ102" s="29"/>
      <c r="AK102" s="26"/>
      <c r="AL102" s="24"/>
      <c r="AM102" s="23"/>
    </row>
    <row r="103" spans="35:39" x14ac:dyDescent="0.25">
      <c r="AI103" s="42"/>
      <c r="AJ103" s="29"/>
      <c r="AK103" s="26"/>
      <c r="AL103" s="24"/>
      <c r="AM103" s="23"/>
    </row>
    <row r="104" spans="35:39" x14ac:dyDescent="0.25">
      <c r="AI104" s="42"/>
      <c r="AJ104" s="29"/>
      <c r="AK104" s="26"/>
      <c r="AL104" s="24"/>
      <c r="AM104" s="23"/>
    </row>
    <row r="105" spans="35:39" x14ac:dyDescent="0.25">
      <c r="AI105" s="42"/>
      <c r="AJ105" s="29"/>
      <c r="AK105" s="26"/>
      <c r="AL105" s="24"/>
      <c r="AM105" s="23"/>
    </row>
    <row r="106" spans="35:39" x14ac:dyDescent="0.25">
      <c r="AI106" s="42"/>
      <c r="AJ106" s="29"/>
      <c r="AK106" s="26"/>
      <c r="AL106" s="24"/>
      <c r="AM106" s="23"/>
    </row>
    <row r="107" spans="35:39" x14ac:dyDescent="0.25">
      <c r="AI107" s="42"/>
      <c r="AJ107" s="29"/>
      <c r="AK107" s="26"/>
      <c r="AL107" s="24"/>
      <c r="AM107" s="23"/>
    </row>
    <row r="108" spans="35:39" x14ac:dyDescent="0.25">
      <c r="AI108" s="42"/>
      <c r="AJ108" s="29"/>
      <c r="AK108" s="26"/>
      <c r="AL108" s="24"/>
      <c r="AM108" s="23"/>
    </row>
    <row r="109" spans="35:39" x14ac:dyDescent="0.25">
      <c r="AI109" s="42"/>
      <c r="AJ109" s="29"/>
      <c r="AK109" s="26"/>
      <c r="AL109" s="24"/>
      <c r="AM109" s="23"/>
    </row>
    <row r="110" spans="35:39" x14ac:dyDescent="0.25">
      <c r="AI110" s="42"/>
      <c r="AJ110" s="29"/>
      <c r="AK110" s="26"/>
      <c r="AL110" s="24"/>
      <c r="AM110" s="23"/>
    </row>
    <row r="111" spans="35:39" x14ac:dyDescent="0.25">
      <c r="AI111" s="42"/>
      <c r="AJ111" s="29"/>
      <c r="AK111" s="26"/>
      <c r="AL111" s="24"/>
      <c r="AM111" s="23"/>
    </row>
    <row r="112" spans="35:39" x14ac:dyDescent="0.25">
      <c r="AI112" s="42"/>
      <c r="AJ112" s="29"/>
      <c r="AK112" s="26"/>
      <c r="AL112" s="24"/>
      <c r="AM112" s="23"/>
    </row>
    <row r="113" spans="35:39" x14ac:dyDescent="0.25">
      <c r="AI113" s="42"/>
      <c r="AJ113" s="29"/>
      <c r="AK113" s="26"/>
      <c r="AL113" s="24"/>
      <c r="AM113" s="23"/>
    </row>
    <row r="114" spans="35:39" x14ac:dyDescent="0.25">
      <c r="AI114" s="42"/>
      <c r="AJ114" s="29"/>
      <c r="AK114" s="26"/>
      <c r="AL114" s="24"/>
      <c r="AM114" s="23"/>
    </row>
    <row r="115" spans="35:39" x14ac:dyDescent="0.25">
      <c r="AI115" s="42"/>
      <c r="AJ115" s="29"/>
      <c r="AK115" s="26"/>
      <c r="AL115" s="24"/>
      <c r="AM115" s="23"/>
    </row>
    <row r="116" spans="35:39" x14ac:dyDescent="0.25">
      <c r="AI116" s="42"/>
      <c r="AJ116" s="29"/>
      <c r="AK116" s="26"/>
      <c r="AL116" s="24"/>
      <c r="AM116" s="23"/>
    </row>
    <row r="117" spans="35:39" x14ac:dyDescent="0.25">
      <c r="AI117" s="42"/>
      <c r="AJ117" s="29"/>
      <c r="AK117" s="26"/>
      <c r="AL117" s="24"/>
      <c r="AM117" s="23"/>
    </row>
    <row r="118" spans="35:39" x14ac:dyDescent="0.25">
      <c r="AI118" s="42"/>
      <c r="AJ118" s="29"/>
      <c r="AK118" s="26"/>
      <c r="AL118" s="24"/>
      <c r="AM118" s="23"/>
    </row>
    <row r="119" spans="35:39" x14ac:dyDescent="0.25">
      <c r="AI119" s="42"/>
      <c r="AJ119" s="29"/>
      <c r="AK119" s="26"/>
      <c r="AL119" s="24"/>
      <c r="AM119" s="23"/>
    </row>
    <row r="120" spans="35:39" x14ac:dyDescent="0.25">
      <c r="AI120" s="42"/>
      <c r="AJ120" s="29"/>
      <c r="AK120" s="26"/>
      <c r="AL120" s="24"/>
      <c r="AM120" s="23"/>
    </row>
    <row r="121" spans="35:39" x14ac:dyDescent="0.25">
      <c r="AI121" s="42"/>
      <c r="AJ121" s="29"/>
      <c r="AK121" s="26"/>
      <c r="AL121" s="24"/>
      <c r="AM121" s="23"/>
    </row>
    <row r="122" spans="35:39" x14ac:dyDescent="0.25">
      <c r="AI122" s="42"/>
      <c r="AJ122" s="29"/>
      <c r="AK122" s="26"/>
      <c r="AL122" s="24"/>
      <c r="AM122" s="23"/>
    </row>
    <row r="123" spans="35:39" x14ac:dyDescent="0.25">
      <c r="AI123" s="42"/>
      <c r="AJ123" s="29"/>
      <c r="AK123" s="26"/>
      <c r="AL123" s="24"/>
      <c r="AM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topLeftCell="Y1" zoomScale="96" zoomScaleNormal="96" workbookViewId="0">
      <selection sqref="A1:AB1048576"/>
    </sheetView>
  </sheetViews>
  <sheetFormatPr defaultColWidth="9" defaultRowHeight="13.8" x14ac:dyDescent="0.25"/>
  <cols>
    <col min="1" max="1" width="40.3984375" style="252" bestFit="1" customWidth="1"/>
    <col min="2" max="2" width="33.09765625" style="229" bestFit="1" customWidth="1"/>
    <col min="3" max="3" width="32.19921875" style="229" bestFit="1" customWidth="1"/>
    <col min="4" max="4" width="24" style="229" bestFit="1" customWidth="1"/>
    <col min="5" max="6" width="15.8984375" style="252" bestFit="1" customWidth="1"/>
    <col min="7" max="7" width="18" style="233" bestFit="1" customWidth="1"/>
    <col min="8" max="8" width="20.09765625" style="233" bestFit="1" customWidth="1"/>
    <col min="9" max="9" width="19.3984375" style="233" bestFit="1" customWidth="1"/>
    <col min="10" max="10" width="21.5" style="233" bestFit="1" customWidth="1"/>
    <col min="11" max="11" width="23.59765625" style="252" bestFit="1" customWidth="1"/>
    <col min="12" max="12" width="27.69921875" style="252" bestFit="1" customWidth="1"/>
    <col min="13" max="13" width="27.8984375" style="252" bestFit="1" customWidth="1"/>
    <col min="14" max="14" width="15.8984375" style="252" bestFit="1" customWidth="1"/>
    <col min="15" max="15" width="27.3984375" style="230" bestFit="1" customWidth="1"/>
    <col min="16" max="16" width="36.8984375" style="230" bestFit="1" customWidth="1"/>
    <col min="17" max="17" width="44.09765625" style="230" bestFit="1" customWidth="1"/>
    <col min="18" max="18" width="44.8984375" style="230" bestFit="1" customWidth="1"/>
    <col min="19" max="19" width="29" style="230" bestFit="1" customWidth="1"/>
    <col min="20" max="20" width="38.59765625" style="230" bestFit="1" customWidth="1"/>
    <col min="21" max="21" width="54.5" style="230" bestFit="1" customWidth="1"/>
    <col min="22" max="22" width="15.8984375" style="230" bestFit="1" customWidth="1"/>
    <col min="23" max="23" width="20.3984375" style="231" bestFit="1" customWidth="1"/>
    <col min="24" max="24" width="26.69921875" style="231" bestFit="1" customWidth="1"/>
    <col min="25" max="25" width="25.09765625" style="231" bestFit="1" customWidth="1"/>
    <col min="26" max="26" width="42.3984375" style="231" bestFit="1" customWidth="1"/>
    <col min="27" max="27" width="30.8984375" style="231" bestFit="1" customWidth="1"/>
    <col min="28" max="28" width="31.59765625" style="231" bestFit="1" customWidth="1"/>
    <col min="29" max="29" width="33.09765625" style="231" bestFit="1" customWidth="1"/>
    <col min="30" max="16384" width="9" style="252"/>
  </cols>
  <sheetData>
    <row r="1" spans="1:28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2466</v>
      </c>
      <c r="H1" t="s">
        <v>2467</v>
      </c>
      <c r="I1" t="s">
        <v>2470</v>
      </c>
      <c r="J1" t="s">
        <v>2471</v>
      </c>
      <c r="K1" t="s">
        <v>2616</v>
      </c>
      <c r="L1" t="s">
        <v>2473</v>
      </c>
      <c r="M1" t="s">
        <v>2474</v>
      </c>
      <c r="N1" t="s">
        <v>2475</v>
      </c>
      <c r="O1" t="s">
        <v>2477</v>
      </c>
      <c r="P1" t="s">
        <v>2478</v>
      </c>
      <c r="Q1" t="s">
        <v>2479</v>
      </c>
      <c r="R1" t="s">
        <v>2480</v>
      </c>
      <c r="S1" t="s">
        <v>2481</v>
      </c>
      <c r="T1" t="s">
        <v>2483</v>
      </c>
      <c r="U1" t="s">
        <v>2484</v>
      </c>
      <c r="V1" t="s">
        <v>2485</v>
      </c>
      <c r="W1" t="s">
        <v>2486</v>
      </c>
      <c r="X1" t="s">
        <v>2487</v>
      </c>
      <c r="Y1" t="s">
        <v>2488</v>
      </c>
      <c r="Z1" t="s">
        <v>2489</v>
      </c>
      <c r="AA1" t="s">
        <v>2619</v>
      </c>
      <c r="AB1" t="s">
        <v>2490</v>
      </c>
    </row>
    <row r="2" spans="1:28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2499</v>
      </c>
      <c r="H2" t="s">
        <v>2500</v>
      </c>
      <c r="I2" t="s">
        <v>2503</v>
      </c>
      <c r="J2" t="s">
        <v>2504</v>
      </c>
      <c r="K2" t="s">
        <v>2622</v>
      </c>
      <c r="L2" t="s">
        <v>2506</v>
      </c>
      <c r="M2" t="s">
        <v>2507</v>
      </c>
      <c r="N2" t="s">
        <v>2508</v>
      </c>
      <c r="O2" t="s">
        <v>2510</v>
      </c>
      <c r="P2" t="s">
        <v>2511</v>
      </c>
      <c r="Q2" t="s">
        <v>2512</v>
      </c>
      <c r="R2" t="s">
        <v>2513</v>
      </c>
      <c r="S2" t="s">
        <v>2514</v>
      </c>
      <c r="T2" t="s">
        <v>2516</v>
      </c>
      <c r="U2" t="s">
        <v>2517</v>
      </c>
      <c r="V2" t="s">
        <v>2518</v>
      </c>
      <c r="W2" t="s">
        <v>2519</v>
      </c>
      <c r="X2" t="s">
        <v>2520</v>
      </c>
      <c r="Y2" t="s">
        <v>2521</v>
      </c>
      <c r="Z2" t="s">
        <v>2522</v>
      </c>
      <c r="AA2" t="s">
        <v>2625</v>
      </c>
      <c r="AB2" t="s">
        <v>2523</v>
      </c>
    </row>
    <row r="3" spans="1:28" x14ac:dyDescent="0.25">
      <c r="A3" t="s">
        <v>2524</v>
      </c>
      <c r="B3">
        <v>99008233.129999995</v>
      </c>
      <c r="C3">
        <v>1834929.91</v>
      </c>
      <c r="D3">
        <v>17576651.738000002</v>
      </c>
      <c r="E3">
        <v>83327530.079999998</v>
      </c>
      <c r="F3">
        <v>30449684.559999999</v>
      </c>
      <c r="G3">
        <v>325238.24</v>
      </c>
      <c r="H3">
        <v>529848.6</v>
      </c>
      <c r="I3">
        <v>165007</v>
      </c>
      <c r="J3">
        <v>1925751.49</v>
      </c>
      <c r="K3">
        <v>200</v>
      </c>
      <c r="L3">
        <v>-2750754.26</v>
      </c>
      <c r="M3">
        <v>-107884048.28</v>
      </c>
      <c r="N3">
        <v>321470520.07999998</v>
      </c>
      <c r="O3">
        <v>15874.48</v>
      </c>
      <c r="P3">
        <v>245320092.34999999</v>
      </c>
      <c r="Q3">
        <v>21784053.699999999</v>
      </c>
      <c r="R3">
        <v>162815.66</v>
      </c>
      <c r="S3">
        <v>287587912.52999997</v>
      </c>
      <c r="T3">
        <v>35216696.670000002</v>
      </c>
      <c r="U3">
        <v>400659643.19</v>
      </c>
      <c r="V3">
        <v>1448086</v>
      </c>
      <c r="W3">
        <v>333059.40000000002</v>
      </c>
      <c r="X3">
        <v>141570384.06200001</v>
      </c>
      <c r="Y3">
        <v>24888330.98</v>
      </c>
      <c r="Z3">
        <v>2187391</v>
      </c>
      <c r="AA3">
        <v>108236.35</v>
      </c>
      <c r="AB3">
        <v>477047.86</v>
      </c>
    </row>
    <row r="4" spans="1:28" x14ac:dyDescent="0.25">
      <c r="A4" t="s">
        <v>3040</v>
      </c>
      <c r="B4">
        <v>670276.18000000005</v>
      </c>
      <c r="C4"/>
      <c r="D4"/>
      <c r="E4">
        <v>2653069.0299999998</v>
      </c>
      <c r="F4">
        <v>194419.87</v>
      </c>
      <c r="G4"/>
      <c r="H4"/>
      <c r="I4"/>
      <c r="J4">
        <v>0</v>
      </c>
      <c r="K4"/>
      <c r="L4"/>
      <c r="M4">
        <v>1508724.01</v>
      </c>
      <c r="N4">
        <v>1532600</v>
      </c>
      <c r="O4"/>
      <c r="P4"/>
      <c r="Q4"/>
      <c r="R4">
        <v>20.82</v>
      </c>
      <c r="S4">
        <v>1368527</v>
      </c>
      <c r="T4">
        <v>3296606.41</v>
      </c>
      <c r="U4">
        <v>3752183</v>
      </c>
      <c r="V4"/>
      <c r="W4">
        <v>1926.4</v>
      </c>
      <c r="X4">
        <v>249549.01</v>
      </c>
      <c r="Y4">
        <v>185054.75</v>
      </c>
      <c r="Z4"/>
      <c r="AA4"/>
      <c r="AB4"/>
    </row>
    <row r="5" spans="1:28" x14ac:dyDescent="0.25">
      <c r="A5" t="s">
        <v>3041</v>
      </c>
      <c r="B5">
        <v>67436.350000000006</v>
      </c>
      <c r="C5"/>
      <c r="D5">
        <v>6575</v>
      </c>
      <c r="E5">
        <v>2236969.5699999998</v>
      </c>
      <c r="F5">
        <v>184221.44</v>
      </c>
      <c r="G5">
        <v>21983</v>
      </c>
      <c r="H5"/>
      <c r="I5"/>
      <c r="J5"/>
      <c r="K5"/>
      <c r="L5"/>
      <c r="M5">
        <v>720615.54</v>
      </c>
      <c r="N5">
        <v>1850000</v>
      </c>
      <c r="O5">
        <v>31.79</v>
      </c>
      <c r="P5"/>
      <c r="Q5"/>
      <c r="R5"/>
      <c r="S5">
        <v>3173100.02</v>
      </c>
      <c r="T5">
        <v>926561.3</v>
      </c>
      <c r="U5">
        <v>3556707.3</v>
      </c>
      <c r="V5"/>
      <c r="W5"/>
      <c r="X5">
        <v>273452.02</v>
      </c>
      <c r="Y5">
        <v>130304.97</v>
      </c>
      <c r="Z5">
        <v>236625</v>
      </c>
      <c r="AA5"/>
      <c r="AB5"/>
    </row>
    <row r="6" spans="1:28" x14ac:dyDescent="0.25">
      <c r="A6" t="s">
        <v>3042</v>
      </c>
      <c r="B6">
        <v>125659.76</v>
      </c>
      <c r="C6"/>
      <c r="D6">
        <v>41574</v>
      </c>
      <c r="E6">
        <v>44238.83</v>
      </c>
      <c r="F6">
        <v>52</v>
      </c>
      <c r="G6"/>
      <c r="H6"/>
      <c r="I6"/>
      <c r="J6"/>
      <c r="K6"/>
      <c r="L6"/>
      <c r="M6">
        <v>-937248.92</v>
      </c>
      <c r="N6">
        <v>1236758.5</v>
      </c>
      <c r="O6">
        <v>355.41</v>
      </c>
      <c r="P6"/>
      <c r="Q6"/>
      <c r="R6"/>
      <c r="S6">
        <v>2268239.2999999998</v>
      </c>
      <c r="T6">
        <v>2440586.29</v>
      </c>
      <c r="U6">
        <v>3976565.3</v>
      </c>
      <c r="V6"/>
      <c r="W6"/>
      <c r="X6">
        <v>304325.69</v>
      </c>
      <c r="Y6">
        <v>92655</v>
      </c>
      <c r="Z6">
        <v>423620</v>
      </c>
      <c r="AA6"/>
      <c r="AB6"/>
    </row>
    <row r="7" spans="1:28" x14ac:dyDescent="0.25">
      <c r="A7" t="s">
        <v>3043</v>
      </c>
      <c r="B7">
        <v>37213.99</v>
      </c>
      <c r="C7"/>
      <c r="D7">
        <v>0</v>
      </c>
      <c r="E7">
        <v>1669069.08</v>
      </c>
      <c r="F7">
        <v>9</v>
      </c>
      <c r="G7"/>
      <c r="H7"/>
      <c r="I7"/>
      <c r="J7"/>
      <c r="K7"/>
      <c r="L7"/>
      <c r="M7">
        <v>535421.69999999995</v>
      </c>
      <c r="N7">
        <v>1223648</v>
      </c>
      <c r="O7">
        <v>12.34</v>
      </c>
      <c r="P7"/>
      <c r="Q7"/>
      <c r="R7"/>
      <c r="S7">
        <v>1294174.05</v>
      </c>
      <c r="T7">
        <v>2945679.11</v>
      </c>
      <c r="U7">
        <v>3324034.05</v>
      </c>
      <c r="V7"/>
      <c r="W7">
        <v>3720</v>
      </c>
      <c r="X7">
        <v>221348.11</v>
      </c>
      <c r="Y7">
        <v>85349.97</v>
      </c>
      <c r="Z7">
        <v>658191</v>
      </c>
      <c r="AA7"/>
      <c r="AB7"/>
    </row>
    <row r="8" spans="1:28" x14ac:dyDescent="0.25">
      <c r="A8" t="s">
        <v>3044</v>
      </c>
      <c r="B8">
        <v>241627.31</v>
      </c>
      <c r="C8"/>
      <c r="D8">
        <v>1100</v>
      </c>
      <c r="E8">
        <v>882463.87</v>
      </c>
      <c r="F8">
        <v>1918.05</v>
      </c>
      <c r="G8"/>
      <c r="H8"/>
      <c r="I8"/>
      <c r="J8"/>
      <c r="K8"/>
      <c r="L8"/>
      <c r="M8">
        <v>-413248.07</v>
      </c>
      <c r="N8">
        <v>1385124.66</v>
      </c>
      <c r="O8"/>
      <c r="P8"/>
      <c r="Q8"/>
      <c r="R8"/>
      <c r="S8">
        <v>2682135.7000000002</v>
      </c>
      <c r="T8">
        <v>1320104.25</v>
      </c>
      <c r="U8">
        <v>3414575.7</v>
      </c>
      <c r="V8"/>
      <c r="W8"/>
      <c r="X8">
        <v>154804.25</v>
      </c>
      <c r="Y8">
        <v>78742.36</v>
      </c>
      <c r="Z8">
        <v>198885</v>
      </c>
      <c r="AA8"/>
      <c r="AB8"/>
    </row>
    <row r="9" spans="1:28" x14ac:dyDescent="0.25">
      <c r="A9" t="s">
        <v>3045</v>
      </c>
      <c r="B9">
        <v>42013.71</v>
      </c>
      <c r="C9"/>
      <c r="D9">
        <v>10016</v>
      </c>
      <c r="E9">
        <v>2</v>
      </c>
      <c r="F9">
        <v>28</v>
      </c>
      <c r="G9"/>
      <c r="H9"/>
      <c r="I9"/>
      <c r="J9"/>
      <c r="K9"/>
      <c r="L9"/>
      <c r="M9">
        <v>-1158998.3500000001</v>
      </c>
      <c r="N9">
        <v>1199644.94</v>
      </c>
      <c r="O9">
        <v>7.12</v>
      </c>
      <c r="P9"/>
      <c r="Q9"/>
      <c r="R9"/>
      <c r="S9">
        <v>1252385.8</v>
      </c>
      <c r="T9">
        <v>1397061.17</v>
      </c>
      <c r="U9">
        <v>2211472.7999999998</v>
      </c>
      <c r="V9"/>
      <c r="W9"/>
      <c r="X9">
        <v>167548.17000000001</v>
      </c>
      <c r="Y9"/>
      <c r="Z9">
        <v>259020</v>
      </c>
      <c r="AA9"/>
      <c r="AB9"/>
    </row>
    <row r="10" spans="1:28" x14ac:dyDescent="0.25">
      <c r="A10" t="s">
        <v>3046</v>
      </c>
      <c r="B10">
        <v>39257.660000000003</v>
      </c>
      <c r="C10"/>
      <c r="D10">
        <v>53950</v>
      </c>
      <c r="E10"/>
      <c r="F10">
        <v>1218.2</v>
      </c>
      <c r="G10"/>
      <c r="H10"/>
      <c r="I10"/>
      <c r="J10"/>
      <c r="K10"/>
      <c r="L10"/>
      <c r="M10">
        <v>-991197.77</v>
      </c>
      <c r="N10">
        <v>1067330</v>
      </c>
      <c r="O10">
        <v>11.65</v>
      </c>
      <c r="P10"/>
      <c r="Q10"/>
      <c r="R10"/>
      <c r="S10">
        <v>1303750.8</v>
      </c>
      <c r="T10">
        <v>1011219.53</v>
      </c>
      <c r="U10">
        <v>1693104.6</v>
      </c>
      <c r="V10">
        <v>22155</v>
      </c>
      <c r="W10"/>
      <c r="X10">
        <v>164188.73000000001</v>
      </c>
      <c r="Y10">
        <v>6190.02</v>
      </c>
      <c r="Z10">
        <v>411050</v>
      </c>
      <c r="AA10"/>
      <c r="AB10"/>
    </row>
    <row r="11" spans="1:28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28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28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28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ht="13.2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x14ac:dyDescent="0.25">
      <c r="A22" t="s">
        <v>3047</v>
      </c>
      <c r="B22">
        <v>714603.37</v>
      </c>
      <c r="C22">
        <v>29607.05</v>
      </c>
      <c r="D22">
        <v>389212.54</v>
      </c>
      <c r="E22">
        <v>208111.7</v>
      </c>
      <c r="F22">
        <v>290724.44</v>
      </c>
      <c r="G22"/>
      <c r="H22"/>
      <c r="I22"/>
      <c r="J22">
        <v>-867.43</v>
      </c>
      <c r="K22"/>
      <c r="L22"/>
      <c r="M22">
        <v>1318480.1100000001</v>
      </c>
      <c r="N22"/>
      <c r="O22"/>
      <c r="P22">
        <v>1348469.95</v>
      </c>
      <c r="Q22">
        <v>84964</v>
      </c>
      <c r="R22">
        <v>823.46</v>
      </c>
      <c r="S22">
        <v>2616410</v>
      </c>
      <c r="T22"/>
      <c r="U22">
        <v>3040943</v>
      </c>
      <c r="V22">
        <v>17320</v>
      </c>
      <c r="W22">
        <v>4005</v>
      </c>
      <c r="X22">
        <v>531335.15</v>
      </c>
      <c r="Y22">
        <v>142417.84</v>
      </c>
      <c r="Z22"/>
      <c r="AA22"/>
      <c r="AB22"/>
    </row>
    <row r="23" spans="1:28" x14ac:dyDescent="0.25">
      <c r="A23" t="s">
        <v>3048</v>
      </c>
      <c r="B23">
        <v>556324.74</v>
      </c>
      <c r="C23"/>
      <c r="D23">
        <v>170195.75</v>
      </c>
      <c r="E23">
        <v>164845.24</v>
      </c>
      <c r="F23">
        <v>130505.92</v>
      </c>
      <c r="G23"/>
      <c r="H23"/>
      <c r="I23"/>
      <c r="J23">
        <v>0</v>
      </c>
      <c r="K23"/>
      <c r="L23"/>
      <c r="M23">
        <v>-1779044.24</v>
      </c>
      <c r="N23">
        <v>2340148.79</v>
      </c>
      <c r="O23"/>
      <c r="P23">
        <v>1582547.49</v>
      </c>
      <c r="Q23">
        <v>130000</v>
      </c>
      <c r="R23">
        <v>405.78</v>
      </c>
      <c r="S23">
        <v>1475360</v>
      </c>
      <c r="T23"/>
      <c r="U23">
        <v>1950271.2</v>
      </c>
      <c r="V23">
        <v>4950</v>
      </c>
      <c r="W23">
        <v>10955</v>
      </c>
      <c r="X23">
        <v>669001.71</v>
      </c>
      <c r="Y23">
        <v>92368.26</v>
      </c>
      <c r="Z23"/>
      <c r="AA23"/>
      <c r="AB23"/>
    </row>
    <row r="24" spans="1:28" x14ac:dyDescent="0.25">
      <c r="A24" t="s">
        <v>3049</v>
      </c>
      <c r="B24">
        <v>1345417.98</v>
      </c>
      <c r="C24">
        <v>41035.26</v>
      </c>
      <c r="D24">
        <v>318103.34000000003</v>
      </c>
      <c r="E24">
        <v>177071.2</v>
      </c>
      <c r="F24">
        <v>114961.58</v>
      </c>
      <c r="G24"/>
      <c r="H24"/>
      <c r="I24"/>
      <c r="J24">
        <v>14040</v>
      </c>
      <c r="K24"/>
      <c r="L24"/>
      <c r="M24">
        <v>-763400.78</v>
      </c>
      <c r="N24">
        <v>2461151.44</v>
      </c>
      <c r="O24"/>
      <c r="P24">
        <v>2646636.0099999998</v>
      </c>
      <c r="Q24">
        <v>716182.3</v>
      </c>
      <c r="R24">
        <v>1806.2</v>
      </c>
      <c r="S24">
        <v>2276110</v>
      </c>
      <c r="T24">
        <v>5810</v>
      </c>
      <c r="U24">
        <v>2954223</v>
      </c>
      <c r="V24">
        <v>19474</v>
      </c>
      <c r="W24"/>
      <c r="X24">
        <v>2310029.2000000002</v>
      </c>
      <c r="Y24">
        <v>78019.61</v>
      </c>
      <c r="Z24"/>
      <c r="AA24"/>
      <c r="AB24"/>
    </row>
    <row r="25" spans="1:28" x14ac:dyDescent="0.25">
      <c r="A25" t="s">
        <v>3050</v>
      </c>
      <c r="B25">
        <v>576285.56000000006</v>
      </c>
      <c r="C25">
        <v>38301.97</v>
      </c>
      <c r="D25">
        <v>122005</v>
      </c>
      <c r="E25">
        <v>196247.9</v>
      </c>
      <c r="F25">
        <v>442616.2</v>
      </c>
      <c r="G25"/>
      <c r="H25"/>
      <c r="I25"/>
      <c r="J25">
        <v>0</v>
      </c>
      <c r="K25"/>
      <c r="L25"/>
      <c r="M25">
        <v>-306386.08</v>
      </c>
      <c r="N25">
        <v>1609968.11</v>
      </c>
      <c r="O25"/>
      <c r="P25">
        <v>1561110.82</v>
      </c>
      <c r="Q25">
        <v>56040</v>
      </c>
      <c r="R25">
        <v>529.09</v>
      </c>
      <c r="S25">
        <v>1136800</v>
      </c>
      <c r="T25"/>
      <c r="U25">
        <v>1542247</v>
      </c>
      <c r="V25">
        <v>8050</v>
      </c>
      <c r="W25"/>
      <c r="X25">
        <v>862665.13</v>
      </c>
      <c r="Y25">
        <v>268996.90000000002</v>
      </c>
      <c r="Z25"/>
      <c r="AA25"/>
      <c r="AB25">
        <v>646.28</v>
      </c>
    </row>
    <row r="26" spans="1:28" x14ac:dyDescent="0.25">
      <c r="A26" t="s">
        <v>3051</v>
      </c>
      <c r="B26">
        <v>461294.24</v>
      </c>
      <c r="C26">
        <v>14956.81</v>
      </c>
      <c r="D26">
        <v>186048.05</v>
      </c>
      <c r="E26">
        <v>193984.16</v>
      </c>
      <c r="F26">
        <v>100783.42</v>
      </c>
      <c r="G26"/>
      <c r="H26"/>
      <c r="I26"/>
      <c r="J26"/>
      <c r="K26"/>
      <c r="L26"/>
      <c r="M26">
        <v>-1153194.3799999999</v>
      </c>
      <c r="N26">
        <v>1693812.25</v>
      </c>
      <c r="O26"/>
      <c r="P26">
        <v>676119.71</v>
      </c>
      <c r="Q26">
        <v>79000</v>
      </c>
      <c r="R26">
        <v>296.10000000000002</v>
      </c>
      <c r="S26">
        <v>1169990</v>
      </c>
      <c r="T26">
        <v>326488.98</v>
      </c>
      <c r="U26">
        <v>1412185</v>
      </c>
      <c r="V26">
        <v>7812</v>
      </c>
      <c r="W26"/>
      <c r="X26">
        <v>347113.1</v>
      </c>
      <c r="Y26">
        <v>68321.279999999999</v>
      </c>
      <c r="Z26"/>
      <c r="AA26"/>
      <c r="AB26">
        <v>14.6</v>
      </c>
    </row>
    <row r="27" spans="1:28" x14ac:dyDescent="0.25">
      <c r="A27" t="s">
        <v>3052</v>
      </c>
      <c r="B27">
        <v>976290.47</v>
      </c>
      <c r="C27">
        <v>66492.31</v>
      </c>
      <c r="D27">
        <v>214639.51</v>
      </c>
      <c r="E27">
        <v>281711.99</v>
      </c>
      <c r="F27">
        <v>226331.43</v>
      </c>
      <c r="G27"/>
      <c r="H27"/>
      <c r="I27"/>
      <c r="J27">
        <v>157</v>
      </c>
      <c r="K27"/>
      <c r="L27"/>
      <c r="M27">
        <v>282939.84000000003</v>
      </c>
      <c r="N27">
        <v>1247745.83</v>
      </c>
      <c r="O27"/>
      <c r="P27">
        <v>1896791.16</v>
      </c>
      <c r="Q27">
        <v>220000</v>
      </c>
      <c r="R27">
        <v>1137.45</v>
      </c>
      <c r="S27">
        <v>2048020</v>
      </c>
      <c r="T27">
        <v>10890</v>
      </c>
      <c r="U27">
        <v>2595060.6</v>
      </c>
      <c r="V27"/>
      <c r="W27">
        <v>10377</v>
      </c>
      <c r="X27">
        <v>1171356.3500000001</v>
      </c>
      <c r="Y27">
        <v>163578.99</v>
      </c>
      <c r="Z27"/>
      <c r="AA27"/>
      <c r="AB27">
        <v>1842.63</v>
      </c>
    </row>
    <row r="28" spans="1:28" x14ac:dyDescent="0.25">
      <c r="A28" t="s">
        <v>3053</v>
      </c>
      <c r="B28">
        <v>664511.24</v>
      </c>
      <c r="C28">
        <v>10101</v>
      </c>
      <c r="D28">
        <v>168586.72</v>
      </c>
      <c r="E28">
        <v>340129.32</v>
      </c>
      <c r="F28">
        <v>552984.06999999995</v>
      </c>
      <c r="G28"/>
      <c r="H28"/>
      <c r="I28"/>
      <c r="J28">
        <v>0</v>
      </c>
      <c r="K28"/>
      <c r="L28"/>
      <c r="M28">
        <v>-10335.4</v>
      </c>
      <c r="N28">
        <v>1804121.26</v>
      </c>
      <c r="O28"/>
      <c r="P28">
        <v>1316724.03</v>
      </c>
      <c r="Q28">
        <v>117110</v>
      </c>
      <c r="R28">
        <v>673.08</v>
      </c>
      <c r="S28">
        <v>889770</v>
      </c>
      <c r="T28"/>
      <c r="U28">
        <v>1159300.5</v>
      </c>
      <c r="V28">
        <v>27015</v>
      </c>
      <c r="W28"/>
      <c r="X28">
        <v>799613.84</v>
      </c>
      <c r="Y28">
        <v>395821.28</v>
      </c>
      <c r="Z28"/>
      <c r="AA28"/>
      <c r="AB28"/>
    </row>
    <row r="29" spans="1:28" x14ac:dyDescent="0.25">
      <c r="A29" t="s">
        <v>3054</v>
      </c>
      <c r="B29">
        <v>953680.92</v>
      </c>
      <c r="C29">
        <v>21477.94</v>
      </c>
      <c r="D29">
        <v>192331.25</v>
      </c>
      <c r="E29">
        <v>256497.81</v>
      </c>
      <c r="F29">
        <v>552199.29</v>
      </c>
      <c r="G29">
        <v>19400</v>
      </c>
      <c r="H29"/>
      <c r="I29"/>
      <c r="J29">
        <v>0</v>
      </c>
      <c r="K29"/>
      <c r="L29"/>
      <c r="M29">
        <v>331052.86</v>
      </c>
      <c r="N29">
        <v>1414760.08</v>
      </c>
      <c r="O29"/>
      <c r="P29">
        <v>1884266.89</v>
      </c>
      <c r="Q29">
        <v>255550</v>
      </c>
      <c r="R29">
        <v>439.39</v>
      </c>
      <c r="S29">
        <v>4616310</v>
      </c>
      <c r="T29"/>
      <c r="U29">
        <v>5066294.96</v>
      </c>
      <c r="V29">
        <v>16815</v>
      </c>
      <c r="W29"/>
      <c r="X29">
        <v>1226056.1499999999</v>
      </c>
      <c r="Y29">
        <v>236425.9</v>
      </c>
      <c r="Z29"/>
      <c r="AA29"/>
      <c r="AB29"/>
    </row>
    <row r="30" spans="1:28" x14ac:dyDescent="0.25">
      <c r="A30" t="s">
        <v>3055</v>
      </c>
      <c r="B30">
        <v>1255813.6399999999</v>
      </c>
      <c r="C30">
        <v>0</v>
      </c>
      <c r="D30">
        <v>841396.31</v>
      </c>
      <c r="E30">
        <v>154249.74</v>
      </c>
      <c r="F30">
        <v>739343.1</v>
      </c>
      <c r="G30"/>
      <c r="H30"/>
      <c r="I30"/>
      <c r="J30">
        <v>17229.439999999999</v>
      </c>
      <c r="K30"/>
      <c r="L30"/>
      <c r="M30">
        <v>941041.82</v>
      </c>
      <c r="N30">
        <v>1595887.05</v>
      </c>
      <c r="O30"/>
      <c r="P30">
        <v>3305915.45</v>
      </c>
      <c r="Q30">
        <v>227325</v>
      </c>
      <c r="R30">
        <v>1707.18</v>
      </c>
      <c r="S30">
        <v>3365670</v>
      </c>
      <c r="T30"/>
      <c r="U30">
        <v>4012084</v>
      </c>
      <c r="V30">
        <v>22000</v>
      </c>
      <c r="W30"/>
      <c r="X30">
        <v>2154957.23</v>
      </c>
      <c r="Y30">
        <v>274431.92</v>
      </c>
      <c r="Z30"/>
      <c r="AA30"/>
      <c r="AB30">
        <v>500</v>
      </c>
    </row>
    <row r="31" spans="1:28" x14ac:dyDescent="0.25">
      <c r="A31" t="s">
        <v>3056</v>
      </c>
      <c r="B31">
        <v>656064.80000000005</v>
      </c>
      <c r="C31">
        <v>0</v>
      </c>
      <c r="D31">
        <v>529448.76</v>
      </c>
      <c r="E31">
        <v>91176.55</v>
      </c>
      <c r="F31">
        <v>202088.77</v>
      </c>
      <c r="G31"/>
      <c r="H31"/>
      <c r="I31"/>
      <c r="J31">
        <v>13.8</v>
      </c>
      <c r="K31"/>
      <c r="L31"/>
      <c r="M31">
        <v>-653801.38</v>
      </c>
      <c r="N31">
        <v>1789492.25</v>
      </c>
      <c r="O31"/>
      <c r="P31">
        <v>1303533.5900000001</v>
      </c>
      <c r="Q31"/>
      <c r="R31">
        <v>720.89</v>
      </c>
      <c r="S31">
        <v>1302500</v>
      </c>
      <c r="T31"/>
      <c r="U31">
        <v>1622219</v>
      </c>
      <c r="V31">
        <v>10210</v>
      </c>
      <c r="W31">
        <v>1360</v>
      </c>
      <c r="X31">
        <v>522220.66</v>
      </c>
      <c r="Y31">
        <v>107670.61</v>
      </c>
      <c r="Z31"/>
      <c r="AA31"/>
      <c r="AB31"/>
    </row>
    <row r="32" spans="1:28" x14ac:dyDescent="0.25">
      <c r="A32" t="s">
        <v>3057</v>
      </c>
      <c r="B32">
        <v>891594.39</v>
      </c>
      <c r="C32">
        <v>7462.85</v>
      </c>
      <c r="D32">
        <v>174018.93</v>
      </c>
      <c r="E32">
        <v>44899.53</v>
      </c>
      <c r="F32">
        <v>227377.97</v>
      </c>
      <c r="G32">
        <v>12890</v>
      </c>
      <c r="H32"/>
      <c r="I32"/>
      <c r="J32">
        <v>-634.87</v>
      </c>
      <c r="K32"/>
      <c r="L32"/>
      <c r="M32">
        <v>-2003518.61</v>
      </c>
      <c r="N32">
        <v>3102228.3</v>
      </c>
      <c r="O32"/>
      <c r="P32">
        <v>1524787.24</v>
      </c>
      <c r="Q32">
        <v>76780</v>
      </c>
      <c r="R32">
        <v>1174.4000000000001</v>
      </c>
      <c r="S32">
        <v>2031650</v>
      </c>
      <c r="T32">
        <v>82200</v>
      </c>
      <c r="U32">
        <v>2437284</v>
      </c>
      <c r="V32">
        <v>31080</v>
      </c>
      <c r="W32"/>
      <c r="X32">
        <v>751928.1</v>
      </c>
      <c r="Y32">
        <v>261910.69</v>
      </c>
      <c r="Z32"/>
      <c r="AA32"/>
      <c r="AB32"/>
    </row>
    <row r="33" spans="1:28" x14ac:dyDescent="0.25">
      <c r="A33" t="s">
        <v>3058</v>
      </c>
      <c r="B33">
        <v>847295.98</v>
      </c>
      <c r="C33">
        <v>125508.34</v>
      </c>
      <c r="D33">
        <v>164020.62</v>
      </c>
      <c r="E33">
        <v>344621.13</v>
      </c>
      <c r="F33">
        <v>183544.5</v>
      </c>
      <c r="G33"/>
      <c r="H33"/>
      <c r="I33"/>
      <c r="J33">
        <v>13650</v>
      </c>
      <c r="K33"/>
      <c r="L33"/>
      <c r="M33">
        <v>-82127.39</v>
      </c>
      <c r="N33">
        <v>1484748</v>
      </c>
      <c r="O33"/>
      <c r="P33">
        <v>2019230.19</v>
      </c>
      <c r="Q33">
        <v>173800</v>
      </c>
      <c r="R33">
        <v>945.57</v>
      </c>
      <c r="S33">
        <v>1533090</v>
      </c>
      <c r="T33">
        <v>100</v>
      </c>
      <c r="U33">
        <v>2024654.93</v>
      </c>
      <c r="V33">
        <v>11776</v>
      </c>
      <c r="W33">
        <v>39646</v>
      </c>
      <c r="X33">
        <v>1257024.94</v>
      </c>
      <c r="Y33">
        <v>145343.93</v>
      </c>
      <c r="Z33"/>
      <c r="AA33"/>
      <c r="AB33"/>
    </row>
    <row r="34" spans="1:28" x14ac:dyDescent="0.25">
      <c r="A34" t="s">
        <v>3059</v>
      </c>
      <c r="B34">
        <v>1186395.8999999999</v>
      </c>
      <c r="C34">
        <v>47784.28</v>
      </c>
      <c r="D34">
        <v>349249.92</v>
      </c>
      <c r="E34">
        <v>78759.3</v>
      </c>
      <c r="F34">
        <v>230082.16</v>
      </c>
      <c r="G34"/>
      <c r="H34"/>
      <c r="I34"/>
      <c r="J34">
        <v>15335.36</v>
      </c>
      <c r="K34"/>
      <c r="L34"/>
      <c r="M34">
        <v>-637236.91</v>
      </c>
      <c r="N34">
        <v>1924840.79</v>
      </c>
      <c r="O34"/>
      <c r="P34">
        <v>1797653.96</v>
      </c>
      <c r="Q34">
        <v>222250</v>
      </c>
      <c r="R34">
        <v>1228.52</v>
      </c>
      <c r="S34">
        <v>1788620</v>
      </c>
      <c r="T34"/>
      <c r="U34">
        <v>2333496</v>
      </c>
      <c r="V34">
        <v>20330</v>
      </c>
      <c r="W34"/>
      <c r="X34">
        <v>723151.73</v>
      </c>
      <c r="Y34">
        <v>142942.43</v>
      </c>
      <c r="Z34"/>
      <c r="AA34"/>
      <c r="AB34">
        <v>500</v>
      </c>
    </row>
    <row r="35" spans="1:28" x14ac:dyDescent="0.25">
      <c r="A35" t="s">
        <v>3060</v>
      </c>
      <c r="B35">
        <v>1754021.56</v>
      </c>
      <c r="C35">
        <v>121332.64</v>
      </c>
      <c r="D35">
        <v>219456.5</v>
      </c>
      <c r="E35">
        <v>188809.66</v>
      </c>
      <c r="F35">
        <v>413039.13</v>
      </c>
      <c r="G35"/>
      <c r="H35"/>
      <c r="I35"/>
      <c r="J35">
        <v>1630.84</v>
      </c>
      <c r="K35"/>
      <c r="L35"/>
      <c r="M35">
        <v>699358.76</v>
      </c>
      <c r="N35">
        <v>1101601.1100000001</v>
      </c>
      <c r="O35"/>
      <c r="P35">
        <v>2154344.66</v>
      </c>
      <c r="Q35">
        <v>305120</v>
      </c>
      <c r="R35">
        <v>2414.58</v>
      </c>
      <c r="S35">
        <v>2288948</v>
      </c>
      <c r="T35">
        <v>930</v>
      </c>
      <c r="U35">
        <v>2837966</v>
      </c>
      <c r="V35">
        <v>4192</v>
      </c>
      <c r="W35">
        <v>2000</v>
      </c>
      <c r="X35">
        <v>893144.64</v>
      </c>
      <c r="Y35">
        <v>119885.82</v>
      </c>
      <c r="Z35"/>
      <c r="AA35"/>
      <c r="AB35">
        <v>500</v>
      </c>
    </row>
    <row r="36" spans="1:28" x14ac:dyDescent="0.25">
      <c r="A36" t="s">
        <v>3061</v>
      </c>
      <c r="B36">
        <v>981144.64</v>
      </c>
      <c r="C36">
        <v>31444.03</v>
      </c>
      <c r="D36">
        <v>118057.59</v>
      </c>
      <c r="E36">
        <v>1220876.5900000001</v>
      </c>
      <c r="F36">
        <v>131395.87</v>
      </c>
      <c r="G36"/>
      <c r="H36"/>
      <c r="I36"/>
      <c r="J36">
        <v>35.1</v>
      </c>
      <c r="K36"/>
      <c r="L36"/>
      <c r="M36">
        <v>1644563.25</v>
      </c>
      <c r="N36">
        <v>528949.56000000006</v>
      </c>
      <c r="O36"/>
      <c r="P36">
        <v>2033265.83</v>
      </c>
      <c r="Q36">
        <v>85868</v>
      </c>
      <c r="R36">
        <v>889.62</v>
      </c>
      <c r="S36">
        <v>1561500</v>
      </c>
      <c r="T36"/>
      <c r="U36">
        <v>1976408</v>
      </c>
      <c r="V36">
        <v>9884</v>
      </c>
      <c r="W36"/>
      <c r="X36">
        <v>1226183.1399999999</v>
      </c>
      <c r="Y36">
        <v>159677.5</v>
      </c>
      <c r="Z36"/>
      <c r="AA36"/>
      <c r="AB36"/>
    </row>
    <row r="37" spans="1:28" x14ac:dyDescent="0.25">
      <c r="A37" t="s">
        <v>3062</v>
      </c>
      <c r="B37">
        <v>976492.23</v>
      </c>
      <c r="C37">
        <v>12244.4</v>
      </c>
      <c r="D37">
        <v>221205.53</v>
      </c>
      <c r="E37">
        <v>345543.17</v>
      </c>
      <c r="F37">
        <v>178138.77</v>
      </c>
      <c r="G37"/>
      <c r="H37"/>
      <c r="I37"/>
      <c r="J37">
        <v>11507</v>
      </c>
      <c r="K37"/>
      <c r="L37"/>
      <c r="M37">
        <v>-44234.19</v>
      </c>
      <c r="N37">
        <v>1603684.39</v>
      </c>
      <c r="O37"/>
      <c r="P37">
        <v>2328645.63</v>
      </c>
      <c r="Q37"/>
      <c r="R37">
        <v>1387.17</v>
      </c>
      <c r="S37">
        <v>2118420</v>
      </c>
      <c r="T37"/>
      <c r="U37">
        <v>2509751</v>
      </c>
      <c r="V37"/>
      <c r="W37"/>
      <c r="X37">
        <v>1673155.83</v>
      </c>
      <c r="Y37">
        <v>102879.07</v>
      </c>
      <c r="Z37"/>
      <c r="AA37"/>
      <c r="AB37"/>
    </row>
    <row r="38" spans="1:28" x14ac:dyDescent="0.25">
      <c r="A38" t="s">
        <v>3063</v>
      </c>
      <c r="B38">
        <v>583971.6</v>
      </c>
      <c r="C38">
        <v>54905.43</v>
      </c>
      <c r="D38">
        <v>76477.539999999994</v>
      </c>
      <c r="E38">
        <v>5959.27</v>
      </c>
      <c r="F38">
        <v>49961.18</v>
      </c>
      <c r="G38"/>
      <c r="H38"/>
      <c r="I38"/>
      <c r="J38"/>
      <c r="K38"/>
      <c r="L38"/>
      <c r="M38">
        <v>-878027.15</v>
      </c>
      <c r="N38">
        <v>1498620.76</v>
      </c>
      <c r="O38"/>
      <c r="P38">
        <v>1042497.89</v>
      </c>
      <c r="Q38">
        <v>76400</v>
      </c>
      <c r="R38">
        <v>631.39</v>
      </c>
      <c r="S38">
        <v>1193390</v>
      </c>
      <c r="T38"/>
      <c r="U38">
        <v>1446504</v>
      </c>
      <c r="V38">
        <v>6957</v>
      </c>
      <c r="W38">
        <v>1172</v>
      </c>
      <c r="X38">
        <v>607011.11</v>
      </c>
      <c r="Y38">
        <v>100593.76</v>
      </c>
      <c r="Z38"/>
      <c r="AA38"/>
      <c r="AB38"/>
    </row>
    <row r="39" spans="1:28" x14ac:dyDescent="0.25">
      <c r="A39" t="s">
        <v>3064</v>
      </c>
      <c r="B39">
        <v>643751.04</v>
      </c>
      <c r="C39">
        <v>99435.4</v>
      </c>
      <c r="D39">
        <v>141352.28</v>
      </c>
      <c r="E39">
        <v>1014277.21</v>
      </c>
      <c r="F39">
        <v>635361.01</v>
      </c>
      <c r="G39"/>
      <c r="H39"/>
      <c r="I39"/>
      <c r="J39">
        <v>25006.89</v>
      </c>
      <c r="K39"/>
      <c r="L39"/>
      <c r="M39">
        <v>48342.84</v>
      </c>
      <c r="N39">
        <v>2339595.1</v>
      </c>
      <c r="O39"/>
      <c r="P39">
        <v>2157609.13</v>
      </c>
      <c r="Q39">
        <v>340000</v>
      </c>
      <c r="R39">
        <v>613.46</v>
      </c>
      <c r="S39">
        <v>2730400</v>
      </c>
      <c r="T39">
        <v>350</v>
      </c>
      <c r="U39">
        <v>3295344</v>
      </c>
      <c r="V39">
        <v>22078</v>
      </c>
      <c r="W39">
        <v>10876</v>
      </c>
      <c r="X39">
        <v>1390496.41</v>
      </c>
      <c r="Y39">
        <v>386579.07</v>
      </c>
      <c r="Z39"/>
      <c r="AA39"/>
      <c r="AB39">
        <v>2367</v>
      </c>
    </row>
    <row r="40" spans="1:28" x14ac:dyDescent="0.25">
      <c r="A40" t="s">
        <v>3065</v>
      </c>
      <c r="B40">
        <v>1463198.69</v>
      </c>
      <c r="C40">
        <v>259029</v>
      </c>
      <c r="D40">
        <v>333211.09999999998</v>
      </c>
      <c r="E40">
        <v>183925.88</v>
      </c>
      <c r="F40">
        <v>256179.78</v>
      </c>
      <c r="G40"/>
      <c r="H40"/>
      <c r="I40"/>
      <c r="J40">
        <v>-952.73</v>
      </c>
      <c r="K40"/>
      <c r="L40"/>
      <c r="M40">
        <v>80262.7</v>
      </c>
      <c r="N40">
        <v>1457071.21</v>
      </c>
      <c r="O40"/>
      <c r="P40">
        <v>2170679.84</v>
      </c>
      <c r="Q40">
        <v>419050</v>
      </c>
      <c r="R40">
        <v>1365.83</v>
      </c>
      <c r="S40">
        <v>1212400</v>
      </c>
      <c r="T40"/>
      <c r="U40">
        <v>1724088</v>
      </c>
      <c r="V40">
        <v>3000</v>
      </c>
      <c r="W40">
        <v>7610</v>
      </c>
      <c r="X40">
        <v>1011061.33</v>
      </c>
      <c r="Y40">
        <v>98558.07</v>
      </c>
      <c r="Z40"/>
      <c r="AA40"/>
      <c r="AB40">
        <v>15</v>
      </c>
    </row>
    <row r="41" spans="1:28" x14ac:dyDescent="0.25">
      <c r="A41" t="s">
        <v>3066</v>
      </c>
      <c r="B41">
        <v>1462171.28</v>
      </c>
      <c r="C41">
        <v>123505.72</v>
      </c>
      <c r="D41">
        <v>101664.08</v>
      </c>
      <c r="E41">
        <v>225854.46</v>
      </c>
      <c r="F41">
        <v>458374.45</v>
      </c>
      <c r="G41"/>
      <c r="H41"/>
      <c r="I41"/>
      <c r="J41">
        <v>-499.56</v>
      </c>
      <c r="K41"/>
      <c r="L41"/>
      <c r="M41">
        <v>302944.25</v>
      </c>
      <c r="N41">
        <v>1798384.44</v>
      </c>
      <c r="O41"/>
      <c r="P41">
        <v>1275864.6100000001</v>
      </c>
      <c r="Q41">
        <v>588190</v>
      </c>
      <c r="R41">
        <v>1199.3699999999999</v>
      </c>
      <c r="S41">
        <v>873880</v>
      </c>
      <c r="T41"/>
      <c r="U41">
        <v>1141747</v>
      </c>
      <c r="V41"/>
      <c r="W41"/>
      <c r="X41">
        <v>909231.86</v>
      </c>
      <c r="Y41">
        <v>417414.26</v>
      </c>
      <c r="Z41"/>
      <c r="AA41"/>
      <c r="AB41"/>
    </row>
    <row r="42" spans="1:28" x14ac:dyDescent="0.25">
      <c r="A42" t="s">
        <v>3067</v>
      </c>
      <c r="B42">
        <v>502124.01</v>
      </c>
      <c r="C42">
        <v>21249</v>
      </c>
      <c r="D42">
        <v>376154.97</v>
      </c>
      <c r="E42">
        <v>163001.34</v>
      </c>
      <c r="F42">
        <v>510846.79</v>
      </c>
      <c r="G42"/>
      <c r="H42"/>
      <c r="I42"/>
      <c r="J42">
        <v>986.42</v>
      </c>
      <c r="K42"/>
      <c r="L42"/>
      <c r="M42">
        <v>249925.82</v>
      </c>
      <c r="N42">
        <v>1262156.06</v>
      </c>
      <c r="O42"/>
      <c r="P42">
        <v>2196457.85</v>
      </c>
      <c r="Q42">
        <v>104001</v>
      </c>
      <c r="R42">
        <v>720.09</v>
      </c>
      <c r="S42">
        <v>1463660</v>
      </c>
      <c r="T42"/>
      <c r="U42">
        <v>1946912</v>
      </c>
      <c r="V42">
        <v>23034</v>
      </c>
      <c r="W42"/>
      <c r="X42">
        <v>1361022.83</v>
      </c>
      <c r="Y42">
        <v>372662.3</v>
      </c>
      <c r="Z42"/>
      <c r="AA42"/>
      <c r="AB42">
        <v>900</v>
      </c>
    </row>
    <row r="43" spans="1:28" x14ac:dyDescent="0.25">
      <c r="A43" t="s">
        <v>3068</v>
      </c>
      <c r="B43">
        <v>577595.06000000006</v>
      </c>
      <c r="C43">
        <v>0</v>
      </c>
      <c r="D43">
        <v>218284.2</v>
      </c>
      <c r="E43">
        <v>352433.94</v>
      </c>
      <c r="F43">
        <v>132322.53</v>
      </c>
      <c r="G43"/>
      <c r="H43"/>
      <c r="I43"/>
      <c r="J43">
        <v>1753.4</v>
      </c>
      <c r="K43">
        <v>200</v>
      </c>
      <c r="L43"/>
      <c r="M43">
        <v>-619299.63</v>
      </c>
      <c r="N43">
        <v>1683339.65</v>
      </c>
      <c r="O43"/>
      <c r="P43">
        <v>1603984.68</v>
      </c>
      <c r="Q43">
        <v>305564</v>
      </c>
      <c r="R43">
        <v>655.74</v>
      </c>
      <c r="S43">
        <v>633040</v>
      </c>
      <c r="T43"/>
      <c r="U43">
        <v>1253872</v>
      </c>
      <c r="V43">
        <v>34162</v>
      </c>
      <c r="W43"/>
      <c r="X43">
        <v>889504</v>
      </c>
      <c r="Y43">
        <v>149881.76</v>
      </c>
      <c r="Z43"/>
      <c r="AA43"/>
      <c r="AB43">
        <v>1182.3499999999999</v>
      </c>
    </row>
    <row r="44" spans="1:28" x14ac:dyDescent="0.25">
      <c r="A44" t="s">
        <v>3200</v>
      </c>
      <c r="B44">
        <v>619995.26</v>
      </c>
      <c r="C44">
        <v>70000</v>
      </c>
      <c r="D44">
        <v>217609.45800000001</v>
      </c>
      <c r="E44">
        <v>134386.26999999999</v>
      </c>
      <c r="F44">
        <v>267880.92</v>
      </c>
      <c r="G44"/>
      <c r="H44"/>
      <c r="I44"/>
      <c r="J44"/>
      <c r="K44"/>
      <c r="L44"/>
      <c r="M44">
        <v>-715997.21</v>
      </c>
      <c r="N44">
        <v>2224890.19</v>
      </c>
      <c r="O44"/>
      <c r="P44">
        <v>1515478.73</v>
      </c>
      <c r="Q44">
        <v>37500</v>
      </c>
      <c r="R44">
        <v>1208.6199999999999</v>
      </c>
      <c r="S44">
        <v>1137060</v>
      </c>
      <c r="T44"/>
      <c r="U44">
        <v>1668713</v>
      </c>
      <c r="V44">
        <v>3000</v>
      </c>
      <c r="W44">
        <v>3705</v>
      </c>
      <c r="X44">
        <v>1030727.472</v>
      </c>
      <c r="Y44">
        <v>184122.95</v>
      </c>
      <c r="Z44"/>
      <c r="AA44"/>
      <c r="AB44"/>
    </row>
    <row r="45" spans="1:28" x14ac:dyDescent="0.25">
      <c r="A45" t="s">
        <v>3213</v>
      </c>
      <c r="B45">
        <v>735630.38</v>
      </c>
      <c r="C45">
        <v>57040</v>
      </c>
      <c r="D45">
        <v>269524.46999999997</v>
      </c>
      <c r="E45">
        <v>1820673.36</v>
      </c>
      <c r="F45">
        <v>318387.46999999997</v>
      </c>
      <c r="G45"/>
      <c r="H45"/>
      <c r="I45"/>
      <c r="J45">
        <v>5.99</v>
      </c>
      <c r="K45"/>
      <c r="L45"/>
      <c r="M45">
        <v>3002877.37</v>
      </c>
      <c r="N45"/>
      <c r="O45"/>
      <c r="P45">
        <v>1452256.46</v>
      </c>
      <c r="Q45">
        <v>119000</v>
      </c>
      <c r="R45">
        <v>720.63</v>
      </c>
      <c r="S45">
        <v>1328000</v>
      </c>
      <c r="T45">
        <v>2</v>
      </c>
      <c r="U45">
        <v>1596567</v>
      </c>
      <c r="V45">
        <v>14668</v>
      </c>
      <c r="W45">
        <v>6329</v>
      </c>
      <c r="X45">
        <v>709113.04</v>
      </c>
      <c r="Y45">
        <v>374929.73</v>
      </c>
      <c r="Z45"/>
      <c r="AA45"/>
      <c r="AB45"/>
    </row>
    <row r="46" spans="1:28" x14ac:dyDescent="0.25">
      <c r="A46" t="s">
        <v>3069</v>
      </c>
      <c r="B46">
        <v>716583.28</v>
      </c>
      <c r="C46">
        <v>0</v>
      </c>
      <c r="D46">
        <v>80729.820000000007</v>
      </c>
      <c r="E46">
        <v>1120781.71</v>
      </c>
      <c r="F46">
        <v>75414.78</v>
      </c>
      <c r="G46"/>
      <c r="H46"/>
      <c r="I46"/>
      <c r="J46">
        <v>201.35</v>
      </c>
      <c r="K46"/>
      <c r="L46"/>
      <c r="M46">
        <v>974044.5</v>
      </c>
      <c r="N46">
        <v>721555.06</v>
      </c>
      <c r="O46"/>
      <c r="P46">
        <v>1793659.94</v>
      </c>
      <c r="Q46">
        <v>285645</v>
      </c>
      <c r="R46">
        <v>564.07000000000005</v>
      </c>
      <c r="S46">
        <v>1570750.3</v>
      </c>
      <c r="T46">
        <v>160695</v>
      </c>
      <c r="U46">
        <v>2525203.2999999998</v>
      </c>
      <c r="V46">
        <v>8735</v>
      </c>
      <c r="W46">
        <v>0</v>
      </c>
      <c r="X46">
        <v>808561.28</v>
      </c>
      <c r="Y46">
        <v>171106.05</v>
      </c>
      <c r="Z46"/>
      <c r="AA46"/>
      <c r="AB46"/>
    </row>
    <row r="47" spans="1:28" x14ac:dyDescent="0.25">
      <c r="A47" t="s">
        <v>3070</v>
      </c>
      <c r="B47">
        <v>567266.9</v>
      </c>
      <c r="C47">
        <v>0</v>
      </c>
      <c r="D47">
        <v>45681.65</v>
      </c>
      <c r="E47">
        <v>4</v>
      </c>
      <c r="F47">
        <v>561457</v>
      </c>
      <c r="G47"/>
      <c r="H47"/>
      <c r="I47"/>
      <c r="J47">
        <v>0</v>
      </c>
      <c r="K47"/>
      <c r="L47"/>
      <c r="M47">
        <v>-670315.65</v>
      </c>
      <c r="N47">
        <v>1541680.81</v>
      </c>
      <c r="O47"/>
      <c r="P47">
        <v>1612136.84</v>
      </c>
      <c r="Q47">
        <v>147625</v>
      </c>
      <c r="R47">
        <v>489.07</v>
      </c>
      <c r="S47">
        <v>2124954</v>
      </c>
      <c r="T47">
        <v>227450</v>
      </c>
      <c r="U47">
        <v>2933718</v>
      </c>
      <c r="V47">
        <v>19552</v>
      </c>
      <c r="W47">
        <v>0</v>
      </c>
      <c r="X47">
        <v>676792.75</v>
      </c>
      <c r="Y47">
        <v>179547.77</v>
      </c>
      <c r="Z47"/>
      <c r="AA47"/>
      <c r="AB47"/>
    </row>
    <row r="48" spans="1:28" x14ac:dyDescent="0.25">
      <c r="A48" t="s">
        <v>3071</v>
      </c>
      <c r="B48">
        <v>452166.91</v>
      </c>
      <c r="C48">
        <v>0</v>
      </c>
      <c r="D48">
        <v>36752.33</v>
      </c>
      <c r="E48">
        <v>1268984.1000000001</v>
      </c>
      <c r="F48">
        <v>271857.03000000003</v>
      </c>
      <c r="G48"/>
      <c r="H48"/>
      <c r="I48"/>
      <c r="J48">
        <v>42.06</v>
      </c>
      <c r="K48"/>
      <c r="L48"/>
      <c r="M48">
        <v>-1160770.96</v>
      </c>
      <c r="N48">
        <v>3101072.39</v>
      </c>
      <c r="O48"/>
      <c r="P48">
        <v>1912656.09</v>
      </c>
      <c r="Q48">
        <v>100000</v>
      </c>
      <c r="R48">
        <v>354.28</v>
      </c>
      <c r="S48">
        <v>2547760.4</v>
      </c>
      <c r="T48">
        <v>177225</v>
      </c>
      <c r="U48">
        <v>3363674.4</v>
      </c>
      <c r="V48">
        <v>26227</v>
      </c>
      <c r="W48">
        <v>0</v>
      </c>
      <c r="X48">
        <v>1009043.43</v>
      </c>
      <c r="Y48">
        <v>249634.06</v>
      </c>
      <c r="Z48"/>
      <c r="AA48"/>
      <c r="AB48"/>
    </row>
    <row r="49" spans="1:28" x14ac:dyDescent="0.25">
      <c r="A49" t="s">
        <v>3072</v>
      </c>
      <c r="B49">
        <v>343486.12</v>
      </c>
      <c r="C49">
        <v>0</v>
      </c>
      <c r="D49">
        <v>39855.839999999997</v>
      </c>
      <c r="E49">
        <v>1531418.65</v>
      </c>
      <c r="F49">
        <v>607467.93000000005</v>
      </c>
      <c r="G49"/>
      <c r="H49"/>
      <c r="I49"/>
      <c r="J49">
        <v>139.62</v>
      </c>
      <c r="K49"/>
      <c r="L49"/>
      <c r="M49">
        <v>-245185.95</v>
      </c>
      <c r="N49">
        <v>2713140.37</v>
      </c>
      <c r="O49"/>
      <c r="P49">
        <v>1235280.6200000001</v>
      </c>
      <c r="Q49">
        <v>120200</v>
      </c>
      <c r="R49">
        <v>306.01</v>
      </c>
      <c r="S49">
        <v>1307728</v>
      </c>
      <c r="T49">
        <v>154535</v>
      </c>
      <c r="U49">
        <v>1932151.75</v>
      </c>
      <c r="V49">
        <v>20775</v>
      </c>
      <c r="W49">
        <v>0</v>
      </c>
      <c r="X49">
        <v>530604.69999999995</v>
      </c>
      <c r="Y49">
        <v>280383.68</v>
      </c>
      <c r="Z49"/>
      <c r="AA49"/>
      <c r="AB49"/>
    </row>
    <row r="50" spans="1:28" x14ac:dyDescent="0.25">
      <c r="A50" t="s">
        <v>3073</v>
      </c>
      <c r="B50">
        <v>799290.09</v>
      </c>
      <c r="C50">
        <v>0</v>
      </c>
      <c r="D50">
        <v>69854.820000000007</v>
      </c>
      <c r="E50">
        <v>103100.83</v>
      </c>
      <c r="F50">
        <v>239220.28</v>
      </c>
      <c r="G50">
        <v>5960</v>
      </c>
      <c r="H50">
        <v>19860</v>
      </c>
      <c r="I50"/>
      <c r="J50">
        <v>269.05</v>
      </c>
      <c r="K50"/>
      <c r="L50"/>
      <c r="M50">
        <v>-1505888.39</v>
      </c>
      <c r="N50">
        <v>2152655.08</v>
      </c>
      <c r="O50"/>
      <c r="P50">
        <v>1718804.5</v>
      </c>
      <c r="Q50">
        <v>345950</v>
      </c>
      <c r="R50">
        <v>588.13</v>
      </c>
      <c r="S50">
        <v>2040141</v>
      </c>
      <c r="T50">
        <v>271260.5</v>
      </c>
      <c r="U50">
        <v>2923731.02</v>
      </c>
      <c r="V50">
        <v>26402</v>
      </c>
      <c r="W50">
        <v>0</v>
      </c>
      <c r="X50">
        <v>759703.04000000004</v>
      </c>
      <c r="Y50">
        <v>128297.79</v>
      </c>
      <c r="Z50"/>
      <c r="AA50"/>
      <c r="AB50"/>
    </row>
    <row r="51" spans="1:28" x14ac:dyDescent="0.25">
      <c r="A51" t="s">
        <v>3201</v>
      </c>
      <c r="B51">
        <v>499880.73</v>
      </c>
      <c r="C51">
        <v>0</v>
      </c>
      <c r="D51">
        <v>37351.22</v>
      </c>
      <c r="E51">
        <v>121630.1</v>
      </c>
      <c r="F51">
        <v>731249.04</v>
      </c>
      <c r="G51"/>
      <c r="H51"/>
      <c r="I51"/>
      <c r="J51">
        <v>0</v>
      </c>
      <c r="K51"/>
      <c r="L51"/>
      <c r="M51">
        <v>-2284047.5</v>
      </c>
      <c r="N51">
        <v>2872107.81</v>
      </c>
      <c r="O51"/>
      <c r="P51">
        <v>1966039.66</v>
      </c>
      <c r="Q51">
        <v>100000</v>
      </c>
      <c r="R51">
        <v>430.32</v>
      </c>
      <c r="S51">
        <v>1228950</v>
      </c>
      <c r="T51">
        <v>159320</v>
      </c>
      <c r="U51">
        <v>1818818.36</v>
      </c>
      <c r="V51">
        <v>16042</v>
      </c>
      <c r="W51">
        <v>0</v>
      </c>
      <c r="X51">
        <v>587579.16</v>
      </c>
      <c r="Y51">
        <v>230249.68</v>
      </c>
      <c r="Z51"/>
      <c r="AA51"/>
      <c r="AB51"/>
    </row>
    <row r="52" spans="1:28" x14ac:dyDescent="0.25">
      <c r="A52" t="s">
        <v>3074</v>
      </c>
      <c r="B52">
        <v>357355.57</v>
      </c>
      <c r="C52">
        <v>0</v>
      </c>
      <c r="D52">
        <v>34528.28</v>
      </c>
      <c r="E52">
        <v>300537.37</v>
      </c>
      <c r="F52">
        <v>129445.93</v>
      </c>
      <c r="G52"/>
      <c r="H52"/>
      <c r="I52"/>
      <c r="J52"/>
      <c r="K52"/>
      <c r="L52"/>
      <c r="M52">
        <v>-1426272.02</v>
      </c>
      <c r="N52">
        <v>2033236.3</v>
      </c>
      <c r="O52"/>
      <c r="P52">
        <v>1976742.69</v>
      </c>
      <c r="Q52"/>
      <c r="R52">
        <v>202.09</v>
      </c>
      <c r="S52">
        <v>787490</v>
      </c>
      <c r="T52"/>
      <c r="U52">
        <v>1799131</v>
      </c>
      <c r="V52">
        <v>480</v>
      </c>
      <c r="W52"/>
      <c r="X52">
        <v>656283.46</v>
      </c>
      <c r="Y52">
        <v>84743.45</v>
      </c>
      <c r="Z52"/>
      <c r="AA52"/>
      <c r="AB52">
        <v>8894</v>
      </c>
    </row>
    <row r="53" spans="1:28" x14ac:dyDescent="0.25">
      <c r="A53" t="s">
        <v>3075</v>
      </c>
      <c r="B53">
        <v>386193.97</v>
      </c>
      <c r="C53">
        <v>28600</v>
      </c>
      <c r="D53">
        <v>48940.85</v>
      </c>
      <c r="E53">
        <v>1838804.09</v>
      </c>
      <c r="F53">
        <v>271825.69</v>
      </c>
      <c r="G53"/>
      <c r="H53"/>
      <c r="I53"/>
      <c r="J53">
        <v>0</v>
      </c>
      <c r="K53"/>
      <c r="L53"/>
      <c r="M53">
        <v>2196700.89</v>
      </c>
      <c r="N53">
        <v>575288.56999999995</v>
      </c>
      <c r="O53"/>
      <c r="P53">
        <v>1824526.25</v>
      </c>
      <c r="Q53"/>
      <c r="R53">
        <v>498.98</v>
      </c>
      <c r="S53">
        <v>644050</v>
      </c>
      <c r="T53"/>
      <c r="U53">
        <v>1549079</v>
      </c>
      <c r="V53"/>
      <c r="W53"/>
      <c r="X53">
        <v>823572.82</v>
      </c>
      <c r="Y53">
        <v>294048.27</v>
      </c>
      <c r="Z53"/>
      <c r="AA53"/>
      <c r="AB53"/>
    </row>
    <row r="54" spans="1:28" x14ac:dyDescent="0.25">
      <c r="A54" t="s">
        <v>3076</v>
      </c>
      <c r="B54">
        <v>1136698.1599999999</v>
      </c>
      <c r="C54">
        <v>0</v>
      </c>
      <c r="D54">
        <v>7039.03</v>
      </c>
      <c r="E54">
        <v>2199325.96</v>
      </c>
      <c r="F54">
        <v>80846.3</v>
      </c>
      <c r="G54"/>
      <c r="H54"/>
      <c r="I54"/>
      <c r="J54"/>
      <c r="K54"/>
      <c r="L54"/>
      <c r="M54">
        <v>2187470.54</v>
      </c>
      <c r="N54">
        <v>1317062.58</v>
      </c>
      <c r="O54"/>
      <c r="P54">
        <v>1453710.06</v>
      </c>
      <c r="Q54"/>
      <c r="R54">
        <v>1377.91</v>
      </c>
      <c r="S54">
        <v>1175020</v>
      </c>
      <c r="T54"/>
      <c r="U54">
        <v>2043199</v>
      </c>
      <c r="V54">
        <v>480</v>
      </c>
      <c r="W54"/>
      <c r="X54">
        <v>499130.49</v>
      </c>
      <c r="Y54">
        <v>167922.15</v>
      </c>
      <c r="Z54"/>
      <c r="AA54"/>
      <c r="AB54"/>
    </row>
    <row r="55" spans="1:28" x14ac:dyDescent="0.25">
      <c r="A55" t="s">
        <v>3077</v>
      </c>
      <c r="B55">
        <v>293803.77</v>
      </c>
      <c r="C55">
        <v>6000</v>
      </c>
      <c r="D55">
        <v>43576.25</v>
      </c>
      <c r="E55">
        <v>138.37</v>
      </c>
      <c r="F55">
        <v>111906.16</v>
      </c>
      <c r="G55"/>
      <c r="H55"/>
      <c r="I55"/>
      <c r="J55">
        <v>0</v>
      </c>
      <c r="K55"/>
      <c r="L55"/>
      <c r="M55">
        <v>-1734121.86</v>
      </c>
      <c r="N55">
        <v>2202516.2599999998</v>
      </c>
      <c r="O55"/>
      <c r="P55">
        <v>1513845.3</v>
      </c>
      <c r="Q55"/>
      <c r="R55">
        <v>464.7</v>
      </c>
      <c r="S55">
        <v>620180</v>
      </c>
      <c r="T55"/>
      <c r="U55">
        <v>1364533</v>
      </c>
      <c r="V55"/>
      <c r="W55"/>
      <c r="X55">
        <v>754843.96</v>
      </c>
      <c r="Y55">
        <v>28082.89</v>
      </c>
      <c r="Z55"/>
      <c r="AA55"/>
      <c r="AB55"/>
    </row>
    <row r="56" spans="1:28" x14ac:dyDescent="0.25">
      <c r="A56" t="s">
        <v>3202</v>
      </c>
      <c r="B56">
        <v>968471.99</v>
      </c>
      <c r="C56">
        <v>0</v>
      </c>
      <c r="D56">
        <v>38630.83</v>
      </c>
      <c r="E56">
        <v>140333.37</v>
      </c>
      <c r="F56">
        <v>137430.29</v>
      </c>
      <c r="G56"/>
      <c r="H56"/>
      <c r="I56"/>
      <c r="J56">
        <v>2954</v>
      </c>
      <c r="K56"/>
      <c r="L56"/>
      <c r="M56">
        <v>-1034850.39</v>
      </c>
      <c r="N56">
        <v>2224684.62</v>
      </c>
      <c r="O56"/>
      <c r="P56">
        <v>1356305.51</v>
      </c>
      <c r="Q56"/>
      <c r="R56">
        <v>1128.83</v>
      </c>
      <c r="S56">
        <v>395890</v>
      </c>
      <c r="T56"/>
      <c r="U56">
        <v>1026658</v>
      </c>
      <c r="V56">
        <v>32800</v>
      </c>
      <c r="W56"/>
      <c r="X56">
        <v>471785.14</v>
      </c>
      <c r="Y56">
        <v>130002.95</v>
      </c>
      <c r="Z56"/>
      <c r="AA56"/>
      <c r="AB56"/>
    </row>
    <row r="57" spans="1:28" x14ac:dyDescent="0.25">
      <c r="A57" t="s">
        <v>3078</v>
      </c>
      <c r="B57">
        <v>513838.39</v>
      </c>
      <c r="C57"/>
      <c r="D57">
        <v>31079.05</v>
      </c>
      <c r="E57">
        <v>4253</v>
      </c>
      <c r="F57">
        <v>139929.20000000001</v>
      </c>
      <c r="G57"/>
      <c r="H57"/>
      <c r="I57"/>
      <c r="J57">
        <v>139.37</v>
      </c>
      <c r="K57"/>
      <c r="L57">
        <v>-881517.69</v>
      </c>
      <c r="M57">
        <v>34626</v>
      </c>
      <c r="N57">
        <v>1546692.27</v>
      </c>
      <c r="O57"/>
      <c r="P57">
        <v>115282.96</v>
      </c>
      <c r="Q57"/>
      <c r="R57">
        <v>607.62</v>
      </c>
      <c r="S57">
        <v>2438720</v>
      </c>
      <c r="T57">
        <v>1296181.5</v>
      </c>
      <c r="U57">
        <v>3225256</v>
      </c>
      <c r="V57"/>
      <c r="W57">
        <v>15810</v>
      </c>
      <c r="X57">
        <v>582492.53</v>
      </c>
      <c r="Y57">
        <v>38073.86</v>
      </c>
      <c r="Z57"/>
      <c r="AA57"/>
      <c r="AB57"/>
    </row>
    <row r="58" spans="1:28" x14ac:dyDescent="0.25">
      <c r="A58" t="s">
        <v>3079</v>
      </c>
      <c r="B58">
        <v>482302.65</v>
      </c>
      <c r="C58"/>
      <c r="D58">
        <v>32337.23</v>
      </c>
      <c r="E58">
        <v>1389428.05</v>
      </c>
      <c r="F58">
        <v>317085.95</v>
      </c>
      <c r="G58"/>
      <c r="H58">
        <v>17400</v>
      </c>
      <c r="I58">
        <v>163900</v>
      </c>
      <c r="J58">
        <v>60.86</v>
      </c>
      <c r="K58"/>
      <c r="L58">
        <v>1636221.74</v>
      </c>
      <c r="M58">
        <v>94326.48</v>
      </c>
      <c r="N58">
        <v>305399.93</v>
      </c>
      <c r="O58"/>
      <c r="P58">
        <v>266303.65999999997</v>
      </c>
      <c r="Q58"/>
      <c r="R58">
        <v>630.11</v>
      </c>
      <c r="S58">
        <v>2059356</v>
      </c>
      <c r="T58">
        <v>1354897.5</v>
      </c>
      <c r="U58">
        <v>2935128</v>
      </c>
      <c r="V58"/>
      <c r="W58">
        <v>13976</v>
      </c>
      <c r="X58">
        <v>678377.93</v>
      </c>
      <c r="Y58">
        <v>49860.47</v>
      </c>
      <c r="Z58"/>
      <c r="AA58"/>
      <c r="AB58"/>
    </row>
    <row r="59" spans="1:28" x14ac:dyDescent="0.25">
      <c r="A59" t="s">
        <v>3080</v>
      </c>
      <c r="B59">
        <v>682645.3</v>
      </c>
      <c r="C59"/>
      <c r="D59">
        <v>74329.759999999995</v>
      </c>
      <c r="E59">
        <v>9</v>
      </c>
      <c r="F59">
        <v>58721.19</v>
      </c>
      <c r="G59"/>
      <c r="H59"/>
      <c r="I59"/>
      <c r="J59">
        <v>52.52</v>
      </c>
      <c r="K59"/>
      <c r="L59">
        <v>-517528.59</v>
      </c>
      <c r="M59">
        <v>-308088</v>
      </c>
      <c r="N59">
        <v>1630025.76</v>
      </c>
      <c r="O59"/>
      <c r="P59">
        <v>177913.59</v>
      </c>
      <c r="Q59"/>
      <c r="R59">
        <v>817.18</v>
      </c>
      <c r="S59">
        <v>1559292</v>
      </c>
      <c r="T59">
        <v>1200906</v>
      </c>
      <c r="U59">
        <v>2209554</v>
      </c>
      <c r="V59"/>
      <c r="W59">
        <v>4525</v>
      </c>
      <c r="X59">
        <v>649480.99</v>
      </c>
      <c r="Y59">
        <v>64125.22</v>
      </c>
      <c r="Z59"/>
      <c r="AA59"/>
      <c r="AB59"/>
    </row>
    <row r="60" spans="1:28" x14ac:dyDescent="0.25">
      <c r="A60" t="s">
        <v>3081</v>
      </c>
      <c r="B60">
        <v>247094.48</v>
      </c>
      <c r="C60"/>
      <c r="D60">
        <v>98429.61</v>
      </c>
      <c r="E60">
        <v>-6154.68</v>
      </c>
      <c r="F60">
        <v>20018.88</v>
      </c>
      <c r="G60"/>
      <c r="H60"/>
      <c r="I60"/>
      <c r="J60">
        <v>596</v>
      </c>
      <c r="K60"/>
      <c r="L60">
        <v>-1188221.6599999999</v>
      </c>
      <c r="M60">
        <v>-833425.07</v>
      </c>
      <c r="N60">
        <v>2454167.9500000002</v>
      </c>
      <c r="O60"/>
      <c r="P60">
        <v>204332.57</v>
      </c>
      <c r="Q60"/>
      <c r="R60">
        <v>312.87</v>
      </c>
      <c r="S60">
        <v>1501644</v>
      </c>
      <c r="T60">
        <v>1196113</v>
      </c>
      <c r="U60">
        <v>2090031</v>
      </c>
      <c r="V60"/>
      <c r="W60">
        <v>1800</v>
      </c>
      <c r="X60">
        <v>748492.24</v>
      </c>
      <c r="Y60">
        <v>135808.13</v>
      </c>
      <c r="Z60"/>
      <c r="AA60"/>
      <c r="AB60"/>
    </row>
    <row r="61" spans="1:28" x14ac:dyDescent="0.25">
      <c r="A61" t="s">
        <v>3082</v>
      </c>
      <c r="B61">
        <v>220972.41</v>
      </c>
      <c r="C61">
        <v>22112</v>
      </c>
      <c r="D61">
        <v>53042.14</v>
      </c>
      <c r="E61">
        <v>746804.7</v>
      </c>
      <c r="F61">
        <v>236118.46</v>
      </c>
      <c r="G61"/>
      <c r="H61"/>
      <c r="I61"/>
      <c r="J61">
        <v>73.52</v>
      </c>
      <c r="K61"/>
      <c r="L61">
        <v>-214357.81</v>
      </c>
      <c r="M61">
        <v>11688.84</v>
      </c>
      <c r="N61">
        <v>1419953.5</v>
      </c>
      <c r="O61"/>
      <c r="P61">
        <v>146937.35</v>
      </c>
      <c r="Q61"/>
      <c r="R61">
        <v>225.17</v>
      </c>
      <c r="S61">
        <v>1006680</v>
      </c>
      <c r="T61">
        <v>970087</v>
      </c>
      <c r="U61">
        <v>1599526</v>
      </c>
      <c r="V61"/>
      <c r="W61">
        <v>15787</v>
      </c>
      <c r="X61">
        <v>405724.91</v>
      </c>
      <c r="Y61">
        <v>41199.949999999997</v>
      </c>
      <c r="Z61"/>
      <c r="AA61"/>
      <c r="AB61"/>
    </row>
    <row r="62" spans="1:28" x14ac:dyDescent="0.25">
      <c r="A62" t="s">
        <v>3083</v>
      </c>
      <c r="B62">
        <v>241818.96</v>
      </c>
      <c r="C62"/>
      <c r="D62">
        <v>31262.639999999999</v>
      </c>
      <c r="E62">
        <v>441365.7</v>
      </c>
      <c r="F62">
        <v>179181.22</v>
      </c>
      <c r="G62"/>
      <c r="H62"/>
      <c r="I62"/>
      <c r="J62"/>
      <c r="K62"/>
      <c r="L62">
        <v>-1233222.4099999999</v>
      </c>
      <c r="M62">
        <v>118668.96</v>
      </c>
      <c r="N62">
        <v>1982389.67</v>
      </c>
      <c r="O62"/>
      <c r="P62">
        <v>111867.16</v>
      </c>
      <c r="Q62"/>
      <c r="R62">
        <v>304.57</v>
      </c>
      <c r="S62">
        <v>1277580</v>
      </c>
      <c r="T62">
        <v>990560.88</v>
      </c>
      <c r="U62">
        <v>1835214</v>
      </c>
      <c r="V62"/>
      <c r="W62">
        <v>8864</v>
      </c>
      <c r="X62">
        <v>473958.94</v>
      </c>
      <c r="Y62">
        <v>36483.370000000003</v>
      </c>
      <c r="Z62"/>
      <c r="AA62"/>
      <c r="AB62"/>
    </row>
    <row r="63" spans="1:28" x14ac:dyDescent="0.25">
      <c r="A63" t="s">
        <v>3084</v>
      </c>
      <c r="B63">
        <v>782916.43</v>
      </c>
      <c r="C63"/>
      <c r="D63">
        <v>75310.13</v>
      </c>
      <c r="E63">
        <v>406640.81</v>
      </c>
      <c r="F63">
        <v>176121.54</v>
      </c>
      <c r="G63"/>
      <c r="H63"/>
      <c r="I63"/>
      <c r="J63"/>
      <c r="K63"/>
      <c r="L63">
        <v>-100608.5</v>
      </c>
      <c r="M63">
        <v>104785</v>
      </c>
      <c r="N63">
        <v>1478254.91</v>
      </c>
      <c r="O63"/>
      <c r="P63">
        <v>102915.89</v>
      </c>
      <c r="Q63"/>
      <c r="R63">
        <v>921.87</v>
      </c>
      <c r="S63">
        <v>1332010</v>
      </c>
      <c r="T63">
        <v>896911.5</v>
      </c>
      <c r="U63">
        <v>1871345</v>
      </c>
      <c r="V63"/>
      <c r="W63">
        <v>5756</v>
      </c>
      <c r="X63">
        <v>407948.91</v>
      </c>
      <c r="Y63">
        <v>89151.85</v>
      </c>
      <c r="Z63"/>
      <c r="AA63"/>
      <c r="AB63"/>
    </row>
    <row r="64" spans="1:28" x14ac:dyDescent="0.25">
      <c r="A64" t="s">
        <v>3085</v>
      </c>
      <c r="B64">
        <v>370063.49</v>
      </c>
      <c r="C64"/>
      <c r="D64">
        <v>53883.64</v>
      </c>
      <c r="E64">
        <v>1479669.62</v>
      </c>
      <c r="F64">
        <v>18602.02</v>
      </c>
      <c r="G64">
        <v>0</v>
      </c>
      <c r="H64">
        <v>-492.2</v>
      </c>
      <c r="I64"/>
      <c r="J64">
        <v>60</v>
      </c>
      <c r="K64"/>
      <c r="L64">
        <v>320546.14</v>
      </c>
      <c r="M64">
        <v>1202135.6399999999</v>
      </c>
      <c r="N64">
        <v>424358.77</v>
      </c>
      <c r="O64"/>
      <c r="P64">
        <v>96724.39</v>
      </c>
      <c r="Q64"/>
      <c r="R64">
        <v>409.3</v>
      </c>
      <c r="S64">
        <v>1697162</v>
      </c>
      <c r="T64">
        <v>1110919.5</v>
      </c>
      <c r="U64">
        <v>2286347.5</v>
      </c>
      <c r="V64"/>
      <c r="W64">
        <v>14565</v>
      </c>
      <c r="X64">
        <v>509027.04</v>
      </c>
      <c r="Y64">
        <v>119665.23</v>
      </c>
      <c r="Z64"/>
      <c r="AA64"/>
      <c r="AB64"/>
    </row>
    <row r="65" spans="1:29" x14ac:dyDescent="0.25">
      <c r="A65" t="s">
        <v>3086</v>
      </c>
      <c r="B65">
        <v>251412.4</v>
      </c>
      <c r="C65"/>
      <c r="D65">
        <v>37819.660000000003</v>
      </c>
      <c r="E65">
        <v>141977.1</v>
      </c>
      <c r="F65">
        <v>16231.29</v>
      </c>
      <c r="G65"/>
      <c r="H65"/>
      <c r="I65"/>
      <c r="J65">
        <v>51.86</v>
      </c>
      <c r="K65"/>
      <c r="L65">
        <v>1078639.76</v>
      </c>
      <c r="M65">
        <v>-1143232.3999999999</v>
      </c>
      <c r="N65">
        <v>457634.96</v>
      </c>
      <c r="O65"/>
      <c r="P65">
        <v>117386.7</v>
      </c>
      <c r="Q65"/>
      <c r="R65">
        <v>277.77</v>
      </c>
      <c r="S65">
        <v>1316220</v>
      </c>
      <c r="T65">
        <v>1007473</v>
      </c>
      <c r="U65">
        <v>1827825</v>
      </c>
      <c r="V65"/>
      <c r="W65">
        <v>23520</v>
      </c>
      <c r="X65">
        <v>501534.88</v>
      </c>
      <c r="Y65">
        <v>34131.32</v>
      </c>
      <c r="Z65"/>
      <c r="AA65"/>
      <c r="AB65"/>
    </row>
    <row r="66" spans="1:29" x14ac:dyDescent="0.25">
      <c r="A66" t="s">
        <v>3087</v>
      </c>
      <c r="B66">
        <v>258285.66</v>
      </c>
      <c r="C66">
        <v>22104</v>
      </c>
      <c r="D66">
        <v>103174.6</v>
      </c>
      <c r="E66">
        <v>4</v>
      </c>
      <c r="F66">
        <v>59238.09</v>
      </c>
      <c r="G66"/>
      <c r="H66"/>
      <c r="I66"/>
      <c r="J66">
        <v>0</v>
      </c>
      <c r="K66"/>
      <c r="L66">
        <v>-444996.86</v>
      </c>
      <c r="M66">
        <v>-168971.05</v>
      </c>
      <c r="N66">
        <v>1208029.25</v>
      </c>
      <c r="O66"/>
      <c r="P66">
        <v>99032.17</v>
      </c>
      <c r="Q66"/>
      <c r="R66">
        <v>576.25</v>
      </c>
      <c r="S66">
        <v>1085630</v>
      </c>
      <c r="T66">
        <v>902097</v>
      </c>
      <c r="U66">
        <v>1667762</v>
      </c>
      <c r="V66"/>
      <c r="W66">
        <v>16888</v>
      </c>
      <c r="X66">
        <v>510573.02</v>
      </c>
      <c r="Y66">
        <v>43367.39</v>
      </c>
      <c r="Z66"/>
      <c r="AA66"/>
      <c r="AB66"/>
    </row>
    <row r="67" spans="1:29" x14ac:dyDescent="0.25">
      <c r="A67" t="s">
        <v>3088</v>
      </c>
      <c r="B67">
        <v>348441.29</v>
      </c>
      <c r="C67">
        <v>21686</v>
      </c>
      <c r="D67">
        <v>50224.52</v>
      </c>
      <c r="E67">
        <v>626996.6</v>
      </c>
      <c r="F67">
        <v>263123.58</v>
      </c>
      <c r="G67"/>
      <c r="H67"/>
      <c r="I67"/>
      <c r="J67">
        <v>860</v>
      </c>
      <c r="K67"/>
      <c r="L67">
        <v>-825356.04</v>
      </c>
      <c r="M67">
        <v>-70122.080000000002</v>
      </c>
      <c r="N67">
        <v>2340789.7799999998</v>
      </c>
      <c r="O67"/>
      <c r="P67">
        <v>75778.02</v>
      </c>
      <c r="Q67"/>
      <c r="R67">
        <v>578.41999999999996</v>
      </c>
      <c r="S67">
        <v>1477666</v>
      </c>
      <c r="T67">
        <v>906224.5</v>
      </c>
      <c r="U67">
        <v>1821811</v>
      </c>
      <c r="V67"/>
      <c r="W67">
        <v>9310</v>
      </c>
      <c r="X67">
        <v>757622.92</v>
      </c>
      <c r="Y67">
        <v>7202.69</v>
      </c>
      <c r="Z67"/>
      <c r="AA67"/>
      <c r="AB67"/>
    </row>
    <row r="68" spans="1:29" x14ac:dyDescent="0.25">
      <c r="A68" t="s">
        <v>3089</v>
      </c>
      <c r="B68">
        <v>217989.19</v>
      </c>
      <c r="C68"/>
      <c r="D68">
        <v>74933.820000000007</v>
      </c>
      <c r="E68">
        <v>82739</v>
      </c>
      <c r="F68">
        <v>320639.28999999998</v>
      </c>
      <c r="G68"/>
      <c r="H68"/>
      <c r="I68"/>
      <c r="J68"/>
      <c r="K68"/>
      <c r="L68">
        <v>69402.100000000006</v>
      </c>
      <c r="M68">
        <v>43909.36</v>
      </c>
      <c r="N68">
        <v>489048.9</v>
      </c>
      <c r="O68"/>
      <c r="P68">
        <v>158789.91</v>
      </c>
      <c r="Q68"/>
      <c r="R68">
        <v>237.98</v>
      </c>
      <c r="S68">
        <v>1387404</v>
      </c>
      <c r="T68">
        <v>1259666.5</v>
      </c>
      <c r="U68">
        <v>2059278</v>
      </c>
      <c r="V68"/>
      <c r="W68">
        <v>5377</v>
      </c>
      <c r="X68">
        <v>636497.84</v>
      </c>
      <c r="Y68">
        <v>11004.61</v>
      </c>
      <c r="Z68"/>
      <c r="AA68"/>
      <c r="AB68"/>
    </row>
    <row r="69" spans="1:29" x14ac:dyDescent="0.25">
      <c r="A69" t="s">
        <v>3203</v>
      </c>
      <c r="B69">
        <v>346628.93</v>
      </c>
      <c r="C69"/>
      <c r="D69">
        <v>49326.1</v>
      </c>
      <c r="E69">
        <v>1422935.89</v>
      </c>
      <c r="F69">
        <v>509850.43</v>
      </c>
      <c r="G69"/>
      <c r="H69"/>
      <c r="I69"/>
      <c r="J69">
        <v>0</v>
      </c>
      <c r="K69"/>
      <c r="L69">
        <v>-73958.45</v>
      </c>
      <c r="M69">
        <v>-41326.22</v>
      </c>
      <c r="N69">
        <v>2396007.25</v>
      </c>
      <c r="O69"/>
      <c r="P69">
        <v>213756.15</v>
      </c>
      <c r="Q69">
        <v>45000</v>
      </c>
      <c r="R69">
        <v>302.20999999999998</v>
      </c>
      <c r="S69">
        <v>3037080</v>
      </c>
      <c r="T69">
        <v>1225546.96</v>
      </c>
      <c r="U69">
        <v>3783456</v>
      </c>
      <c r="V69"/>
      <c r="W69"/>
      <c r="X69">
        <v>558181.71</v>
      </c>
      <c r="Y69">
        <v>132028.84</v>
      </c>
      <c r="Z69"/>
      <c r="AA69"/>
      <c r="AB69"/>
    </row>
    <row r="70" spans="1:29" x14ac:dyDescent="0.25">
      <c r="A70" t="s">
        <v>3214</v>
      </c>
      <c r="B70">
        <v>439451.92</v>
      </c>
      <c r="C70"/>
      <c r="D70">
        <v>92249.21</v>
      </c>
      <c r="E70">
        <v>4396868.3899999997</v>
      </c>
      <c r="F70">
        <v>109197.4</v>
      </c>
      <c r="G70"/>
      <c r="H70"/>
      <c r="I70"/>
      <c r="J70">
        <v>135.5</v>
      </c>
      <c r="K70"/>
      <c r="L70">
        <v>-375795.99</v>
      </c>
      <c r="M70">
        <v>-938324.26</v>
      </c>
      <c r="N70">
        <v>6403982.4100000001</v>
      </c>
      <c r="O70"/>
      <c r="P70">
        <v>130121.7</v>
      </c>
      <c r="Q70"/>
      <c r="R70">
        <v>520.04999999999995</v>
      </c>
      <c r="S70">
        <v>1104468</v>
      </c>
      <c r="T70">
        <v>965934</v>
      </c>
      <c r="U70">
        <v>1547849</v>
      </c>
      <c r="V70"/>
      <c r="W70">
        <v>17315</v>
      </c>
      <c r="X70">
        <v>523381.87</v>
      </c>
      <c r="Y70">
        <v>164728.62</v>
      </c>
      <c r="Z70"/>
      <c r="AA70"/>
      <c r="AB70"/>
    </row>
    <row r="71" spans="1:29" x14ac:dyDescent="0.25">
      <c r="A71" t="s">
        <v>3090</v>
      </c>
      <c r="B71">
        <v>613907.98</v>
      </c>
      <c r="C71">
        <v>0</v>
      </c>
      <c r="D71">
        <v>231170.21</v>
      </c>
      <c r="E71">
        <v>680065.55</v>
      </c>
      <c r="F71">
        <v>-5552.49</v>
      </c>
      <c r="G71"/>
      <c r="H71"/>
      <c r="I71"/>
      <c r="J71">
        <v>0</v>
      </c>
      <c r="K71"/>
      <c r="L71"/>
      <c r="M71">
        <v>-886202.86</v>
      </c>
      <c r="N71">
        <v>2227185.62</v>
      </c>
      <c r="O71">
        <v>575.61</v>
      </c>
      <c r="P71">
        <v>1965524.18</v>
      </c>
      <c r="Q71"/>
      <c r="R71"/>
      <c r="S71">
        <v>2628410</v>
      </c>
      <c r="T71">
        <v>2900</v>
      </c>
      <c r="U71">
        <v>3665954.5</v>
      </c>
      <c r="V71">
        <v>1440</v>
      </c>
      <c r="W71"/>
      <c r="X71">
        <v>651965.42000000004</v>
      </c>
      <c r="Y71">
        <v>99441.38</v>
      </c>
      <c r="Z71"/>
      <c r="AA71"/>
      <c r="AB71"/>
    </row>
    <row r="72" spans="1:29" x14ac:dyDescent="0.25">
      <c r="A72" t="s">
        <v>3091</v>
      </c>
      <c r="B72">
        <v>801315.72</v>
      </c>
      <c r="C72">
        <v>0</v>
      </c>
      <c r="D72">
        <v>309369.93</v>
      </c>
      <c r="E72">
        <v>213545.57</v>
      </c>
      <c r="F72">
        <v>1259.58</v>
      </c>
      <c r="G72"/>
      <c r="H72"/>
      <c r="I72"/>
      <c r="J72">
        <v>3034.5</v>
      </c>
      <c r="K72"/>
      <c r="L72"/>
      <c r="M72">
        <v>-2925657.43</v>
      </c>
      <c r="N72">
        <v>4014093.13</v>
      </c>
      <c r="O72">
        <v>1012.69</v>
      </c>
      <c r="P72">
        <v>1715182.96</v>
      </c>
      <c r="Q72"/>
      <c r="R72"/>
      <c r="S72">
        <v>2182000</v>
      </c>
      <c r="T72">
        <v>16150</v>
      </c>
      <c r="U72">
        <v>3122208.34</v>
      </c>
      <c r="V72"/>
      <c r="W72"/>
      <c r="X72">
        <v>474221.47</v>
      </c>
      <c r="Y72">
        <v>83895.24</v>
      </c>
      <c r="Z72"/>
      <c r="AA72"/>
      <c r="AB72"/>
    </row>
    <row r="73" spans="1:29" x14ac:dyDescent="0.25">
      <c r="A73" t="s">
        <v>3092</v>
      </c>
      <c r="B73">
        <v>782739.55</v>
      </c>
      <c r="C73">
        <v>0</v>
      </c>
      <c r="D73">
        <v>68828.259999999995</v>
      </c>
      <c r="E73">
        <v>-42912.46</v>
      </c>
      <c r="F73">
        <v>83288.490000000005</v>
      </c>
      <c r="G73"/>
      <c r="H73"/>
      <c r="I73"/>
      <c r="J73"/>
      <c r="K73"/>
      <c r="L73"/>
      <c r="M73">
        <v>-1121302.53</v>
      </c>
      <c r="N73">
        <v>2082417.38</v>
      </c>
      <c r="O73">
        <v>1039.6500000000001</v>
      </c>
      <c r="P73">
        <v>1522620.56</v>
      </c>
      <c r="Q73"/>
      <c r="R73"/>
      <c r="S73">
        <v>2199490</v>
      </c>
      <c r="T73">
        <v>4500</v>
      </c>
      <c r="U73">
        <v>3173243</v>
      </c>
      <c r="V73">
        <v>720</v>
      </c>
      <c r="W73"/>
      <c r="X73">
        <v>578798.79</v>
      </c>
      <c r="Y73">
        <v>44059.43</v>
      </c>
      <c r="Z73"/>
      <c r="AA73"/>
      <c r="AB73"/>
    </row>
    <row r="74" spans="1:29" x14ac:dyDescent="0.25">
      <c r="A74" t="s">
        <v>3093</v>
      </c>
      <c r="B74">
        <v>471803.54</v>
      </c>
      <c r="C74">
        <v>0</v>
      </c>
      <c r="D74">
        <v>164966.15</v>
      </c>
      <c r="E74">
        <v>4</v>
      </c>
      <c r="F74">
        <v>261651.96</v>
      </c>
      <c r="G74"/>
      <c r="H74"/>
      <c r="I74"/>
      <c r="J74">
        <v>0</v>
      </c>
      <c r="K74"/>
      <c r="L74"/>
      <c r="M74">
        <v>-1122167.94</v>
      </c>
      <c r="N74">
        <v>2028298.74</v>
      </c>
      <c r="O74">
        <v>717.16</v>
      </c>
      <c r="P74">
        <v>1585239.53</v>
      </c>
      <c r="Q74"/>
      <c r="R74"/>
      <c r="S74">
        <v>2364630</v>
      </c>
      <c r="T74"/>
      <c r="U74">
        <v>3299416.5</v>
      </c>
      <c r="V74">
        <v>80620</v>
      </c>
      <c r="W74"/>
      <c r="X74">
        <v>549304.84</v>
      </c>
      <c r="Y74">
        <v>28950.5</v>
      </c>
      <c r="Z74"/>
      <c r="AA74"/>
      <c r="AB74"/>
    </row>
    <row r="75" spans="1:29" x14ac:dyDescent="0.25">
      <c r="A75" t="s">
        <v>3094</v>
      </c>
      <c r="B75">
        <v>271525.77</v>
      </c>
      <c r="C75">
        <v>0</v>
      </c>
      <c r="D75">
        <v>66651.98</v>
      </c>
      <c r="E75">
        <v>-60857.25</v>
      </c>
      <c r="F75">
        <v>87944.27</v>
      </c>
      <c r="G75"/>
      <c r="H75"/>
      <c r="I75"/>
      <c r="J75">
        <v>352.5</v>
      </c>
      <c r="K75"/>
      <c r="L75"/>
      <c r="M75">
        <v>-2072626.79</v>
      </c>
      <c r="N75">
        <v>2569886.96</v>
      </c>
      <c r="O75">
        <v>570.62</v>
      </c>
      <c r="P75">
        <v>1329438.6399999999</v>
      </c>
      <c r="Q75"/>
      <c r="R75"/>
      <c r="S75">
        <v>2320010</v>
      </c>
      <c r="T75">
        <v>25500</v>
      </c>
      <c r="U75">
        <v>3336639.5</v>
      </c>
      <c r="V75">
        <v>5520</v>
      </c>
      <c r="W75"/>
      <c r="X75">
        <v>411367.29</v>
      </c>
      <c r="Y75">
        <v>54340.37</v>
      </c>
      <c r="Z75"/>
      <c r="AA75"/>
      <c r="AB75"/>
    </row>
    <row r="76" spans="1:29" s="325" customFormat="1" x14ac:dyDescent="0.25">
      <c r="A76" t="s">
        <v>3095</v>
      </c>
      <c r="B76">
        <v>497398.08</v>
      </c>
      <c r="C76">
        <v>0</v>
      </c>
      <c r="D76">
        <v>55215.22</v>
      </c>
      <c r="E76">
        <v>-97109.58</v>
      </c>
      <c r="F76">
        <v>-75897.42</v>
      </c>
      <c r="G76"/>
      <c r="H76"/>
      <c r="I76"/>
      <c r="J76"/>
      <c r="K76"/>
      <c r="L76"/>
      <c r="M76">
        <v>-883557.33</v>
      </c>
      <c r="N76">
        <v>1423307.83</v>
      </c>
      <c r="O76">
        <v>1600.44</v>
      </c>
      <c r="P76">
        <v>1111520.68</v>
      </c>
      <c r="Q76"/>
      <c r="R76"/>
      <c r="S76">
        <v>2117270</v>
      </c>
      <c r="T76">
        <v>1000</v>
      </c>
      <c r="U76">
        <v>2911007.36</v>
      </c>
      <c r="V76"/>
      <c r="W76"/>
      <c r="X76">
        <v>381982.77</v>
      </c>
      <c r="Y76">
        <v>98545.19</v>
      </c>
      <c r="Z76"/>
      <c r="AA76"/>
      <c r="AB76"/>
      <c r="AC76" s="326"/>
    </row>
    <row r="77" spans="1:29" x14ac:dyDescent="0.25">
      <c r="A77" t="s">
        <v>3204</v>
      </c>
      <c r="B77">
        <v>310582.27</v>
      </c>
      <c r="C77">
        <v>0</v>
      </c>
      <c r="D77">
        <v>306025.84000000003</v>
      </c>
      <c r="E77">
        <v>-116370.59</v>
      </c>
      <c r="F77">
        <v>11080.33</v>
      </c>
      <c r="G77"/>
      <c r="H77"/>
      <c r="I77"/>
      <c r="J77">
        <v>768.39</v>
      </c>
      <c r="K77"/>
      <c r="L77"/>
      <c r="M77">
        <v>-1657190.66</v>
      </c>
      <c r="N77">
        <v>2051654.89</v>
      </c>
      <c r="O77">
        <v>307.79000000000002</v>
      </c>
      <c r="P77">
        <v>1316112.43</v>
      </c>
      <c r="Q77">
        <v>209036.17</v>
      </c>
      <c r="R77"/>
      <c r="S77">
        <v>2069510</v>
      </c>
      <c r="T77"/>
      <c r="U77">
        <v>2875887</v>
      </c>
      <c r="V77">
        <v>2300</v>
      </c>
      <c r="W77"/>
      <c r="X77">
        <v>535689.16</v>
      </c>
      <c r="Y77">
        <v>65005</v>
      </c>
      <c r="Z77"/>
      <c r="AA77"/>
      <c r="AB77"/>
    </row>
    <row r="78" spans="1:29" x14ac:dyDescent="0.25">
      <c r="A78" t="s">
        <v>3096</v>
      </c>
      <c r="B78">
        <v>278607.90000000002</v>
      </c>
      <c r="C78">
        <v>0</v>
      </c>
      <c r="D78">
        <v>48622.68</v>
      </c>
      <c r="E78">
        <v>714932.73</v>
      </c>
      <c r="F78">
        <v>25028.39</v>
      </c>
      <c r="G78"/>
      <c r="H78"/>
      <c r="I78"/>
      <c r="J78">
        <v>394.48</v>
      </c>
      <c r="K78"/>
      <c r="L78"/>
      <c r="M78">
        <v>-612716.93000000005</v>
      </c>
      <c r="N78">
        <v>1625943.2</v>
      </c>
      <c r="O78"/>
      <c r="P78">
        <v>1394494.62</v>
      </c>
      <c r="Q78">
        <v>72200</v>
      </c>
      <c r="R78">
        <v>216.3</v>
      </c>
      <c r="S78">
        <v>724290</v>
      </c>
      <c r="T78"/>
      <c r="U78">
        <v>1355823</v>
      </c>
      <c r="V78"/>
      <c r="W78"/>
      <c r="X78">
        <v>607582.76</v>
      </c>
      <c r="Y78">
        <v>174224.21</v>
      </c>
      <c r="Z78"/>
      <c r="AA78"/>
      <c r="AB78"/>
    </row>
    <row r="79" spans="1:29" x14ac:dyDescent="0.25">
      <c r="A79" t="s">
        <v>3097</v>
      </c>
      <c r="B79">
        <v>311738.76</v>
      </c>
      <c r="C79">
        <v>10000</v>
      </c>
      <c r="D79">
        <v>79465.350000000006</v>
      </c>
      <c r="E79">
        <v>389116.28</v>
      </c>
      <c r="F79">
        <v>43675.360000000001</v>
      </c>
      <c r="G79"/>
      <c r="H79"/>
      <c r="I79"/>
      <c r="J79"/>
      <c r="K79"/>
      <c r="L79"/>
      <c r="M79">
        <v>-1050481.8400000001</v>
      </c>
      <c r="N79">
        <v>1700209.39</v>
      </c>
      <c r="O79"/>
      <c r="P79">
        <v>2192788.35</v>
      </c>
      <c r="Q79">
        <v>210000</v>
      </c>
      <c r="R79">
        <v>129.21</v>
      </c>
      <c r="S79">
        <v>1565510</v>
      </c>
      <c r="T79"/>
      <c r="U79">
        <v>2548413</v>
      </c>
      <c r="V79">
        <v>25000</v>
      </c>
      <c r="W79"/>
      <c r="X79">
        <v>1086964.28</v>
      </c>
      <c r="Y79">
        <v>123782.08</v>
      </c>
      <c r="Z79"/>
      <c r="AA79"/>
      <c r="AB79"/>
    </row>
    <row r="80" spans="1:29" x14ac:dyDescent="0.25">
      <c r="A80" t="s">
        <v>3098</v>
      </c>
      <c r="B80">
        <v>404485.19</v>
      </c>
      <c r="C80">
        <v>0</v>
      </c>
      <c r="D80">
        <v>59357.41</v>
      </c>
      <c r="E80">
        <v>506878.94</v>
      </c>
      <c r="F80">
        <v>38570</v>
      </c>
      <c r="G80"/>
      <c r="H80"/>
      <c r="I80"/>
      <c r="J80">
        <v>2442.5</v>
      </c>
      <c r="K80"/>
      <c r="L80"/>
      <c r="M80">
        <v>-726434.99</v>
      </c>
      <c r="N80">
        <v>1448416.88</v>
      </c>
      <c r="O80"/>
      <c r="P80">
        <v>1757978.65</v>
      </c>
      <c r="Q80">
        <v>87250</v>
      </c>
      <c r="R80">
        <v>252.51</v>
      </c>
      <c r="S80">
        <v>1601330</v>
      </c>
      <c r="T80">
        <v>1300</v>
      </c>
      <c r="U80">
        <v>2326482</v>
      </c>
      <c r="V80"/>
      <c r="W80"/>
      <c r="X80">
        <v>706691.01</v>
      </c>
      <c r="Y80">
        <v>130071</v>
      </c>
      <c r="Z80"/>
      <c r="AA80"/>
      <c r="AB80"/>
    </row>
    <row r="81" spans="1:28" x14ac:dyDescent="0.25">
      <c r="A81" t="s">
        <v>3099</v>
      </c>
      <c r="B81">
        <v>363679.87</v>
      </c>
      <c r="C81">
        <v>0</v>
      </c>
      <c r="D81">
        <v>19984.12</v>
      </c>
      <c r="E81">
        <v>397070.73</v>
      </c>
      <c r="F81">
        <v>183246.66</v>
      </c>
      <c r="G81"/>
      <c r="H81"/>
      <c r="I81"/>
      <c r="J81">
        <v>470</v>
      </c>
      <c r="K81"/>
      <c r="L81"/>
      <c r="M81">
        <v>-1163835.81</v>
      </c>
      <c r="N81">
        <v>2079850.72</v>
      </c>
      <c r="O81"/>
      <c r="P81">
        <v>1277752.43</v>
      </c>
      <c r="Q81">
        <v>142020</v>
      </c>
      <c r="R81">
        <v>227.47</v>
      </c>
      <c r="S81">
        <v>941110</v>
      </c>
      <c r="T81"/>
      <c r="U81">
        <v>1602045</v>
      </c>
      <c r="V81">
        <v>2980</v>
      </c>
      <c r="W81">
        <v>1800</v>
      </c>
      <c r="X81">
        <v>523684.83</v>
      </c>
      <c r="Y81">
        <v>183103.6</v>
      </c>
      <c r="Z81"/>
      <c r="AA81"/>
      <c r="AB81"/>
    </row>
    <row r="82" spans="1:28" x14ac:dyDescent="0.25">
      <c r="A82" t="s">
        <v>3100</v>
      </c>
      <c r="B82">
        <v>263608.90000000002</v>
      </c>
      <c r="C82">
        <v>0</v>
      </c>
      <c r="D82">
        <v>21327.040000000001</v>
      </c>
      <c r="E82">
        <v>484527.13</v>
      </c>
      <c r="F82">
        <v>67894.149999999994</v>
      </c>
      <c r="G82"/>
      <c r="H82"/>
      <c r="I82"/>
      <c r="J82">
        <v>53.74</v>
      </c>
      <c r="K82"/>
      <c r="L82"/>
      <c r="M82">
        <v>-853104.74</v>
      </c>
      <c r="N82">
        <v>1478004.6</v>
      </c>
      <c r="O82"/>
      <c r="P82">
        <v>1501438.59</v>
      </c>
      <c r="Q82">
        <v>79980</v>
      </c>
      <c r="R82">
        <v>144.69999999999999</v>
      </c>
      <c r="S82">
        <v>699750</v>
      </c>
      <c r="T82"/>
      <c r="U82">
        <v>1377616.92</v>
      </c>
      <c r="V82">
        <v>480</v>
      </c>
      <c r="W82">
        <v>1848</v>
      </c>
      <c r="X82">
        <v>558125.82999999996</v>
      </c>
      <c r="Y82">
        <v>130838.92</v>
      </c>
      <c r="Z82"/>
      <c r="AA82"/>
      <c r="AB82"/>
    </row>
    <row r="83" spans="1:28" x14ac:dyDescent="0.25">
      <c r="A83" t="s">
        <v>3101</v>
      </c>
      <c r="B83">
        <v>344965.55</v>
      </c>
      <c r="C83">
        <v>0</v>
      </c>
      <c r="D83">
        <v>71063.009999999995</v>
      </c>
      <c r="E83">
        <v>315994.09999999998</v>
      </c>
      <c r="F83">
        <v>625223.99</v>
      </c>
      <c r="G83"/>
      <c r="H83"/>
      <c r="I83"/>
      <c r="J83"/>
      <c r="K83"/>
      <c r="L83"/>
      <c r="M83">
        <v>-537259.31999999995</v>
      </c>
      <c r="N83">
        <v>1774409.19</v>
      </c>
      <c r="O83"/>
      <c r="P83">
        <v>2007011.6</v>
      </c>
      <c r="Q83">
        <v>180020</v>
      </c>
      <c r="R83">
        <v>359.6</v>
      </c>
      <c r="S83">
        <v>1694460</v>
      </c>
      <c r="T83"/>
      <c r="U83">
        <v>2678908</v>
      </c>
      <c r="V83"/>
      <c r="W83"/>
      <c r="X83">
        <v>866593.28000000003</v>
      </c>
      <c r="Y83">
        <v>216253.14</v>
      </c>
      <c r="Z83"/>
      <c r="AA83"/>
      <c r="AB83"/>
    </row>
    <row r="84" spans="1:28" x14ac:dyDescent="0.25">
      <c r="A84" t="s">
        <v>3102</v>
      </c>
      <c r="B84">
        <v>170238.07999999999</v>
      </c>
      <c r="C84">
        <v>0</v>
      </c>
      <c r="D84">
        <v>54871.24</v>
      </c>
      <c r="E84">
        <v>666124.54</v>
      </c>
      <c r="F84">
        <v>36013.760000000002</v>
      </c>
      <c r="G84"/>
      <c r="H84">
        <v>-5000</v>
      </c>
      <c r="I84"/>
      <c r="J84"/>
      <c r="K84"/>
      <c r="L84"/>
      <c r="M84">
        <v>-802276.82</v>
      </c>
      <c r="N84">
        <v>1568940.19</v>
      </c>
      <c r="O84"/>
      <c r="P84">
        <v>1846300.93</v>
      </c>
      <c r="Q84">
        <v>87970</v>
      </c>
      <c r="R84">
        <v>157.66</v>
      </c>
      <c r="S84">
        <v>2099490</v>
      </c>
      <c r="T84"/>
      <c r="U84">
        <v>2969382.13</v>
      </c>
      <c r="V84"/>
      <c r="W84"/>
      <c r="X84">
        <v>756803.84</v>
      </c>
      <c r="Y84">
        <v>142148.37</v>
      </c>
      <c r="Z84"/>
      <c r="AA84"/>
      <c r="AB84"/>
    </row>
    <row r="85" spans="1:28" x14ac:dyDescent="0.25">
      <c r="A85" t="s">
        <v>3103</v>
      </c>
      <c r="B85">
        <v>403056.4</v>
      </c>
      <c r="C85">
        <v>0</v>
      </c>
      <c r="D85">
        <v>37817.11</v>
      </c>
      <c r="E85">
        <v>312386.56</v>
      </c>
      <c r="F85">
        <v>17593.03</v>
      </c>
      <c r="G85"/>
      <c r="H85"/>
      <c r="I85"/>
      <c r="J85"/>
      <c r="K85"/>
      <c r="L85"/>
      <c r="M85">
        <v>-826480.68</v>
      </c>
      <c r="N85">
        <v>1499346.49</v>
      </c>
      <c r="O85"/>
      <c r="P85">
        <v>1498996.54</v>
      </c>
      <c r="Q85">
        <v>167140</v>
      </c>
      <c r="R85">
        <v>250.26</v>
      </c>
      <c r="S85">
        <v>1436920</v>
      </c>
      <c r="T85"/>
      <c r="U85">
        <v>2296762.98</v>
      </c>
      <c r="V85"/>
      <c r="W85"/>
      <c r="X85">
        <v>556353.92000000004</v>
      </c>
      <c r="Y85">
        <v>152202.60999999999</v>
      </c>
      <c r="Z85"/>
      <c r="AA85"/>
      <c r="AB85"/>
    </row>
    <row r="86" spans="1:28" x14ac:dyDescent="0.25">
      <c r="A86" t="s">
        <v>3210</v>
      </c>
      <c r="B86">
        <v>232810.58</v>
      </c>
      <c r="C86">
        <v>0</v>
      </c>
      <c r="D86">
        <v>13071.86</v>
      </c>
      <c r="E86">
        <v>426981.79</v>
      </c>
      <c r="F86">
        <v>17205.09</v>
      </c>
      <c r="G86"/>
      <c r="H86"/>
      <c r="I86"/>
      <c r="J86">
        <v>0</v>
      </c>
      <c r="K86"/>
      <c r="L86"/>
      <c r="M86">
        <v>-1673511.09</v>
      </c>
      <c r="N86">
        <v>2293429.0699999998</v>
      </c>
      <c r="O86"/>
      <c r="P86">
        <v>1067304.1200000001</v>
      </c>
      <c r="Q86">
        <v>60000</v>
      </c>
      <c r="R86">
        <v>135.16</v>
      </c>
      <c r="S86">
        <v>310800</v>
      </c>
      <c r="T86"/>
      <c r="U86">
        <v>801482.95</v>
      </c>
      <c r="V86"/>
      <c r="W86"/>
      <c r="X86">
        <v>463492.88</v>
      </c>
      <c r="Y86">
        <v>103112.11</v>
      </c>
      <c r="Z86"/>
      <c r="AA86"/>
      <c r="AB86"/>
    </row>
    <row r="87" spans="1:28" x14ac:dyDescent="0.25">
      <c r="A87" t="s">
        <v>3104</v>
      </c>
      <c r="B87">
        <v>629791.23</v>
      </c>
      <c r="C87">
        <v>0</v>
      </c>
      <c r="D87">
        <v>54984.68</v>
      </c>
      <c r="E87">
        <v>459494.09</v>
      </c>
      <c r="F87">
        <v>79461.399999999994</v>
      </c>
      <c r="G87"/>
      <c r="H87"/>
      <c r="I87"/>
      <c r="J87"/>
      <c r="K87"/>
      <c r="L87"/>
      <c r="M87">
        <v>-260609.63</v>
      </c>
      <c r="N87">
        <v>1525529.54</v>
      </c>
      <c r="O87"/>
      <c r="P87">
        <v>811170.72</v>
      </c>
      <c r="Q87">
        <v>70000</v>
      </c>
      <c r="R87">
        <v>711.4</v>
      </c>
      <c r="S87">
        <v>1007550</v>
      </c>
      <c r="T87"/>
      <c r="U87">
        <v>1263324</v>
      </c>
      <c r="V87"/>
      <c r="W87"/>
      <c r="X87">
        <v>512463.23</v>
      </c>
      <c r="Y87">
        <v>154833.4</v>
      </c>
      <c r="Z87"/>
      <c r="AA87"/>
      <c r="AB87"/>
    </row>
    <row r="88" spans="1:28" x14ac:dyDescent="0.25">
      <c r="A88" t="s">
        <v>3105</v>
      </c>
      <c r="B88">
        <v>408708.18</v>
      </c>
      <c r="C88">
        <v>0</v>
      </c>
      <c r="D88">
        <v>10577.05</v>
      </c>
      <c r="E88">
        <v>2167852.36</v>
      </c>
      <c r="F88">
        <v>73208.83</v>
      </c>
      <c r="G88"/>
      <c r="H88"/>
      <c r="I88"/>
      <c r="J88"/>
      <c r="K88"/>
      <c r="L88"/>
      <c r="M88">
        <v>1196643.82</v>
      </c>
      <c r="N88">
        <v>1451545.03</v>
      </c>
      <c r="O88"/>
      <c r="P88">
        <v>691179.96</v>
      </c>
      <c r="Q88">
        <v>38000</v>
      </c>
      <c r="R88">
        <v>511.36</v>
      </c>
      <c r="S88">
        <v>1039410</v>
      </c>
      <c r="T88"/>
      <c r="U88">
        <v>1318630</v>
      </c>
      <c r="V88"/>
      <c r="W88"/>
      <c r="X88">
        <v>365128.01</v>
      </c>
      <c r="Y88">
        <v>73185.740000000005</v>
      </c>
      <c r="Z88"/>
      <c r="AA88"/>
      <c r="AB88"/>
    </row>
    <row r="89" spans="1:28" x14ac:dyDescent="0.25">
      <c r="A89" t="s">
        <v>3106</v>
      </c>
      <c r="B89">
        <v>769110.69</v>
      </c>
      <c r="C89">
        <v>0</v>
      </c>
      <c r="D89">
        <v>10501.69</v>
      </c>
      <c r="E89">
        <v>2051609.64</v>
      </c>
      <c r="F89">
        <v>-34347.040000000001</v>
      </c>
      <c r="G89"/>
      <c r="H89"/>
      <c r="I89"/>
      <c r="J89"/>
      <c r="K89"/>
      <c r="L89"/>
      <c r="M89">
        <v>2641637.1800000002</v>
      </c>
      <c r="N89">
        <v>328050.34000000003</v>
      </c>
      <c r="O89"/>
      <c r="P89">
        <v>673608.3</v>
      </c>
      <c r="Q89">
        <v>255150</v>
      </c>
      <c r="R89">
        <v>1064.3399999999999</v>
      </c>
      <c r="S89">
        <v>1410780</v>
      </c>
      <c r="T89"/>
      <c r="U89">
        <v>1563148.18</v>
      </c>
      <c r="V89"/>
      <c r="W89"/>
      <c r="X89">
        <v>595315.06999999995</v>
      </c>
      <c r="Y89">
        <v>354951.93</v>
      </c>
      <c r="Z89"/>
      <c r="AA89"/>
      <c r="AB89"/>
    </row>
    <row r="90" spans="1:28" x14ac:dyDescent="0.25">
      <c r="A90" t="s">
        <v>3199</v>
      </c>
      <c r="B90">
        <v>290614.19</v>
      </c>
      <c r="C90">
        <v>0</v>
      </c>
      <c r="D90">
        <v>15319</v>
      </c>
      <c r="E90">
        <v>226069.32</v>
      </c>
      <c r="F90">
        <v>51645.84</v>
      </c>
      <c r="G90"/>
      <c r="H90"/>
      <c r="I90"/>
      <c r="J90"/>
      <c r="K90"/>
      <c r="L90"/>
      <c r="M90">
        <v>-1296726.06</v>
      </c>
      <c r="N90">
        <v>1852229.71</v>
      </c>
      <c r="O90"/>
      <c r="P90">
        <v>612807.59</v>
      </c>
      <c r="Q90">
        <v>30000</v>
      </c>
      <c r="R90">
        <v>298.54000000000002</v>
      </c>
      <c r="S90">
        <v>1704700</v>
      </c>
      <c r="T90"/>
      <c r="U90">
        <v>1948919</v>
      </c>
      <c r="V90"/>
      <c r="W90"/>
      <c r="X90">
        <v>296362.11</v>
      </c>
      <c r="Y90">
        <v>74380.320000000007</v>
      </c>
      <c r="Z90"/>
      <c r="AA90"/>
      <c r="AB90"/>
    </row>
    <row r="91" spans="1:28" x14ac:dyDescent="0.25">
      <c r="A91" t="s">
        <v>3107</v>
      </c>
      <c r="B91">
        <v>282126.2</v>
      </c>
      <c r="C91">
        <v>0</v>
      </c>
      <c r="D91">
        <v>78781.929999999993</v>
      </c>
      <c r="E91">
        <v>268174.81</v>
      </c>
      <c r="F91">
        <v>41</v>
      </c>
      <c r="G91"/>
      <c r="H91"/>
      <c r="I91"/>
      <c r="J91">
        <v>4.67</v>
      </c>
      <c r="K91"/>
      <c r="L91"/>
      <c r="M91">
        <v>-1976854.71</v>
      </c>
      <c r="N91">
        <v>2452917.63</v>
      </c>
      <c r="O91"/>
      <c r="P91">
        <v>1681990.84</v>
      </c>
      <c r="Q91">
        <v>105000</v>
      </c>
      <c r="R91">
        <v>356.78</v>
      </c>
      <c r="S91">
        <v>2328150</v>
      </c>
      <c r="T91">
        <v>38500</v>
      </c>
      <c r="U91">
        <v>3080523.2</v>
      </c>
      <c r="V91">
        <v>22004</v>
      </c>
      <c r="W91"/>
      <c r="X91">
        <v>864283.54</v>
      </c>
      <c r="Y91">
        <v>34130.53</v>
      </c>
      <c r="Z91"/>
      <c r="AA91"/>
      <c r="AB91"/>
    </row>
    <row r="92" spans="1:28" x14ac:dyDescent="0.25">
      <c r="A92" t="s">
        <v>3108</v>
      </c>
      <c r="B92">
        <v>103042.76</v>
      </c>
      <c r="C92">
        <v>0</v>
      </c>
      <c r="D92">
        <v>27052.91</v>
      </c>
      <c r="E92">
        <v>1735.16</v>
      </c>
      <c r="F92">
        <v>46667.89</v>
      </c>
      <c r="G92"/>
      <c r="H92"/>
      <c r="I92"/>
      <c r="J92"/>
      <c r="K92"/>
      <c r="L92"/>
      <c r="M92">
        <v>-1944594.06</v>
      </c>
      <c r="N92">
        <v>1997915.47</v>
      </c>
      <c r="O92"/>
      <c r="P92">
        <v>1097891.44</v>
      </c>
      <c r="Q92">
        <v>97000</v>
      </c>
      <c r="R92">
        <v>112.34</v>
      </c>
      <c r="S92">
        <v>1410200</v>
      </c>
      <c r="T92">
        <v>16500</v>
      </c>
      <c r="U92">
        <v>1922097.34</v>
      </c>
      <c r="V92">
        <v>4084</v>
      </c>
      <c r="W92"/>
      <c r="X92">
        <v>543520.74</v>
      </c>
      <c r="Y92">
        <v>26824.39</v>
      </c>
      <c r="Z92"/>
      <c r="AA92"/>
      <c r="AB92"/>
    </row>
    <row r="93" spans="1:28" x14ac:dyDescent="0.25">
      <c r="A93" t="s">
        <v>3109</v>
      </c>
      <c r="B93">
        <v>54484.35</v>
      </c>
      <c r="C93">
        <v>0</v>
      </c>
      <c r="D93">
        <v>45393.4</v>
      </c>
      <c r="E93">
        <v>5</v>
      </c>
      <c r="F93">
        <v>144994.84</v>
      </c>
      <c r="G93"/>
      <c r="H93"/>
      <c r="I93"/>
      <c r="J93">
        <v>0</v>
      </c>
      <c r="K93"/>
      <c r="L93"/>
      <c r="M93">
        <v>-1705168.74</v>
      </c>
      <c r="N93">
        <v>2154589.06</v>
      </c>
      <c r="O93"/>
      <c r="P93">
        <v>1582229.7</v>
      </c>
      <c r="Q93">
        <v>50000</v>
      </c>
      <c r="R93">
        <v>276.91000000000003</v>
      </c>
      <c r="S93">
        <v>1880010</v>
      </c>
      <c r="T93">
        <v>33000</v>
      </c>
      <c r="U93">
        <v>2758697</v>
      </c>
      <c r="V93">
        <v>23686</v>
      </c>
      <c r="W93"/>
      <c r="X93">
        <v>906022.07</v>
      </c>
      <c r="Y93">
        <v>61654.27</v>
      </c>
      <c r="Z93"/>
      <c r="AA93"/>
      <c r="AB93"/>
    </row>
    <row r="94" spans="1:28" x14ac:dyDescent="0.25">
      <c r="A94" t="s">
        <v>3110</v>
      </c>
      <c r="B94">
        <v>396726.75</v>
      </c>
      <c r="C94">
        <v>0</v>
      </c>
      <c r="D94">
        <v>19381.46</v>
      </c>
      <c r="E94">
        <v>3</v>
      </c>
      <c r="F94">
        <v>10832.5</v>
      </c>
      <c r="G94"/>
      <c r="H94"/>
      <c r="I94"/>
      <c r="J94">
        <v>500</v>
      </c>
      <c r="K94"/>
      <c r="L94"/>
      <c r="M94">
        <v>-373418.3</v>
      </c>
      <c r="N94">
        <v>679279.9</v>
      </c>
      <c r="O94"/>
      <c r="P94">
        <v>1855649.95</v>
      </c>
      <c r="Q94">
        <v>288000</v>
      </c>
      <c r="R94">
        <v>117.82</v>
      </c>
      <c r="S94">
        <v>1682340</v>
      </c>
      <c r="T94"/>
      <c r="U94">
        <v>2543547</v>
      </c>
      <c r="V94">
        <v>3946</v>
      </c>
      <c r="W94"/>
      <c r="X94">
        <v>1147947.72</v>
      </c>
      <c r="Y94">
        <v>10084.94</v>
      </c>
      <c r="Z94"/>
      <c r="AA94"/>
      <c r="AB94"/>
    </row>
    <row r="95" spans="1:28" x14ac:dyDescent="0.25">
      <c r="A95" t="s">
        <v>3111</v>
      </c>
      <c r="B95">
        <v>335827.35</v>
      </c>
      <c r="C95">
        <v>0</v>
      </c>
      <c r="D95">
        <v>7209.85</v>
      </c>
      <c r="E95">
        <v>4150.1099999999997</v>
      </c>
      <c r="F95">
        <v>73778.87</v>
      </c>
      <c r="G95"/>
      <c r="H95"/>
      <c r="I95"/>
      <c r="J95"/>
      <c r="K95"/>
      <c r="L95"/>
      <c r="M95">
        <v>-1751699.24</v>
      </c>
      <c r="N95">
        <v>2305013.7999999998</v>
      </c>
      <c r="O95"/>
      <c r="P95">
        <v>1222446.83</v>
      </c>
      <c r="Q95">
        <v>228000</v>
      </c>
      <c r="R95">
        <v>377.63</v>
      </c>
      <c r="S95">
        <v>1918400</v>
      </c>
      <c r="T95">
        <v>27500</v>
      </c>
      <c r="U95">
        <v>2531582</v>
      </c>
      <c r="V95">
        <v>8040</v>
      </c>
      <c r="W95"/>
      <c r="X95">
        <v>955532.12</v>
      </c>
      <c r="Y95">
        <v>33918.720000000001</v>
      </c>
      <c r="Z95"/>
      <c r="AA95"/>
      <c r="AB95"/>
    </row>
    <row r="96" spans="1:28" x14ac:dyDescent="0.25">
      <c r="A96" t="s">
        <v>3112</v>
      </c>
      <c r="B96">
        <v>435055.28</v>
      </c>
      <c r="C96">
        <v>0</v>
      </c>
      <c r="D96">
        <v>40795.550000000003</v>
      </c>
      <c r="E96">
        <v>4</v>
      </c>
      <c r="F96">
        <v>7812.38</v>
      </c>
      <c r="G96"/>
      <c r="H96"/>
      <c r="I96"/>
      <c r="J96">
        <v>256.14</v>
      </c>
      <c r="K96"/>
      <c r="L96"/>
      <c r="M96">
        <v>-162525.45000000001</v>
      </c>
      <c r="N96">
        <v>266818</v>
      </c>
      <c r="O96"/>
      <c r="P96">
        <v>1442028.22</v>
      </c>
      <c r="Q96">
        <v>285950</v>
      </c>
      <c r="R96">
        <v>276.35000000000002</v>
      </c>
      <c r="S96">
        <v>1882760</v>
      </c>
      <c r="T96">
        <v>33000</v>
      </c>
      <c r="U96">
        <v>2492370.02</v>
      </c>
      <c r="V96">
        <v>22715</v>
      </c>
      <c r="W96"/>
      <c r="X96">
        <v>737463.53</v>
      </c>
      <c r="Y96">
        <v>12347.5</v>
      </c>
      <c r="Z96"/>
      <c r="AA96"/>
      <c r="AB96"/>
    </row>
    <row r="97" spans="1:28" x14ac:dyDescent="0.25">
      <c r="A97" t="s">
        <v>3113</v>
      </c>
      <c r="B97">
        <v>313750.95</v>
      </c>
      <c r="C97">
        <v>0</v>
      </c>
      <c r="D97">
        <v>26914.639999999999</v>
      </c>
      <c r="E97">
        <v>-6010</v>
      </c>
      <c r="F97">
        <v>98097.82</v>
      </c>
      <c r="G97"/>
      <c r="H97"/>
      <c r="I97"/>
      <c r="J97">
        <v>1986.91</v>
      </c>
      <c r="K97"/>
      <c r="L97"/>
      <c r="M97">
        <v>-1697598.67</v>
      </c>
      <c r="N97">
        <v>1877398.81</v>
      </c>
      <c r="O97"/>
      <c r="P97">
        <v>1356706.89</v>
      </c>
      <c r="Q97">
        <v>238770</v>
      </c>
      <c r="R97">
        <v>488.45</v>
      </c>
      <c r="S97">
        <v>1615890</v>
      </c>
      <c r="T97">
        <v>19500</v>
      </c>
      <c r="U97">
        <v>2305613</v>
      </c>
      <c r="V97">
        <v>8080</v>
      </c>
      <c r="W97"/>
      <c r="X97">
        <v>657084.86</v>
      </c>
      <c r="Y97">
        <v>9611.1200000000008</v>
      </c>
      <c r="Z97"/>
      <c r="AA97"/>
      <c r="AB97"/>
    </row>
    <row r="98" spans="1:28" x14ac:dyDescent="0.25">
      <c r="A98" t="s">
        <v>3114</v>
      </c>
      <c r="B98">
        <v>88783.65</v>
      </c>
      <c r="C98">
        <v>0</v>
      </c>
      <c r="D98">
        <v>51644.14</v>
      </c>
      <c r="E98">
        <v>474907.47</v>
      </c>
      <c r="F98">
        <v>2678.3</v>
      </c>
      <c r="G98"/>
      <c r="H98"/>
      <c r="I98"/>
      <c r="J98">
        <v>655.75</v>
      </c>
      <c r="K98"/>
      <c r="L98"/>
      <c r="M98">
        <v>-165762.54999999999</v>
      </c>
      <c r="N98">
        <v>804941.61</v>
      </c>
      <c r="O98"/>
      <c r="P98">
        <v>1537660.57</v>
      </c>
      <c r="Q98">
        <v>156665</v>
      </c>
      <c r="R98">
        <v>76.099999999999994</v>
      </c>
      <c r="S98">
        <v>1521630</v>
      </c>
      <c r="T98">
        <v>35000</v>
      </c>
      <c r="U98">
        <v>2279850.84</v>
      </c>
      <c r="V98">
        <v>1620</v>
      </c>
      <c r="W98"/>
      <c r="X98">
        <v>949757.53</v>
      </c>
      <c r="Y98">
        <v>41624.550000000003</v>
      </c>
      <c r="Z98"/>
      <c r="AA98"/>
      <c r="AB98"/>
    </row>
    <row r="99" spans="1:28" x14ac:dyDescent="0.25">
      <c r="A99" t="s">
        <v>3115</v>
      </c>
      <c r="B99">
        <v>259231.08</v>
      </c>
      <c r="C99">
        <v>0</v>
      </c>
      <c r="D99">
        <v>23739.01</v>
      </c>
      <c r="E99">
        <v>3</v>
      </c>
      <c r="F99">
        <v>4536.41</v>
      </c>
      <c r="G99"/>
      <c r="H99"/>
      <c r="I99"/>
      <c r="J99">
        <v>0</v>
      </c>
      <c r="K99"/>
      <c r="L99"/>
      <c r="M99">
        <v>-2151560.7000000002</v>
      </c>
      <c r="N99">
        <v>2543552.06</v>
      </c>
      <c r="O99"/>
      <c r="P99">
        <v>976492.49</v>
      </c>
      <c r="Q99"/>
      <c r="R99">
        <v>507.53</v>
      </c>
      <c r="S99">
        <v>1224190</v>
      </c>
      <c r="T99">
        <v>22000</v>
      </c>
      <c r="U99">
        <v>1559320.42</v>
      </c>
      <c r="V99">
        <v>3786</v>
      </c>
      <c r="W99"/>
      <c r="X99">
        <v>763990.92</v>
      </c>
      <c r="Y99">
        <v>574.54</v>
      </c>
      <c r="Z99"/>
      <c r="AA99"/>
      <c r="AB99"/>
    </row>
    <row r="100" spans="1:28" x14ac:dyDescent="0.25">
      <c r="A100" t="s">
        <v>3116</v>
      </c>
      <c r="B100">
        <v>342724.73</v>
      </c>
      <c r="C100">
        <v>0</v>
      </c>
      <c r="D100">
        <v>26793.39</v>
      </c>
      <c r="E100">
        <v>58395.64</v>
      </c>
      <c r="F100">
        <v>140386.79</v>
      </c>
      <c r="G100"/>
      <c r="H100"/>
      <c r="I100"/>
      <c r="J100">
        <v>653.41</v>
      </c>
      <c r="K100"/>
      <c r="L100"/>
      <c r="M100">
        <v>-1306734.55</v>
      </c>
      <c r="N100">
        <v>1708771</v>
      </c>
      <c r="O100"/>
      <c r="P100">
        <v>1508659.98</v>
      </c>
      <c r="Q100">
        <v>325960</v>
      </c>
      <c r="R100">
        <v>296.36</v>
      </c>
      <c r="S100">
        <v>1538680</v>
      </c>
      <c r="T100">
        <v>33000</v>
      </c>
      <c r="U100">
        <v>2086410</v>
      </c>
      <c r="V100">
        <v>13184</v>
      </c>
      <c r="W100"/>
      <c r="X100">
        <v>1058639.44</v>
      </c>
      <c r="Y100">
        <v>82752.210000000006</v>
      </c>
      <c r="Z100"/>
      <c r="AA100"/>
      <c r="AB100"/>
    </row>
    <row r="101" spans="1:28" x14ac:dyDescent="0.25">
      <c r="A101" t="s">
        <v>3117</v>
      </c>
      <c r="B101">
        <v>130287.13</v>
      </c>
      <c r="C101">
        <v>0</v>
      </c>
      <c r="D101">
        <v>61997.919999999998</v>
      </c>
      <c r="E101">
        <v>65287.9</v>
      </c>
      <c r="F101">
        <v>32938.99</v>
      </c>
      <c r="G101"/>
      <c r="H101"/>
      <c r="I101"/>
      <c r="J101">
        <v>2582.84</v>
      </c>
      <c r="K101"/>
      <c r="L101"/>
      <c r="M101">
        <v>-2024150.64</v>
      </c>
      <c r="N101">
        <v>2266060.31</v>
      </c>
      <c r="O101"/>
      <c r="P101">
        <v>1792696.62</v>
      </c>
      <c r="Q101">
        <v>238000</v>
      </c>
      <c r="R101">
        <v>312.5</v>
      </c>
      <c r="S101">
        <v>1843930</v>
      </c>
      <c r="T101">
        <v>33000</v>
      </c>
      <c r="U101">
        <v>2739613</v>
      </c>
      <c r="V101">
        <v>3946</v>
      </c>
      <c r="W101"/>
      <c r="X101">
        <v>1044611.31</v>
      </c>
      <c r="Y101">
        <v>73749.38</v>
      </c>
      <c r="Z101"/>
      <c r="AA101"/>
      <c r="AB101"/>
    </row>
    <row r="102" spans="1:28" x14ac:dyDescent="0.25">
      <c r="A102" t="s">
        <v>3118</v>
      </c>
      <c r="B102">
        <v>39609.69</v>
      </c>
      <c r="C102">
        <v>0</v>
      </c>
      <c r="D102">
        <v>11582.73</v>
      </c>
      <c r="E102">
        <v>4</v>
      </c>
      <c r="F102">
        <v>4200.63</v>
      </c>
      <c r="G102"/>
      <c r="H102"/>
      <c r="I102"/>
      <c r="J102"/>
      <c r="K102"/>
      <c r="L102"/>
      <c r="M102">
        <v>-610499.05000000005</v>
      </c>
      <c r="N102">
        <v>803987.63</v>
      </c>
      <c r="O102"/>
      <c r="P102">
        <v>1117135.28</v>
      </c>
      <c r="Q102">
        <v>30000</v>
      </c>
      <c r="R102">
        <v>146.25</v>
      </c>
      <c r="S102">
        <v>1027950</v>
      </c>
      <c r="T102">
        <v>16500</v>
      </c>
      <c r="U102">
        <v>1611935</v>
      </c>
      <c r="V102">
        <v>3884</v>
      </c>
      <c r="W102"/>
      <c r="X102">
        <v>712476.27</v>
      </c>
      <c r="Y102">
        <v>1527.79</v>
      </c>
      <c r="Z102"/>
      <c r="AA102"/>
      <c r="AB102"/>
    </row>
    <row r="103" spans="1:28" x14ac:dyDescent="0.25">
      <c r="A103" t="s">
        <v>3119</v>
      </c>
      <c r="B103">
        <v>473290.71</v>
      </c>
      <c r="C103">
        <v>0</v>
      </c>
      <c r="D103">
        <v>34450.22</v>
      </c>
      <c r="E103">
        <v>62569.52</v>
      </c>
      <c r="F103">
        <v>4135.6099999999997</v>
      </c>
      <c r="G103"/>
      <c r="H103"/>
      <c r="I103"/>
      <c r="J103">
        <v>288</v>
      </c>
      <c r="K103"/>
      <c r="L103"/>
      <c r="M103">
        <v>-2737167.59</v>
      </c>
      <c r="N103">
        <v>2982456.62</v>
      </c>
      <c r="O103"/>
      <c r="P103">
        <v>1320576.6299999999</v>
      </c>
      <c r="Q103">
        <v>273680</v>
      </c>
      <c r="R103">
        <v>616.58000000000004</v>
      </c>
      <c r="S103">
        <v>1781450</v>
      </c>
      <c r="T103">
        <v>36500</v>
      </c>
      <c r="U103">
        <v>2371146</v>
      </c>
      <c r="V103">
        <v>18600</v>
      </c>
      <c r="W103"/>
      <c r="X103">
        <v>675029.15</v>
      </c>
      <c r="Y103">
        <v>19179.03</v>
      </c>
      <c r="Z103"/>
      <c r="AA103"/>
      <c r="AB103"/>
    </row>
    <row r="104" spans="1:28" x14ac:dyDescent="0.25">
      <c r="A104" t="s">
        <v>3120</v>
      </c>
      <c r="B104">
        <v>167498.12</v>
      </c>
      <c r="C104">
        <v>0</v>
      </c>
      <c r="D104">
        <v>22728.91</v>
      </c>
      <c r="E104">
        <v>5</v>
      </c>
      <c r="F104">
        <v>206928.92</v>
      </c>
      <c r="G104"/>
      <c r="H104"/>
      <c r="I104"/>
      <c r="J104">
        <v>141.16999999999999</v>
      </c>
      <c r="K104"/>
      <c r="L104"/>
      <c r="M104">
        <v>-1673268.4</v>
      </c>
      <c r="N104">
        <v>2096504</v>
      </c>
      <c r="O104"/>
      <c r="P104">
        <v>1545760.74</v>
      </c>
      <c r="Q104">
        <v>240900</v>
      </c>
      <c r="R104">
        <v>293.58</v>
      </c>
      <c r="S104">
        <v>1680440</v>
      </c>
      <c r="T104">
        <v>33000</v>
      </c>
      <c r="U104">
        <v>2336823.69</v>
      </c>
      <c r="V104">
        <v>9000</v>
      </c>
      <c r="W104">
        <v>2696</v>
      </c>
      <c r="X104">
        <v>1136787.97</v>
      </c>
      <c r="Y104">
        <v>41302.480000000003</v>
      </c>
      <c r="Z104"/>
      <c r="AA104"/>
      <c r="AB104"/>
    </row>
    <row r="105" spans="1:28" x14ac:dyDescent="0.25">
      <c r="A105" t="s">
        <v>3121</v>
      </c>
      <c r="B105">
        <v>140280.29</v>
      </c>
      <c r="C105">
        <v>0</v>
      </c>
      <c r="D105">
        <v>55245.91</v>
      </c>
      <c r="E105">
        <v>267908.87</v>
      </c>
      <c r="F105">
        <v>121443.28</v>
      </c>
      <c r="G105"/>
      <c r="H105"/>
      <c r="I105"/>
      <c r="J105">
        <v>101948.22</v>
      </c>
      <c r="K105"/>
      <c r="L105"/>
      <c r="M105">
        <v>-3822699.44</v>
      </c>
      <c r="N105">
        <v>4349913</v>
      </c>
      <c r="O105"/>
      <c r="P105">
        <v>1945894.95</v>
      </c>
      <c r="Q105">
        <v>188050</v>
      </c>
      <c r="R105">
        <v>135.16</v>
      </c>
      <c r="S105">
        <v>2078340</v>
      </c>
      <c r="T105">
        <v>27500</v>
      </c>
      <c r="U105">
        <v>2997365</v>
      </c>
      <c r="V105">
        <v>16940</v>
      </c>
      <c r="W105"/>
      <c r="X105">
        <v>1129238.82</v>
      </c>
      <c r="Y105">
        <v>140659.72</v>
      </c>
      <c r="Z105"/>
      <c r="AA105"/>
      <c r="AB105"/>
    </row>
    <row r="106" spans="1:28" x14ac:dyDescent="0.25">
      <c r="A106" t="s">
        <v>3122</v>
      </c>
      <c r="B106">
        <v>348724.22</v>
      </c>
      <c r="C106">
        <v>0</v>
      </c>
      <c r="D106">
        <v>75068.69</v>
      </c>
      <c r="E106">
        <v>203193.13</v>
      </c>
      <c r="F106">
        <v>5163.4399999999996</v>
      </c>
      <c r="G106"/>
      <c r="H106"/>
      <c r="I106"/>
      <c r="J106"/>
      <c r="K106"/>
      <c r="L106"/>
      <c r="M106">
        <v>-757113.09</v>
      </c>
      <c r="N106">
        <v>1350408.04</v>
      </c>
      <c r="O106"/>
      <c r="P106">
        <v>1687733.95</v>
      </c>
      <c r="Q106"/>
      <c r="R106">
        <v>499.38</v>
      </c>
      <c r="S106">
        <v>1946450</v>
      </c>
      <c r="T106">
        <v>33000</v>
      </c>
      <c r="U106">
        <v>2690843</v>
      </c>
      <c r="V106"/>
      <c r="W106"/>
      <c r="X106">
        <v>913208.3</v>
      </c>
      <c r="Y106">
        <v>24777.5</v>
      </c>
      <c r="Z106"/>
      <c r="AA106"/>
      <c r="AB106"/>
    </row>
    <row r="107" spans="1:28" x14ac:dyDescent="0.25">
      <c r="A107" t="s">
        <v>3205</v>
      </c>
      <c r="B107">
        <v>174312.02</v>
      </c>
      <c r="C107">
        <v>0</v>
      </c>
      <c r="D107">
        <v>26906.47</v>
      </c>
      <c r="E107">
        <v>47864.83</v>
      </c>
      <c r="F107">
        <v>18126.34</v>
      </c>
      <c r="G107"/>
      <c r="H107"/>
      <c r="I107"/>
      <c r="J107">
        <v>323.2</v>
      </c>
      <c r="K107"/>
      <c r="L107"/>
      <c r="M107">
        <v>-1893862.74</v>
      </c>
      <c r="N107">
        <v>2389700.83</v>
      </c>
      <c r="O107"/>
      <c r="P107">
        <v>1041492.89</v>
      </c>
      <c r="Q107">
        <v>50000</v>
      </c>
      <c r="R107">
        <v>400.29</v>
      </c>
      <c r="S107">
        <v>1467840</v>
      </c>
      <c r="T107">
        <v>16500</v>
      </c>
      <c r="U107">
        <v>2068172</v>
      </c>
      <c r="V107">
        <v>3946</v>
      </c>
      <c r="W107"/>
      <c r="X107">
        <v>630484.03</v>
      </c>
      <c r="Y107">
        <v>102582.78</v>
      </c>
      <c r="Z107"/>
      <c r="AA107"/>
      <c r="AB107"/>
    </row>
    <row r="108" spans="1:28" x14ac:dyDescent="0.25">
      <c r="A108" t="s">
        <v>3206</v>
      </c>
      <c r="B108">
        <v>299245.38</v>
      </c>
      <c r="C108">
        <v>0</v>
      </c>
      <c r="D108">
        <v>37472.839999999997</v>
      </c>
      <c r="E108">
        <v>117003.77</v>
      </c>
      <c r="F108">
        <v>1025</v>
      </c>
      <c r="G108"/>
      <c r="H108"/>
      <c r="I108"/>
      <c r="J108"/>
      <c r="K108"/>
      <c r="L108"/>
      <c r="M108">
        <v>-4899831.26</v>
      </c>
      <c r="N108">
        <v>5385590.1100000003</v>
      </c>
      <c r="O108"/>
      <c r="P108">
        <v>1186984</v>
      </c>
      <c r="Q108">
        <v>106480</v>
      </c>
      <c r="R108">
        <v>378.61</v>
      </c>
      <c r="S108">
        <v>868780</v>
      </c>
      <c r="T108">
        <v>16500</v>
      </c>
      <c r="U108">
        <v>1513573.11</v>
      </c>
      <c r="V108">
        <v>14736</v>
      </c>
      <c r="W108"/>
      <c r="X108">
        <v>654884.71</v>
      </c>
      <c r="Y108">
        <v>26940.65</v>
      </c>
      <c r="Z108"/>
      <c r="AA108"/>
      <c r="AB108"/>
    </row>
    <row r="109" spans="1:28" x14ac:dyDescent="0.25">
      <c r="A109" t="s">
        <v>3123</v>
      </c>
      <c r="B109">
        <v>321101.09999999998</v>
      </c>
      <c r="C109">
        <v>0</v>
      </c>
      <c r="D109">
        <v>23825.759999999998</v>
      </c>
      <c r="E109">
        <v>151004.6</v>
      </c>
      <c r="F109">
        <v>10930.66</v>
      </c>
      <c r="G109"/>
      <c r="H109"/>
      <c r="I109"/>
      <c r="J109">
        <v>0</v>
      </c>
      <c r="K109"/>
      <c r="L109"/>
      <c r="M109">
        <v>-1323138.5600000001</v>
      </c>
      <c r="N109">
        <v>1851650.31</v>
      </c>
      <c r="O109"/>
      <c r="P109">
        <v>1078401.46</v>
      </c>
      <c r="Q109"/>
      <c r="R109">
        <v>403.01</v>
      </c>
      <c r="S109">
        <v>1174450</v>
      </c>
      <c r="T109">
        <v>50285</v>
      </c>
      <c r="U109">
        <v>1801877</v>
      </c>
      <c r="V109"/>
      <c r="W109"/>
      <c r="X109">
        <v>456659.84</v>
      </c>
      <c r="Y109">
        <v>66652.259999999995</v>
      </c>
      <c r="Z109"/>
      <c r="AA109"/>
      <c r="AB109"/>
    </row>
    <row r="110" spans="1:28" x14ac:dyDescent="0.25">
      <c r="A110" t="s">
        <v>3124</v>
      </c>
      <c r="B110">
        <v>292292.89</v>
      </c>
      <c r="C110">
        <v>0</v>
      </c>
      <c r="D110">
        <v>32136.35</v>
      </c>
      <c r="E110">
        <v>520223.1</v>
      </c>
      <c r="F110">
        <v>592622.74</v>
      </c>
      <c r="G110"/>
      <c r="H110"/>
      <c r="I110"/>
      <c r="J110">
        <v>0</v>
      </c>
      <c r="K110"/>
      <c r="L110"/>
      <c r="M110">
        <v>293340.46000000002</v>
      </c>
      <c r="N110">
        <v>1448584.45</v>
      </c>
      <c r="O110"/>
      <c r="P110">
        <v>1593487.27</v>
      </c>
      <c r="Q110"/>
      <c r="R110">
        <v>527.32000000000005</v>
      </c>
      <c r="S110">
        <v>1693883</v>
      </c>
      <c r="T110">
        <v>56500</v>
      </c>
      <c r="U110">
        <v>2417658</v>
      </c>
      <c r="V110"/>
      <c r="W110"/>
      <c r="X110">
        <v>890352.41</v>
      </c>
      <c r="Y110">
        <v>341037.01</v>
      </c>
      <c r="Z110"/>
      <c r="AA110"/>
      <c r="AB110"/>
    </row>
    <row r="111" spans="1:28" x14ac:dyDescent="0.25">
      <c r="A111" t="s">
        <v>3125</v>
      </c>
      <c r="B111">
        <v>278118.94</v>
      </c>
      <c r="C111"/>
      <c r="D111">
        <v>25835.89</v>
      </c>
      <c r="E111">
        <v>245546.32</v>
      </c>
      <c r="F111">
        <v>79443.63</v>
      </c>
      <c r="G111"/>
      <c r="H111"/>
      <c r="I111"/>
      <c r="J111">
        <v>563.21</v>
      </c>
      <c r="K111"/>
      <c r="L111"/>
      <c r="M111">
        <v>-1565512.28</v>
      </c>
      <c r="N111">
        <v>2294612.94</v>
      </c>
      <c r="O111"/>
      <c r="P111">
        <v>1502578.37</v>
      </c>
      <c r="Q111">
        <v>105000</v>
      </c>
      <c r="R111">
        <v>481.1</v>
      </c>
      <c r="S111">
        <v>1810630</v>
      </c>
      <c r="T111">
        <v>15000</v>
      </c>
      <c r="U111">
        <v>2618385.67</v>
      </c>
      <c r="V111">
        <v>63800</v>
      </c>
      <c r="W111"/>
      <c r="X111">
        <v>697181.67</v>
      </c>
      <c r="Y111">
        <v>155041.22</v>
      </c>
      <c r="Z111"/>
      <c r="AA111"/>
      <c r="AB111"/>
    </row>
    <row r="112" spans="1:28" x14ac:dyDescent="0.25">
      <c r="A112" t="s">
        <v>3126</v>
      </c>
      <c r="B112">
        <v>238424.74</v>
      </c>
      <c r="C112">
        <v>0</v>
      </c>
      <c r="D112">
        <v>21735.43</v>
      </c>
      <c r="E112">
        <v>26909.77</v>
      </c>
      <c r="F112">
        <v>34987.199999999997</v>
      </c>
      <c r="G112"/>
      <c r="H112"/>
      <c r="I112"/>
      <c r="J112">
        <v>796.58</v>
      </c>
      <c r="K112"/>
      <c r="L112"/>
      <c r="M112">
        <v>-1554342.12</v>
      </c>
      <c r="N112">
        <v>1767292.42</v>
      </c>
      <c r="O112"/>
      <c r="P112">
        <v>1152903.4099999999</v>
      </c>
      <c r="Q112">
        <v>30000</v>
      </c>
      <c r="R112">
        <v>590.12</v>
      </c>
      <c r="S112">
        <v>1841620</v>
      </c>
      <c r="T112">
        <v>24800</v>
      </c>
      <c r="U112">
        <v>2333997</v>
      </c>
      <c r="V112"/>
      <c r="W112">
        <v>4790</v>
      </c>
      <c r="X112">
        <v>496177.31</v>
      </c>
      <c r="Y112">
        <v>106638.96</v>
      </c>
      <c r="Z112"/>
      <c r="AA112"/>
      <c r="AB112"/>
    </row>
    <row r="113" spans="1:28" x14ac:dyDescent="0.25">
      <c r="A113" t="s">
        <v>3127</v>
      </c>
      <c r="B113">
        <v>169935.4</v>
      </c>
      <c r="C113">
        <v>0</v>
      </c>
      <c r="D113">
        <v>8607.2900000000009</v>
      </c>
      <c r="E113">
        <v>582392.01</v>
      </c>
      <c r="F113">
        <v>60655.23</v>
      </c>
      <c r="G113"/>
      <c r="H113"/>
      <c r="I113"/>
      <c r="J113">
        <v>0</v>
      </c>
      <c r="K113"/>
      <c r="L113"/>
      <c r="M113">
        <v>-829477.7</v>
      </c>
      <c r="N113">
        <v>1775492.61</v>
      </c>
      <c r="O113"/>
      <c r="P113">
        <v>1575423.55</v>
      </c>
      <c r="Q113">
        <v>230000</v>
      </c>
      <c r="R113">
        <v>323.86</v>
      </c>
      <c r="S113">
        <v>1757280</v>
      </c>
      <c r="T113">
        <v>45750</v>
      </c>
      <c r="U113">
        <v>2671468</v>
      </c>
      <c r="V113"/>
      <c r="W113"/>
      <c r="X113">
        <v>912397</v>
      </c>
      <c r="Y113">
        <v>149337.39000000001</v>
      </c>
      <c r="Z113"/>
      <c r="AA113"/>
      <c r="AB113"/>
    </row>
    <row r="114" spans="1:28" x14ac:dyDescent="0.25">
      <c r="A114" t="s">
        <v>3207</v>
      </c>
      <c r="B114">
        <v>499748.78</v>
      </c>
      <c r="C114">
        <v>19200</v>
      </c>
      <c r="D114">
        <v>20081.240000000002</v>
      </c>
      <c r="E114">
        <v>155985.5</v>
      </c>
      <c r="F114">
        <v>55010.2</v>
      </c>
      <c r="G114"/>
      <c r="H114"/>
      <c r="I114"/>
      <c r="J114">
        <v>-735</v>
      </c>
      <c r="K114"/>
      <c r="L114"/>
      <c r="M114">
        <v>-1928302.29</v>
      </c>
      <c r="N114">
        <v>2441491.2400000002</v>
      </c>
      <c r="O114"/>
      <c r="P114">
        <v>1270489.76</v>
      </c>
      <c r="Q114">
        <v>260000</v>
      </c>
      <c r="R114">
        <v>575.83000000000004</v>
      </c>
      <c r="S114">
        <v>1569790</v>
      </c>
      <c r="T114">
        <v>42400</v>
      </c>
      <c r="U114">
        <v>2105245.5</v>
      </c>
      <c r="V114">
        <v>3000</v>
      </c>
      <c r="W114">
        <v>3600</v>
      </c>
      <c r="X114">
        <v>729481.76</v>
      </c>
      <c r="Y114">
        <v>64356.56</v>
      </c>
      <c r="Z114"/>
      <c r="AA114"/>
      <c r="AB114"/>
    </row>
    <row r="115" spans="1:28" x14ac:dyDescent="0.25">
      <c r="A115" t="s">
        <v>3128</v>
      </c>
      <c r="B115">
        <v>746984.5</v>
      </c>
      <c r="C115">
        <v>0</v>
      </c>
      <c r="D115">
        <v>60436.959999999999</v>
      </c>
      <c r="E115">
        <v>80704.600000000006</v>
      </c>
      <c r="F115">
        <v>150601.45000000001</v>
      </c>
      <c r="G115"/>
      <c r="H115"/>
      <c r="I115"/>
      <c r="J115">
        <v>717.03</v>
      </c>
      <c r="K115"/>
      <c r="L115"/>
      <c r="M115">
        <v>-930316.88</v>
      </c>
      <c r="N115">
        <v>1753510.53</v>
      </c>
      <c r="O115">
        <v>833.22</v>
      </c>
      <c r="P115">
        <v>1518734.02</v>
      </c>
      <c r="Q115">
        <v>424000</v>
      </c>
      <c r="R115"/>
      <c r="S115">
        <v>2261810</v>
      </c>
      <c r="T115">
        <v>6700</v>
      </c>
      <c r="U115">
        <v>3023001</v>
      </c>
      <c r="V115">
        <v>3484</v>
      </c>
      <c r="W115"/>
      <c r="X115">
        <v>894609.92000000004</v>
      </c>
      <c r="Y115">
        <v>76165.490000000005</v>
      </c>
      <c r="Z115"/>
      <c r="AA115"/>
      <c r="AB115"/>
    </row>
    <row r="116" spans="1:28" x14ac:dyDescent="0.25">
      <c r="A116" t="s">
        <v>3129</v>
      </c>
      <c r="B116">
        <v>748406.96</v>
      </c>
      <c r="C116">
        <v>0</v>
      </c>
      <c r="D116">
        <v>122575.93</v>
      </c>
      <c r="E116">
        <v>123305.76</v>
      </c>
      <c r="F116">
        <v>67552.33</v>
      </c>
      <c r="G116"/>
      <c r="H116"/>
      <c r="I116"/>
      <c r="J116">
        <v>770.93</v>
      </c>
      <c r="K116"/>
      <c r="L116"/>
      <c r="M116">
        <v>-1843637.73</v>
      </c>
      <c r="N116">
        <v>2570940.36</v>
      </c>
      <c r="O116">
        <v>871.98</v>
      </c>
      <c r="P116">
        <v>1742938.44</v>
      </c>
      <c r="Q116">
        <v>168800</v>
      </c>
      <c r="R116"/>
      <c r="S116">
        <v>1543642</v>
      </c>
      <c r="T116">
        <v>5100</v>
      </c>
      <c r="U116">
        <v>2341038</v>
      </c>
      <c r="V116"/>
      <c r="W116"/>
      <c r="X116">
        <v>729363.01</v>
      </c>
      <c r="Y116">
        <v>57183.99</v>
      </c>
      <c r="Z116"/>
      <c r="AA116"/>
      <c r="AB116"/>
    </row>
    <row r="117" spans="1:28" x14ac:dyDescent="0.25">
      <c r="A117" t="s">
        <v>3130</v>
      </c>
      <c r="B117">
        <v>645444.51</v>
      </c>
      <c r="C117">
        <v>0</v>
      </c>
      <c r="D117">
        <v>39012.94</v>
      </c>
      <c r="E117">
        <v>991548.56</v>
      </c>
      <c r="F117">
        <v>156503.56</v>
      </c>
      <c r="G117"/>
      <c r="H117"/>
      <c r="I117"/>
      <c r="J117">
        <v>868.11</v>
      </c>
      <c r="K117"/>
      <c r="L117"/>
      <c r="M117">
        <v>-478498.22</v>
      </c>
      <c r="N117">
        <v>2193906.69</v>
      </c>
      <c r="O117">
        <v>991.16</v>
      </c>
      <c r="P117">
        <v>1582989.94</v>
      </c>
      <c r="Q117">
        <v>100000</v>
      </c>
      <c r="R117"/>
      <c r="S117">
        <v>2296348</v>
      </c>
      <c r="T117">
        <v>319800</v>
      </c>
      <c r="U117">
        <v>3026998</v>
      </c>
      <c r="V117"/>
      <c r="W117"/>
      <c r="X117">
        <v>954473.57</v>
      </c>
      <c r="Y117">
        <v>202424.54</v>
      </c>
      <c r="Z117"/>
      <c r="AA117"/>
      <c r="AB117"/>
    </row>
    <row r="118" spans="1:28" x14ac:dyDescent="0.25">
      <c r="A118" t="s">
        <v>3131</v>
      </c>
      <c r="B118">
        <v>410829.39</v>
      </c>
      <c r="C118">
        <v>0</v>
      </c>
      <c r="D118">
        <v>48581.279999999999</v>
      </c>
      <c r="E118">
        <v>288561.57</v>
      </c>
      <c r="F118">
        <v>91425.34</v>
      </c>
      <c r="G118"/>
      <c r="H118"/>
      <c r="I118"/>
      <c r="J118">
        <v>478.87</v>
      </c>
      <c r="K118"/>
      <c r="L118"/>
      <c r="M118">
        <v>-1085316.76</v>
      </c>
      <c r="N118">
        <v>2140701.11</v>
      </c>
      <c r="O118">
        <v>805.66</v>
      </c>
      <c r="P118">
        <v>1185593.58</v>
      </c>
      <c r="Q118"/>
      <c r="R118"/>
      <c r="S118">
        <v>1162050</v>
      </c>
      <c r="T118">
        <v>5100</v>
      </c>
      <c r="U118">
        <v>1686515.08</v>
      </c>
      <c r="V118">
        <v>3000</v>
      </c>
      <c r="W118"/>
      <c r="X118">
        <v>754080.03</v>
      </c>
      <c r="Y118">
        <v>126419.77</v>
      </c>
      <c r="Z118"/>
      <c r="AA118"/>
      <c r="AB118"/>
    </row>
    <row r="119" spans="1:28" x14ac:dyDescent="0.25">
      <c r="A119" t="s">
        <v>3132</v>
      </c>
      <c r="B119">
        <v>796333.58</v>
      </c>
      <c r="C119">
        <v>0</v>
      </c>
      <c r="D119">
        <v>12548.76</v>
      </c>
      <c r="E119">
        <v>217642.44</v>
      </c>
      <c r="F119">
        <v>70155.009999999995</v>
      </c>
      <c r="G119"/>
      <c r="H119"/>
      <c r="I119"/>
      <c r="J119">
        <v>0</v>
      </c>
      <c r="K119"/>
      <c r="L119"/>
      <c r="M119">
        <v>-1668866.46</v>
      </c>
      <c r="N119">
        <v>2916966.34</v>
      </c>
      <c r="O119">
        <v>1094.31</v>
      </c>
      <c r="P119">
        <v>1532986.52</v>
      </c>
      <c r="Q119">
        <v>148190</v>
      </c>
      <c r="R119"/>
      <c r="S119">
        <v>2010356</v>
      </c>
      <c r="T119">
        <v>7400</v>
      </c>
      <c r="U119">
        <v>2733001</v>
      </c>
      <c r="V119"/>
      <c r="W119"/>
      <c r="X119">
        <v>940869.1</v>
      </c>
      <c r="Y119">
        <v>177576.82</v>
      </c>
      <c r="Z119"/>
      <c r="AA119"/>
      <c r="AB119"/>
    </row>
    <row r="120" spans="1:28" x14ac:dyDescent="0.25">
      <c r="A120" t="s">
        <v>3133</v>
      </c>
      <c r="B120">
        <v>982010.29</v>
      </c>
      <c r="C120">
        <v>0</v>
      </c>
      <c r="D120">
        <v>17348.12</v>
      </c>
      <c r="E120">
        <v>2112913.59</v>
      </c>
      <c r="F120">
        <v>644733.21</v>
      </c>
      <c r="G120"/>
      <c r="H120"/>
      <c r="I120"/>
      <c r="J120">
        <v>150</v>
      </c>
      <c r="K120"/>
      <c r="L120"/>
      <c r="M120">
        <v>1903732.34</v>
      </c>
      <c r="N120">
        <v>1273796.02</v>
      </c>
      <c r="O120">
        <v>1178.0899999999999</v>
      </c>
      <c r="P120">
        <v>2169572.12</v>
      </c>
      <c r="Q120">
        <v>200474</v>
      </c>
      <c r="R120"/>
      <c r="S120">
        <v>1528694</v>
      </c>
      <c r="T120">
        <v>11800</v>
      </c>
      <c r="U120">
        <v>2284308</v>
      </c>
      <c r="V120"/>
      <c r="W120"/>
      <c r="X120">
        <v>775349.09</v>
      </c>
      <c r="Y120">
        <v>272734.27</v>
      </c>
      <c r="Z120"/>
      <c r="AA120"/>
      <c r="AB120"/>
    </row>
    <row r="121" spans="1:28" x14ac:dyDescent="0.25">
      <c r="A121" t="s">
        <v>3134</v>
      </c>
      <c r="B121">
        <v>965989.21</v>
      </c>
      <c r="C121">
        <v>0</v>
      </c>
      <c r="D121">
        <v>52096.62</v>
      </c>
      <c r="E121">
        <v>953991.64</v>
      </c>
      <c r="F121">
        <v>226290.84</v>
      </c>
      <c r="G121"/>
      <c r="H121"/>
      <c r="I121"/>
      <c r="J121">
        <v>0</v>
      </c>
      <c r="K121"/>
      <c r="L121"/>
      <c r="M121">
        <v>428583.26</v>
      </c>
      <c r="N121">
        <v>1503797.2</v>
      </c>
      <c r="O121">
        <v>1247.1400000000001</v>
      </c>
      <c r="P121">
        <v>1909867.67</v>
      </c>
      <c r="Q121">
        <v>283550</v>
      </c>
      <c r="R121"/>
      <c r="S121">
        <v>2292744</v>
      </c>
      <c r="T121">
        <v>22900</v>
      </c>
      <c r="U121">
        <v>3244566.24</v>
      </c>
      <c r="V121"/>
      <c r="W121"/>
      <c r="X121">
        <v>884916.66</v>
      </c>
      <c r="Y121">
        <v>114838.06</v>
      </c>
      <c r="Z121"/>
      <c r="AA121"/>
      <c r="AB121"/>
    </row>
    <row r="122" spans="1:28" x14ac:dyDescent="0.25">
      <c r="A122" t="s">
        <v>3135</v>
      </c>
      <c r="B122">
        <v>873519.04</v>
      </c>
      <c r="C122">
        <v>0</v>
      </c>
      <c r="D122">
        <v>26329.88</v>
      </c>
      <c r="E122">
        <v>377850.66</v>
      </c>
      <c r="F122">
        <v>110814.06</v>
      </c>
      <c r="G122"/>
      <c r="H122"/>
      <c r="I122"/>
      <c r="J122">
        <v>0</v>
      </c>
      <c r="K122"/>
      <c r="L122"/>
      <c r="M122">
        <v>-373042.71</v>
      </c>
      <c r="N122">
        <v>1567499.51</v>
      </c>
      <c r="O122">
        <v>885.52</v>
      </c>
      <c r="P122">
        <v>1400747.26</v>
      </c>
      <c r="Q122">
        <v>344700</v>
      </c>
      <c r="R122"/>
      <c r="S122">
        <v>1919100</v>
      </c>
      <c r="T122">
        <v>6500</v>
      </c>
      <c r="U122">
        <v>2644062</v>
      </c>
      <c r="V122"/>
      <c r="W122"/>
      <c r="X122">
        <v>746285.62</v>
      </c>
      <c r="Y122">
        <v>87528.320000000007</v>
      </c>
      <c r="Z122"/>
      <c r="AA122"/>
      <c r="AB122"/>
    </row>
    <row r="123" spans="1:28" x14ac:dyDescent="0.25">
      <c r="A123" t="s">
        <v>3211</v>
      </c>
      <c r="B123">
        <v>670559.69999999995</v>
      </c>
      <c r="C123">
        <v>0</v>
      </c>
      <c r="D123">
        <v>21253.68</v>
      </c>
      <c r="E123">
        <v>426793.09</v>
      </c>
      <c r="F123">
        <v>105585.01</v>
      </c>
      <c r="G123"/>
      <c r="H123"/>
      <c r="I123"/>
      <c r="J123">
        <v>0</v>
      </c>
      <c r="K123"/>
      <c r="L123"/>
      <c r="M123">
        <v>-1288211.17</v>
      </c>
      <c r="N123">
        <v>2486417.9700000002</v>
      </c>
      <c r="O123">
        <v>774.57</v>
      </c>
      <c r="P123">
        <v>1197391.6000000001</v>
      </c>
      <c r="Q123">
        <v>309950</v>
      </c>
      <c r="R123"/>
      <c r="S123">
        <v>1239844</v>
      </c>
      <c r="T123">
        <v>5000</v>
      </c>
      <c r="U123">
        <v>1827696</v>
      </c>
      <c r="V123"/>
      <c r="W123"/>
      <c r="X123">
        <v>741051.54</v>
      </c>
      <c r="Y123">
        <v>158227.95000000001</v>
      </c>
      <c r="Z123"/>
      <c r="AA123"/>
      <c r="AB123"/>
    </row>
    <row r="124" spans="1:28" x14ac:dyDescent="0.25">
      <c r="A124" t="s">
        <v>3212</v>
      </c>
      <c r="B124">
        <v>685509.99</v>
      </c>
      <c r="C124">
        <v>0</v>
      </c>
      <c r="D124">
        <v>26502.65</v>
      </c>
      <c r="E124">
        <v>220958.91</v>
      </c>
      <c r="F124">
        <v>585030.73</v>
      </c>
      <c r="G124"/>
      <c r="H124"/>
      <c r="I124"/>
      <c r="J124">
        <v>0</v>
      </c>
      <c r="K124"/>
      <c r="L124"/>
      <c r="M124">
        <v>-820045.19</v>
      </c>
      <c r="N124">
        <v>2517902.33</v>
      </c>
      <c r="O124">
        <v>950.56</v>
      </c>
      <c r="P124">
        <v>1479850.73</v>
      </c>
      <c r="Q124"/>
      <c r="R124"/>
      <c r="S124">
        <v>1096260</v>
      </c>
      <c r="T124">
        <v>5400</v>
      </c>
      <c r="U124">
        <v>1881145.92</v>
      </c>
      <c r="V124"/>
      <c r="W124"/>
      <c r="X124">
        <v>626247.12</v>
      </c>
      <c r="Y124">
        <v>254923.11</v>
      </c>
      <c r="Z124"/>
      <c r="AA124"/>
      <c r="AB124"/>
    </row>
    <row r="125" spans="1:28" x14ac:dyDescent="0.25">
      <c r="A125" t="s">
        <v>3136</v>
      </c>
      <c r="B125">
        <v>421359.18</v>
      </c>
      <c r="C125">
        <v>0</v>
      </c>
      <c r="D125">
        <v>-7635.07</v>
      </c>
      <c r="E125">
        <v>19798.79</v>
      </c>
      <c r="F125">
        <v>45900.3</v>
      </c>
      <c r="G125"/>
      <c r="H125"/>
      <c r="I125"/>
      <c r="J125"/>
      <c r="K125"/>
      <c r="L125"/>
      <c r="M125">
        <v>-1707789.28</v>
      </c>
      <c r="N125">
        <v>2171633.4300000002</v>
      </c>
      <c r="O125"/>
      <c r="P125">
        <v>1056295.72</v>
      </c>
      <c r="Q125">
        <v>313200</v>
      </c>
      <c r="R125">
        <v>722.55</v>
      </c>
      <c r="S125">
        <v>1388682.9</v>
      </c>
      <c r="T125"/>
      <c r="U125">
        <v>1763484.3</v>
      </c>
      <c r="V125">
        <v>780</v>
      </c>
      <c r="W125"/>
      <c r="X125">
        <v>881566.82</v>
      </c>
      <c r="Y125">
        <v>97491</v>
      </c>
      <c r="Z125"/>
      <c r="AA125"/>
      <c r="AB125"/>
    </row>
    <row r="126" spans="1:28" x14ac:dyDescent="0.25">
      <c r="A126" t="s">
        <v>3137</v>
      </c>
      <c r="B126">
        <v>314204.3</v>
      </c>
      <c r="C126">
        <v>0</v>
      </c>
      <c r="D126">
        <v>148102.76999999999</v>
      </c>
      <c r="E126">
        <v>8</v>
      </c>
      <c r="F126">
        <v>183918.18</v>
      </c>
      <c r="G126"/>
      <c r="H126"/>
      <c r="I126"/>
      <c r="J126">
        <v>129</v>
      </c>
      <c r="K126"/>
      <c r="L126"/>
      <c r="M126">
        <v>-1599728.05</v>
      </c>
      <c r="N126">
        <v>1977387.82</v>
      </c>
      <c r="O126"/>
      <c r="P126">
        <v>2638691.81</v>
      </c>
      <c r="Q126">
        <v>62000</v>
      </c>
      <c r="R126">
        <v>531.91999999999996</v>
      </c>
      <c r="S126">
        <v>3096238.7</v>
      </c>
      <c r="T126"/>
      <c r="U126">
        <v>3854929.7</v>
      </c>
      <c r="V126"/>
      <c r="W126"/>
      <c r="X126">
        <v>1615817.15</v>
      </c>
      <c r="Y126">
        <v>58271.1</v>
      </c>
      <c r="Z126"/>
      <c r="AA126"/>
      <c r="AB126"/>
    </row>
    <row r="127" spans="1:28" x14ac:dyDescent="0.25">
      <c r="A127" t="s">
        <v>3138</v>
      </c>
      <c r="B127">
        <v>485779.66</v>
      </c>
      <c r="C127">
        <v>0</v>
      </c>
      <c r="D127">
        <v>42366</v>
      </c>
      <c r="E127">
        <v>121040.96000000001</v>
      </c>
      <c r="F127">
        <v>82112.36</v>
      </c>
      <c r="G127"/>
      <c r="H127">
        <v>33600</v>
      </c>
      <c r="I127"/>
      <c r="J127"/>
      <c r="K127"/>
      <c r="L127"/>
      <c r="M127">
        <v>-1346133.83</v>
      </c>
      <c r="N127">
        <v>1774116.27</v>
      </c>
      <c r="O127"/>
      <c r="P127">
        <v>1081778.19</v>
      </c>
      <c r="Q127">
        <v>168050</v>
      </c>
      <c r="R127">
        <v>559.37</v>
      </c>
      <c r="S127">
        <v>1265037.3</v>
      </c>
      <c r="T127"/>
      <c r="U127">
        <v>1511629.22</v>
      </c>
      <c r="V127"/>
      <c r="W127"/>
      <c r="X127">
        <v>683956.23</v>
      </c>
      <c r="Y127">
        <v>50122.87</v>
      </c>
      <c r="Z127"/>
      <c r="AA127"/>
      <c r="AB127"/>
    </row>
    <row r="128" spans="1:28" x14ac:dyDescent="0.25">
      <c r="A128" t="s">
        <v>3139</v>
      </c>
      <c r="B128">
        <v>1162798.46</v>
      </c>
      <c r="C128">
        <v>0</v>
      </c>
      <c r="D128">
        <v>217252.35</v>
      </c>
      <c r="E128">
        <v>88253.86</v>
      </c>
      <c r="F128">
        <v>77299.94</v>
      </c>
      <c r="G128"/>
      <c r="H128"/>
      <c r="I128"/>
      <c r="J128">
        <v>6.9</v>
      </c>
      <c r="K128"/>
      <c r="L128"/>
      <c r="M128">
        <v>-607514.43999999994</v>
      </c>
      <c r="N128">
        <v>1520211.94</v>
      </c>
      <c r="O128"/>
      <c r="P128">
        <v>2032987.37</v>
      </c>
      <c r="Q128"/>
      <c r="R128">
        <v>993.52</v>
      </c>
      <c r="S128">
        <v>2520888.9</v>
      </c>
      <c r="T128"/>
      <c r="U128">
        <v>2870334.9</v>
      </c>
      <c r="V128">
        <v>5000</v>
      </c>
      <c r="W128"/>
      <c r="X128">
        <v>999127.25</v>
      </c>
      <c r="Y128">
        <v>47507.43</v>
      </c>
      <c r="Z128"/>
      <c r="AA128"/>
      <c r="AB128"/>
    </row>
    <row r="129" spans="1:28" x14ac:dyDescent="0.25">
      <c r="A129" t="s">
        <v>3140</v>
      </c>
      <c r="B129">
        <v>1451920.95</v>
      </c>
      <c r="C129">
        <v>0</v>
      </c>
      <c r="D129">
        <v>103531.25</v>
      </c>
      <c r="E129">
        <v>124100.96</v>
      </c>
      <c r="F129">
        <v>207905.69</v>
      </c>
      <c r="G129"/>
      <c r="H129"/>
      <c r="I129"/>
      <c r="J129"/>
      <c r="K129"/>
      <c r="L129"/>
      <c r="M129">
        <v>-1577363.23</v>
      </c>
      <c r="N129">
        <v>2436322.09</v>
      </c>
      <c r="O129"/>
      <c r="P129">
        <v>3094102.95</v>
      </c>
      <c r="Q129"/>
      <c r="R129">
        <v>1097.43</v>
      </c>
      <c r="S129">
        <v>1881270.8</v>
      </c>
      <c r="T129">
        <v>21500</v>
      </c>
      <c r="U129">
        <v>2632553.7999999998</v>
      </c>
      <c r="V129"/>
      <c r="W129"/>
      <c r="X129">
        <v>1236546.6200000001</v>
      </c>
      <c r="Y129">
        <v>100370.77</v>
      </c>
      <c r="Z129"/>
      <c r="AA129"/>
      <c r="AB129"/>
    </row>
    <row r="130" spans="1:28" x14ac:dyDescent="0.25">
      <c r="A130" t="s">
        <v>3141</v>
      </c>
      <c r="B130">
        <v>266120.28999999998</v>
      </c>
      <c r="C130">
        <v>0</v>
      </c>
      <c r="D130">
        <v>100439.48</v>
      </c>
      <c r="E130">
        <v>185795.36</v>
      </c>
      <c r="F130">
        <v>68947.38</v>
      </c>
      <c r="G130"/>
      <c r="H130"/>
      <c r="I130"/>
      <c r="J130">
        <v>2018.99</v>
      </c>
      <c r="K130"/>
      <c r="L130"/>
      <c r="M130">
        <v>-1184803.28</v>
      </c>
      <c r="N130">
        <v>1752442.7</v>
      </c>
      <c r="O130"/>
      <c r="P130">
        <v>920969.29</v>
      </c>
      <c r="Q130">
        <v>385100</v>
      </c>
      <c r="R130">
        <v>397.83</v>
      </c>
      <c r="S130">
        <v>724624.5</v>
      </c>
      <c r="T130"/>
      <c r="U130">
        <v>942918.26</v>
      </c>
      <c r="V130"/>
      <c r="W130"/>
      <c r="X130">
        <v>892045.77</v>
      </c>
      <c r="Y130">
        <v>144483.49</v>
      </c>
      <c r="Z130"/>
      <c r="AA130"/>
      <c r="AB130"/>
    </row>
    <row r="131" spans="1:28" x14ac:dyDescent="0.25">
      <c r="A131" t="s">
        <v>3142</v>
      </c>
      <c r="B131">
        <v>345675.83</v>
      </c>
      <c r="C131">
        <v>0</v>
      </c>
      <c r="D131">
        <v>92741.35</v>
      </c>
      <c r="E131">
        <v>198747.73</v>
      </c>
      <c r="F131">
        <v>52660.99</v>
      </c>
      <c r="G131"/>
      <c r="H131"/>
      <c r="I131"/>
      <c r="J131">
        <v>14</v>
      </c>
      <c r="K131"/>
      <c r="L131"/>
      <c r="M131">
        <v>-2014133.36</v>
      </c>
      <c r="N131">
        <v>2586652.75</v>
      </c>
      <c r="O131"/>
      <c r="P131">
        <v>1062908.8700000001</v>
      </c>
      <c r="Q131"/>
      <c r="R131">
        <v>553.59</v>
      </c>
      <c r="S131">
        <v>1208968.5</v>
      </c>
      <c r="T131"/>
      <c r="U131">
        <v>1465573.5</v>
      </c>
      <c r="V131"/>
      <c r="W131"/>
      <c r="X131">
        <v>573798.41</v>
      </c>
      <c r="Y131">
        <v>115766.54</v>
      </c>
      <c r="Z131"/>
      <c r="AA131"/>
      <c r="AB131"/>
    </row>
    <row r="132" spans="1:28" x14ac:dyDescent="0.25">
      <c r="A132" t="s">
        <v>3143</v>
      </c>
      <c r="B132">
        <v>698910.59</v>
      </c>
      <c r="C132">
        <v>0</v>
      </c>
      <c r="D132">
        <v>224620.38</v>
      </c>
      <c r="E132">
        <v>13596.56</v>
      </c>
      <c r="F132">
        <v>128715.99</v>
      </c>
      <c r="G132"/>
      <c r="H132"/>
      <c r="I132"/>
      <c r="J132"/>
      <c r="K132"/>
      <c r="L132"/>
      <c r="M132">
        <v>-1328877.24</v>
      </c>
      <c r="N132">
        <v>1898238.82</v>
      </c>
      <c r="O132"/>
      <c r="P132">
        <v>1830039.78</v>
      </c>
      <c r="Q132">
        <v>217900</v>
      </c>
      <c r="R132">
        <v>1143.1300000000001</v>
      </c>
      <c r="S132">
        <v>1817712.78</v>
      </c>
      <c r="T132"/>
      <c r="U132">
        <v>2274213.7799999998</v>
      </c>
      <c r="V132"/>
      <c r="W132"/>
      <c r="X132">
        <v>1028044.15</v>
      </c>
      <c r="Y132">
        <v>68055.820000000007</v>
      </c>
      <c r="Z132"/>
      <c r="AA132"/>
      <c r="AB132"/>
    </row>
    <row r="133" spans="1:28" x14ac:dyDescent="0.25">
      <c r="A133" t="s">
        <v>3144</v>
      </c>
      <c r="B133">
        <v>452854.43</v>
      </c>
      <c r="C133">
        <v>0</v>
      </c>
      <c r="D133">
        <v>68904.710000000006</v>
      </c>
      <c r="E133">
        <v>188873.76</v>
      </c>
      <c r="F133">
        <v>112167.98</v>
      </c>
      <c r="G133"/>
      <c r="H133"/>
      <c r="I133"/>
      <c r="J133"/>
      <c r="K133"/>
      <c r="L133"/>
      <c r="M133">
        <v>-1475381.37</v>
      </c>
      <c r="N133">
        <v>2434424.27</v>
      </c>
      <c r="O133"/>
      <c r="P133">
        <v>1252768.3899999999</v>
      </c>
      <c r="Q133"/>
      <c r="R133">
        <v>944.79</v>
      </c>
      <c r="S133">
        <v>1676680</v>
      </c>
      <c r="T133"/>
      <c r="U133">
        <v>2121460</v>
      </c>
      <c r="V133"/>
      <c r="W133"/>
      <c r="X133">
        <v>828485.68</v>
      </c>
      <c r="Y133">
        <v>116689.52</v>
      </c>
      <c r="Z133"/>
      <c r="AA133"/>
      <c r="AB133"/>
    </row>
    <row r="134" spans="1:28" x14ac:dyDescent="0.25">
      <c r="A134" t="s">
        <v>3145</v>
      </c>
      <c r="B134">
        <v>205896.13</v>
      </c>
      <c r="C134">
        <v>99500</v>
      </c>
      <c r="D134">
        <v>166067.4</v>
      </c>
      <c r="E134">
        <v>272722.98</v>
      </c>
      <c r="F134">
        <v>24589.47</v>
      </c>
      <c r="G134"/>
      <c r="H134"/>
      <c r="I134"/>
      <c r="J134"/>
      <c r="K134"/>
      <c r="L134"/>
      <c r="M134">
        <v>-1355227.56</v>
      </c>
      <c r="N134">
        <v>2150215.54</v>
      </c>
      <c r="O134"/>
      <c r="P134">
        <v>1850206.51</v>
      </c>
      <c r="Q134">
        <v>357300</v>
      </c>
      <c r="R134">
        <v>531.72</v>
      </c>
      <c r="S134">
        <v>1517808.2</v>
      </c>
      <c r="T134"/>
      <c r="U134">
        <v>2211905.2000000002</v>
      </c>
      <c r="V134"/>
      <c r="W134"/>
      <c r="X134">
        <v>1417687.46</v>
      </c>
      <c r="Y134">
        <v>122465.77</v>
      </c>
      <c r="Z134"/>
      <c r="AA134"/>
      <c r="AB134"/>
    </row>
    <row r="135" spans="1:28" x14ac:dyDescent="0.25">
      <c r="A135" t="s">
        <v>3208</v>
      </c>
      <c r="B135">
        <v>436011.92</v>
      </c>
      <c r="C135">
        <v>0</v>
      </c>
      <c r="D135">
        <v>37638.35</v>
      </c>
      <c r="E135">
        <v>135072.38</v>
      </c>
      <c r="F135">
        <v>47237.29</v>
      </c>
      <c r="G135"/>
      <c r="H135"/>
      <c r="I135"/>
      <c r="J135">
        <v>7</v>
      </c>
      <c r="K135"/>
      <c r="L135"/>
      <c r="M135">
        <v>-1239899.69</v>
      </c>
      <c r="N135">
        <v>1699412.19</v>
      </c>
      <c r="O135"/>
      <c r="P135">
        <v>726918.06</v>
      </c>
      <c r="Q135">
        <v>72950</v>
      </c>
      <c r="R135">
        <v>447.2</v>
      </c>
      <c r="S135">
        <v>825188</v>
      </c>
      <c r="T135"/>
      <c r="U135">
        <v>1024929.5</v>
      </c>
      <c r="V135"/>
      <c r="W135"/>
      <c r="X135">
        <v>282916.67</v>
      </c>
      <c r="Y135">
        <v>121216.65</v>
      </c>
      <c r="Z135"/>
      <c r="AA135"/>
      <c r="AB135"/>
    </row>
    <row r="136" spans="1:28" x14ac:dyDescent="0.25">
      <c r="A136" t="s">
        <v>3146</v>
      </c>
      <c r="B136">
        <v>1073318.07</v>
      </c>
      <c r="C136">
        <v>0</v>
      </c>
      <c r="D136">
        <v>112574.95</v>
      </c>
      <c r="E136">
        <v>663607.15</v>
      </c>
      <c r="F136">
        <v>64020.13</v>
      </c>
      <c r="G136"/>
      <c r="H136">
        <v>5600</v>
      </c>
      <c r="I136"/>
      <c r="J136">
        <v>15435.34</v>
      </c>
      <c r="K136"/>
      <c r="L136"/>
      <c r="M136">
        <v>-1806632.79</v>
      </c>
      <c r="N136">
        <v>3628521.74</v>
      </c>
      <c r="O136"/>
      <c r="P136">
        <v>2616227.5</v>
      </c>
      <c r="Q136"/>
      <c r="R136">
        <v>1162.25</v>
      </c>
      <c r="S136">
        <v>3745979.85</v>
      </c>
      <c r="T136">
        <v>100500</v>
      </c>
      <c r="U136">
        <v>4595145.93</v>
      </c>
      <c r="V136">
        <v>33035</v>
      </c>
      <c r="W136"/>
      <c r="X136">
        <v>1537940.22</v>
      </c>
      <c r="Y136">
        <v>227152.44</v>
      </c>
      <c r="Z136"/>
      <c r="AA136"/>
      <c r="AB136"/>
    </row>
    <row r="137" spans="1:28" x14ac:dyDescent="0.25">
      <c r="A137" t="s">
        <v>3147</v>
      </c>
      <c r="B137">
        <v>330081.02</v>
      </c>
      <c r="C137">
        <v>0</v>
      </c>
      <c r="D137">
        <v>54127.11</v>
      </c>
      <c r="E137">
        <v>1193157.04</v>
      </c>
      <c r="F137">
        <v>368318.14</v>
      </c>
      <c r="G137"/>
      <c r="H137">
        <v>5500</v>
      </c>
      <c r="I137"/>
      <c r="J137">
        <v>114050</v>
      </c>
      <c r="K137"/>
      <c r="L137"/>
      <c r="M137">
        <v>1846632.34</v>
      </c>
      <c r="N137">
        <v>365872.84</v>
      </c>
      <c r="O137"/>
      <c r="P137">
        <v>1567158.18</v>
      </c>
      <c r="Q137"/>
      <c r="R137">
        <v>358.08</v>
      </c>
      <c r="S137">
        <v>1495504.6</v>
      </c>
      <c r="T137">
        <v>27500</v>
      </c>
      <c r="U137">
        <v>2017802.6</v>
      </c>
      <c r="V137">
        <v>33955</v>
      </c>
      <c r="W137"/>
      <c r="X137">
        <v>1095017.4099999999</v>
      </c>
      <c r="Y137">
        <v>330117.71999999997</v>
      </c>
      <c r="Z137"/>
      <c r="AA137"/>
      <c r="AB137"/>
    </row>
    <row r="138" spans="1:28" x14ac:dyDescent="0.25">
      <c r="A138" t="s">
        <v>3148</v>
      </c>
      <c r="B138">
        <v>392750.85</v>
      </c>
      <c r="C138">
        <v>0</v>
      </c>
      <c r="D138">
        <v>201969.09</v>
      </c>
      <c r="E138">
        <v>81786.14</v>
      </c>
      <c r="F138">
        <v>68173.02</v>
      </c>
      <c r="G138"/>
      <c r="H138">
        <v>5600</v>
      </c>
      <c r="I138"/>
      <c r="J138">
        <v>13455.67</v>
      </c>
      <c r="K138"/>
      <c r="L138"/>
      <c r="M138">
        <v>-1600332.95</v>
      </c>
      <c r="N138">
        <v>2122751.4700000002</v>
      </c>
      <c r="O138"/>
      <c r="P138">
        <v>1635944.57</v>
      </c>
      <c r="Q138"/>
      <c r="R138">
        <v>356.98</v>
      </c>
      <c r="S138">
        <v>2359562.7999999998</v>
      </c>
      <c r="T138">
        <v>36000</v>
      </c>
      <c r="U138">
        <v>2943478.8</v>
      </c>
      <c r="V138">
        <v>2060</v>
      </c>
      <c r="W138"/>
      <c r="X138">
        <v>857149.2</v>
      </c>
      <c r="Y138">
        <v>25971.439999999999</v>
      </c>
      <c r="Z138"/>
      <c r="AA138"/>
      <c r="AB138"/>
    </row>
    <row r="139" spans="1:28" x14ac:dyDescent="0.25">
      <c r="A139" t="s">
        <v>3149</v>
      </c>
      <c r="B139">
        <v>903365.38</v>
      </c>
      <c r="C139">
        <v>0</v>
      </c>
      <c r="D139">
        <v>134918.26</v>
      </c>
      <c r="E139">
        <v>1855778.25</v>
      </c>
      <c r="F139">
        <v>138108.35999999999</v>
      </c>
      <c r="G139"/>
      <c r="H139">
        <v>5600</v>
      </c>
      <c r="I139"/>
      <c r="J139">
        <v>165000</v>
      </c>
      <c r="K139"/>
      <c r="L139"/>
      <c r="M139">
        <v>2297826.87</v>
      </c>
      <c r="N139">
        <v>765116.2</v>
      </c>
      <c r="O139"/>
      <c r="P139">
        <v>1710862.31</v>
      </c>
      <c r="Q139">
        <v>115600</v>
      </c>
      <c r="R139">
        <v>979.29</v>
      </c>
      <c r="S139">
        <v>1772451.8</v>
      </c>
      <c r="T139">
        <v>16500</v>
      </c>
      <c r="U139">
        <v>2369842.96</v>
      </c>
      <c r="V139">
        <v>7210</v>
      </c>
      <c r="W139"/>
      <c r="X139">
        <v>1044291.74</v>
      </c>
      <c r="Y139">
        <v>326421.52</v>
      </c>
      <c r="Z139"/>
      <c r="AA139"/>
      <c r="AB139">
        <v>70000</v>
      </c>
    </row>
    <row r="140" spans="1:28" x14ac:dyDescent="0.25">
      <c r="A140" t="s">
        <v>3150</v>
      </c>
      <c r="B140">
        <v>472424.99</v>
      </c>
      <c r="C140">
        <v>0</v>
      </c>
      <c r="D140">
        <v>102435.39</v>
      </c>
      <c r="E140">
        <v>84200.72</v>
      </c>
      <c r="F140">
        <v>39068.78</v>
      </c>
      <c r="G140"/>
      <c r="H140">
        <v>5500</v>
      </c>
      <c r="I140"/>
      <c r="J140">
        <v>15160</v>
      </c>
      <c r="K140"/>
      <c r="L140"/>
      <c r="M140">
        <v>-2787600.88</v>
      </c>
      <c r="N140">
        <v>3234091.19</v>
      </c>
      <c r="O140"/>
      <c r="P140">
        <v>2007117.7</v>
      </c>
      <c r="Q140"/>
      <c r="R140">
        <v>64609.56</v>
      </c>
      <c r="S140">
        <v>1021804</v>
      </c>
      <c r="T140">
        <v>16500</v>
      </c>
      <c r="U140">
        <v>1636735</v>
      </c>
      <c r="V140">
        <v>4490</v>
      </c>
      <c r="W140"/>
      <c r="X140">
        <v>1105141.06</v>
      </c>
      <c r="Y140">
        <v>132685.63</v>
      </c>
      <c r="Z140"/>
      <c r="AA140"/>
      <c r="AB140"/>
    </row>
    <row r="141" spans="1:28" x14ac:dyDescent="0.25">
      <c r="A141" t="s">
        <v>3151</v>
      </c>
      <c r="B141">
        <v>249104.96</v>
      </c>
      <c r="C141">
        <v>0</v>
      </c>
      <c r="D141">
        <v>124495.92</v>
      </c>
      <c r="E141">
        <v>418133.14</v>
      </c>
      <c r="F141">
        <v>81303.87</v>
      </c>
      <c r="G141"/>
      <c r="H141">
        <v>5600</v>
      </c>
      <c r="I141"/>
      <c r="J141">
        <v>0</v>
      </c>
      <c r="K141"/>
      <c r="L141"/>
      <c r="M141">
        <v>-1006063.68</v>
      </c>
      <c r="N141">
        <v>1809525.85</v>
      </c>
      <c r="O141"/>
      <c r="P141">
        <v>1466403.38</v>
      </c>
      <c r="Q141"/>
      <c r="R141">
        <v>244.23</v>
      </c>
      <c r="S141">
        <v>1311482.5</v>
      </c>
      <c r="T141">
        <v>16500</v>
      </c>
      <c r="U141">
        <v>1765336.66</v>
      </c>
      <c r="V141">
        <v>19798</v>
      </c>
      <c r="W141"/>
      <c r="X141">
        <v>838225.07</v>
      </c>
      <c r="Y141">
        <v>107294.66</v>
      </c>
      <c r="Z141"/>
      <c r="AA141"/>
      <c r="AB141"/>
    </row>
    <row r="142" spans="1:28" x14ac:dyDescent="0.25">
      <c r="A142" t="s">
        <v>3152</v>
      </c>
      <c r="B142">
        <v>737721.93</v>
      </c>
      <c r="C142">
        <v>0</v>
      </c>
      <c r="D142">
        <v>167242.26</v>
      </c>
      <c r="E142">
        <v>928348.83</v>
      </c>
      <c r="F142">
        <v>75580.81</v>
      </c>
      <c r="G142"/>
      <c r="H142">
        <v>5500</v>
      </c>
      <c r="I142"/>
      <c r="J142">
        <v>14201.32</v>
      </c>
      <c r="K142"/>
      <c r="L142"/>
      <c r="M142">
        <v>686574.64</v>
      </c>
      <c r="N142">
        <v>1034850.95</v>
      </c>
      <c r="O142"/>
      <c r="P142">
        <v>2142689.63</v>
      </c>
      <c r="Q142">
        <v>21322</v>
      </c>
      <c r="R142">
        <v>760.38</v>
      </c>
      <c r="S142">
        <v>1197873.1000000001</v>
      </c>
      <c r="T142">
        <v>16500</v>
      </c>
      <c r="U142">
        <v>1822613.18</v>
      </c>
      <c r="V142">
        <v>30563</v>
      </c>
      <c r="W142"/>
      <c r="X142">
        <v>1153271.44</v>
      </c>
      <c r="Y142">
        <v>204930.57</v>
      </c>
      <c r="Z142"/>
      <c r="AA142"/>
      <c r="AB142"/>
    </row>
    <row r="143" spans="1:28" x14ac:dyDescent="0.25">
      <c r="A143" t="s">
        <v>3153</v>
      </c>
      <c r="B143">
        <v>576465.59</v>
      </c>
      <c r="C143">
        <v>0</v>
      </c>
      <c r="D143">
        <v>73930</v>
      </c>
      <c r="E143">
        <v>113610.69</v>
      </c>
      <c r="F143">
        <v>64630.06</v>
      </c>
      <c r="G143"/>
      <c r="H143">
        <v>4500</v>
      </c>
      <c r="I143"/>
      <c r="J143">
        <v>48304.9</v>
      </c>
      <c r="K143"/>
      <c r="L143"/>
      <c r="M143">
        <v>-1250068.02</v>
      </c>
      <c r="N143">
        <v>1778360.15</v>
      </c>
      <c r="O143"/>
      <c r="P143">
        <v>2078997.41</v>
      </c>
      <c r="Q143">
        <v>106700</v>
      </c>
      <c r="R143">
        <v>506.97</v>
      </c>
      <c r="S143">
        <v>1697858</v>
      </c>
      <c r="T143">
        <v>33000</v>
      </c>
      <c r="U143">
        <v>2357022.98</v>
      </c>
      <c r="V143">
        <v>16782</v>
      </c>
      <c r="W143"/>
      <c r="X143">
        <v>1264381.71</v>
      </c>
      <c r="Y143">
        <v>31336.38</v>
      </c>
      <c r="Z143"/>
      <c r="AA143"/>
      <c r="AB143"/>
    </row>
    <row r="144" spans="1:28" x14ac:dyDescent="0.25">
      <c r="A144" t="s">
        <v>3154</v>
      </c>
      <c r="B144">
        <v>394238.04</v>
      </c>
      <c r="C144">
        <v>0</v>
      </c>
      <c r="D144">
        <v>150808.43</v>
      </c>
      <c r="E144">
        <v>524786.87</v>
      </c>
      <c r="F144">
        <v>6050.63</v>
      </c>
      <c r="G144"/>
      <c r="H144">
        <v>5500</v>
      </c>
      <c r="I144"/>
      <c r="J144">
        <v>217899.25</v>
      </c>
      <c r="K144"/>
      <c r="L144"/>
      <c r="M144">
        <v>-1657100.98</v>
      </c>
      <c r="N144">
        <v>2463401.71</v>
      </c>
      <c r="O144"/>
      <c r="P144">
        <v>1584377.5</v>
      </c>
      <c r="Q144">
        <v>203190.92</v>
      </c>
      <c r="R144">
        <v>276.26</v>
      </c>
      <c r="S144">
        <v>1449882.7</v>
      </c>
      <c r="T144">
        <v>16500</v>
      </c>
      <c r="U144">
        <v>1871516.7</v>
      </c>
      <c r="V144">
        <v>8620</v>
      </c>
      <c r="W144"/>
      <c r="X144">
        <v>1199498.32</v>
      </c>
      <c r="Y144">
        <v>128408.37</v>
      </c>
      <c r="Z144"/>
      <c r="AA144"/>
      <c r="AB144"/>
    </row>
    <row r="145" spans="1:28" x14ac:dyDescent="0.25">
      <c r="A145" t="s">
        <v>3155</v>
      </c>
      <c r="B145">
        <v>650786.51</v>
      </c>
      <c r="C145">
        <v>0</v>
      </c>
      <c r="D145">
        <v>195217.33</v>
      </c>
      <c r="E145">
        <v>27228.01</v>
      </c>
      <c r="F145">
        <v>30258.84</v>
      </c>
      <c r="G145"/>
      <c r="H145">
        <v>7500</v>
      </c>
      <c r="I145"/>
      <c r="J145">
        <v>15162.94</v>
      </c>
      <c r="K145"/>
      <c r="L145"/>
      <c r="M145">
        <v>-1055377.49</v>
      </c>
      <c r="N145">
        <v>1748544.54</v>
      </c>
      <c r="O145"/>
      <c r="P145">
        <v>2472954.5699999998</v>
      </c>
      <c r="Q145"/>
      <c r="R145">
        <v>677.62</v>
      </c>
      <c r="S145">
        <v>1878247</v>
      </c>
      <c r="T145">
        <v>16500</v>
      </c>
      <c r="U145">
        <v>2402785.2400000002</v>
      </c>
      <c r="V145">
        <v>30785</v>
      </c>
      <c r="W145"/>
      <c r="X145">
        <v>1699708.22</v>
      </c>
      <c r="Y145">
        <v>47440.03</v>
      </c>
      <c r="Z145"/>
      <c r="AA145"/>
      <c r="AB145"/>
    </row>
    <row r="146" spans="1:28" x14ac:dyDescent="0.25">
      <c r="A146" t="s">
        <v>3156</v>
      </c>
      <c r="B146">
        <v>655336.07999999996</v>
      </c>
      <c r="C146">
        <v>0</v>
      </c>
      <c r="D146">
        <v>80758.880000000005</v>
      </c>
      <c r="E146">
        <v>1088380.6299999999</v>
      </c>
      <c r="F146">
        <v>59528.11</v>
      </c>
      <c r="G146"/>
      <c r="H146">
        <v>6012.5</v>
      </c>
      <c r="I146"/>
      <c r="J146"/>
      <c r="K146"/>
      <c r="L146"/>
      <c r="M146">
        <v>1318152.28</v>
      </c>
      <c r="N146">
        <v>577706.88</v>
      </c>
      <c r="O146"/>
      <c r="P146">
        <v>2054490.84</v>
      </c>
      <c r="Q146"/>
      <c r="R146">
        <v>633.46</v>
      </c>
      <c r="S146">
        <v>2313289.2999999998</v>
      </c>
      <c r="T146">
        <v>16500</v>
      </c>
      <c r="U146">
        <v>2987972.38</v>
      </c>
      <c r="V146">
        <v>19035</v>
      </c>
      <c r="W146"/>
      <c r="X146">
        <v>1220845.98</v>
      </c>
      <c r="Y146">
        <v>144928.20000000001</v>
      </c>
      <c r="Z146"/>
      <c r="AA146"/>
      <c r="AB146">
        <v>30000</v>
      </c>
    </row>
    <row r="147" spans="1:28" x14ac:dyDescent="0.25">
      <c r="A147" t="s">
        <v>3157</v>
      </c>
      <c r="B147">
        <v>846980.17</v>
      </c>
      <c r="C147">
        <v>0</v>
      </c>
      <c r="D147">
        <v>449147.72</v>
      </c>
      <c r="E147">
        <v>64796.26</v>
      </c>
      <c r="F147">
        <v>85641.11</v>
      </c>
      <c r="G147"/>
      <c r="H147">
        <v>5600</v>
      </c>
      <c r="I147"/>
      <c r="J147">
        <v>19923.38</v>
      </c>
      <c r="K147"/>
      <c r="L147"/>
      <c r="M147">
        <v>-2458173.9700000002</v>
      </c>
      <c r="N147">
        <v>3628551.99</v>
      </c>
      <c r="O147"/>
      <c r="P147">
        <v>2418452.25</v>
      </c>
      <c r="Q147">
        <v>16500</v>
      </c>
      <c r="R147">
        <v>1073.8800000000001</v>
      </c>
      <c r="S147">
        <v>2488965.2200000002</v>
      </c>
      <c r="T147">
        <v>16500</v>
      </c>
      <c r="U147">
        <v>3085773.22</v>
      </c>
      <c r="V147">
        <v>33841</v>
      </c>
      <c r="W147"/>
      <c r="X147">
        <v>1481703.51</v>
      </c>
      <c r="Y147">
        <v>52009.760000000002</v>
      </c>
      <c r="Z147"/>
      <c r="AA147"/>
      <c r="AB147">
        <v>37500</v>
      </c>
    </row>
    <row r="148" spans="1:28" x14ac:dyDescent="0.25">
      <c r="A148" t="s">
        <v>3158</v>
      </c>
      <c r="B148">
        <v>933755.22</v>
      </c>
      <c r="C148">
        <v>0</v>
      </c>
      <c r="D148">
        <v>199707.77</v>
      </c>
      <c r="E148">
        <v>464196.61</v>
      </c>
      <c r="F148">
        <v>62436.98</v>
      </c>
      <c r="G148"/>
      <c r="H148">
        <v>5600</v>
      </c>
      <c r="I148"/>
      <c r="J148">
        <v>200500</v>
      </c>
      <c r="K148"/>
      <c r="L148"/>
      <c r="M148">
        <v>-932658.41</v>
      </c>
      <c r="N148">
        <v>2252597.11</v>
      </c>
      <c r="O148"/>
      <c r="P148">
        <v>1848500.06</v>
      </c>
      <c r="Q148">
        <v>12000</v>
      </c>
      <c r="R148">
        <v>777.38</v>
      </c>
      <c r="S148">
        <v>1680684.6</v>
      </c>
      <c r="T148">
        <v>33000</v>
      </c>
      <c r="U148">
        <v>2200754.6</v>
      </c>
      <c r="V148">
        <v>3605</v>
      </c>
      <c r="W148"/>
      <c r="X148">
        <v>996558.48</v>
      </c>
      <c r="Y148">
        <v>239986.08</v>
      </c>
      <c r="Z148"/>
      <c r="AA148"/>
      <c r="AB148"/>
    </row>
    <row r="149" spans="1:28" x14ac:dyDescent="0.25">
      <c r="A149" t="s">
        <v>3159</v>
      </c>
      <c r="B149">
        <v>292338.37</v>
      </c>
      <c r="C149">
        <v>0</v>
      </c>
      <c r="D149">
        <v>39907.99</v>
      </c>
      <c r="E149">
        <v>1235897.6399999999</v>
      </c>
      <c r="F149">
        <v>16040.79</v>
      </c>
      <c r="G149"/>
      <c r="H149">
        <v>0</v>
      </c>
      <c r="I149"/>
      <c r="J149">
        <v>43440</v>
      </c>
      <c r="K149"/>
      <c r="L149"/>
      <c r="M149">
        <v>1005599.32</v>
      </c>
      <c r="N149">
        <v>605433.22</v>
      </c>
      <c r="O149"/>
      <c r="P149">
        <v>1397861.52</v>
      </c>
      <c r="Q149">
        <v>81800</v>
      </c>
      <c r="R149">
        <v>303.17</v>
      </c>
      <c r="S149">
        <v>1117546.5</v>
      </c>
      <c r="T149"/>
      <c r="U149">
        <v>1592394.5</v>
      </c>
      <c r="V149">
        <v>13300</v>
      </c>
      <c r="W149"/>
      <c r="X149">
        <v>897585.44</v>
      </c>
      <c r="Y149">
        <v>134519</v>
      </c>
      <c r="Z149"/>
      <c r="AA149"/>
      <c r="AB149">
        <v>30000</v>
      </c>
    </row>
    <row r="150" spans="1:28" x14ac:dyDescent="0.25">
      <c r="A150" t="s">
        <v>3160</v>
      </c>
      <c r="B150">
        <v>315796.3</v>
      </c>
      <c r="C150">
        <v>0</v>
      </c>
      <c r="D150">
        <v>114067.82</v>
      </c>
      <c r="E150">
        <v>1264317.1499999999</v>
      </c>
      <c r="F150">
        <v>23330.27</v>
      </c>
      <c r="G150"/>
      <c r="H150">
        <v>-2737.5</v>
      </c>
      <c r="I150"/>
      <c r="J150">
        <v>60893.04</v>
      </c>
      <c r="K150"/>
      <c r="L150"/>
      <c r="M150">
        <v>1167978.1599999999</v>
      </c>
      <c r="N150">
        <v>698047.3</v>
      </c>
      <c r="O150"/>
      <c r="P150">
        <v>1120595.6499999999</v>
      </c>
      <c r="Q150">
        <v>42980.51</v>
      </c>
      <c r="R150">
        <v>487.41</v>
      </c>
      <c r="S150">
        <v>1603187</v>
      </c>
      <c r="T150">
        <v>33000</v>
      </c>
      <c r="U150">
        <v>2049052</v>
      </c>
      <c r="V150">
        <v>7650</v>
      </c>
      <c r="W150"/>
      <c r="X150">
        <v>779960.81</v>
      </c>
      <c r="Y150">
        <v>127127.22</v>
      </c>
      <c r="Z150"/>
      <c r="AA150"/>
      <c r="AB150">
        <v>43130</v>
      </c>
    </row>
    <row r="151" spans="1:28" x14ac:dyDescent="0.25">
      <c r="A151" t="s">
        <v>3161</v>
      </c>
      <c r="B151">
        <v>116376.37</v>
      </c>
      <c r="C151">
        <v>0</v>
      </c>
      <c r="D151">
        <v>62882.25</v>
      </c>
      <c r="E151">
        <v>889795.5</v>
      </c>
      <c r="F151">
        <v>24832.639999999999</v>
      </c>
      <c r="G151"/>
      <c r="H151">
        <v>5500</v>
      </c>
      <c r="I151"/>
      <c r="J151">
        <v>55590.33</v>
      </c>
      <c r="K151"/>
      <c r="L151"/>
      <c r="M151">
        <v>718899.22</v>
      </c>
      <c r="N151">
        <v>399608.02</v>
      </c>
      <c r="O151"/>
      <c r="P151">
        <v>1074351.01</v>
      </c>
      <c r="Q151">
        <v>16000</v>
      </c>
      <c r="R151">
        <v>83.89</v>
      </c>
      <c r="S151">
        <v>1435477.4</v>
      </c>
      <c r="T151">
        <v>16500</v>
      </c>
      <c r="U151">
        <v>1857822.4</v>
      </c>
      <c r="V151">
        <v>4570</v>
      </c>
      <c r="W151"/>
      <c r="X151">
        <v>625305.43000000005</v>
      </c>
      <c r="Y151">
        <v>100425.28</v>
      </c>
      <c r="Z151"/>
      <c r="AA151"/>
      <c r="AB151">
        <v>40000</v>
      </c>
    </row>
    <row r="152" spans="1:28" x14ac:dyDescent="0.25">
      <c r="A152" t="s">
        <v>3162</v>
      </c>
      <c r="B152">
        <v>296083.74</v>
      </c>
      <c r="C152">
        <v>0</v>
      </c>
      <c r="D152">
        <v>80486.64</v>
      </c>
      <c r="E152">
        <v>309602.53000000003</v>
      </c>
      <c r="F152">
        <v>123180.6</v>
      </c>
      <c r="G152"/>
      <c r="H152">
        <v>5500</v>
      </c>
      <c r="I152"/>
      <c r="J152">
        <v>111168</v>
      </c>
      <c r="K152"/>
      <c r="L152"/>
      <c r="M152">
        <v>-979418.79</v>
      </c>
      <c r="N152">
        <v>1677902.08</v>
      </c>
      <c r="O152"/>
      <c r="P152">
        <v>1342301.41</v>
      </c>
      <c r="Q152">
        <v>7000</v>
      </c>
      <c r="R152">
        <v>209.04</v>
      </c>
      <c r="S152">
        <v>1282369.8999999999</v>
      </c>
      <c r="T152">
        <v>16500</v>
      </c>
      <c r="U152">
        <v>1838208.9</v>
      </c>
      <c r="V152">
        <v>12466</v>
      </c>
      <c r="W152"/>
      <c r="X152">
        <v>680788.19</v>
      </c>
      <c r="Y152">
        <v>92715.04</v>
      </c>
      <c r="Z152"/>
      <c r="AA152"/>
      <c r="AB152">
        <v>30000</v>
      </c>
    </row>
    <row r="153" spans="1:28" x14ac:dyDescent="0.25">
      <c r="A153" t="s">
        <v>3163</v>
      </c>
      <c r="B153">
        <v>383838.51</v>
      </c>
      <c r="C153">
        <v>0</v>
      </c>
      <c r="D153">
        <v>224560.2</v>
      </c>
      <c r="E153">
        <v>839944.88</v>
      </c>
      <c r="F153">
        <v>68743.72</v>
      </c>
      <c r="G153"/>
      <c r="H153">
        <v>5500</v>
      </c>
      <c r="I153"/>
      <c r="J153">
        <v>262656.40000000002</v>
      </c>
      <c r="K153"/>
      <c r="L153"/>
      <c r="M153">
        <v>742242.72</v>
      </c>
      <c r="N153">
        <v>511906.95</v>
      </c>
      <c r="O153"/>
      <c r="P153">
        <v>1967804.36</v>
      </c>
      <c r="Q153">
        <v>63000</v>
      </c>
      <c r="R153">
        <v>188.06</v>
      </c>
      <c r="S153">
        <v>2948834</v>
      </c>
      <c r="T153">
        <v>68000</v>
      </c>
      <c r="U153">
        <v>3741486</v>
      </c>
      <c r="V153">
        <v>48634</v>
      </c>
      <c r="W153"/>
      <c r="X153">
        <v>1036596.78</v>
      </c>
      <c r="Y153">
        <v>126328.4</v>
      </c>
      <c r="Z153"/>
      <c r="AA153"/>
      <c r="AB153">
        <v>100000</v>
      </c>
    </row>
    <row r="154" spans="1:28" x14ac:dyDescent="0.25">
      <c r="A154" t="s">
        <v>3164</v>
      </c>
      <c r="B154">
        <v>852462.33</v>
      </c>
      <c r="C154">
        <v>0</v>
      </c>
      <c r="D154">
        <v>175735.15</v>
      </c>
      <c r="E154">
        <v>784541.86</v>
      </c>
      <c r="F154">
        <v>154630.89000000001</v>
      </c>
      <c r="G154"/>
      <c r="H154">
        <v>5400</v>
      </c>
      <c r="I154"/>
      <c r="J154">
        <v>155891.20000000001</v>
      </c>
      <c r="K154"/>
      <c r="L154"/>
      <c r="M154">
        <v>-1267692.45</v>
      </c>
      <c r="N154">
        <v>3252587.34</v>
      </c>
      <c r="O154"/>
      <c r="P154">
        <v>1929100.61</v>
      </c>
      <c r="Q154"/>
      <c r="R154">
        <v>881.29</v>
      </c>
      <c r="S154">
        <v>2339098.7000000002</v>
      </c>
      <c r="T154">
        <v>49500</v>
      </c>
      <c r="U154">
        <v>3086795.7</v>
      </c>
      <c r="V154">
        <v>8618</v>
      </c>
      <c r="W154"/>
      <c r="X154">
        <v>1164847.05</v>
      </c>
      <c r="Y154">
        <v>237135.71</v>
      </c>
      <c r="Z154"/>
      <c r="AA154"/>
      <c r="AB154"/>
    </row>
    <row r="155" spans="1:28" x14ac:dyDescent="0.25">
      <c r="A155" t="s">
        <v>3209</v>
      </c>
      <c r="B155">
        <v>577132.06000000006</v>
      </c>
      <c r="C155">
        <v>0</v>
      </c>
      <c r="D155">
        <v>112808.02</v>
      </c>
      <c r="E155">
        <v>1588546.28</v>
      </c>
      <c r="F155">
        <v>104947.7</v>
      </c>
      <c r="G155"/>
      <c r="H155">
        <v>5600</v>
      </c>
      <c r="I155"/>
      <c r="J155">
        <v>129143.37</v>
      </c>
      <c r="K155"/>
      <c r="L155"/>
      <c r="M155">
        <v>-329020.45</v>
      </c>
      <c r="N155">
        <v>2705484.32</v>
      </c>
      <c r="O155"/>
      <c r="P155">
        <v>1515955.41</v>
      </c>
      <c r="Q155">
        <v>7650</v>
      </c>
      <c r="R155">
        <v>611.96</v>
      </c>
      <c r="S155">
        <v>1200334</v>
      </c>
      <c r="T155">
        <v>16500</v>
      </c>
      <c r="U155">
        <v>1675408.08</v>
      </c>
      <c r="V155">
        <v>14458</v>
      </c>
      <c r="W155"/>
      <c r="X155">
        <v>1022583.46</v>
      </c>
      <c r="Y155">
        <v>156375.01</v>
      </c>
      <c r="Z155"/>
      <c r="AA155"/>
      <c r="AB155"/>
    </row>
    <row r="156" spans="1:28" x14ac:dyDescent="0.25">
      <c r="A156" t="s">
        <v>3165</v>
      </c>
      <c r="B156">
        <v>505462.9</v>
      </c>
      <c r="C156">
        <v>0</v>
      </c>
      <c r="D156">
        <v>69961.05</v>
      </c>
      <c r="E156">
        <v>387027.13</v>
      </c>
      <c r="F156">
        <v>264801.81</v>
      </c>
      <c r="G156"/>
      <c r="H156">
        <v>30660</v>
      </c>
      <c r="I156"/>
      <c r="J156">
        <v>668.04</v>
      </c>
      <c r="K156"/>
      <c r="L156"/>
      <c r="M156">
        <v>-545874.56000000006</v>
      </c>
      <c r="N156">
        <v>1733406.94</v>
      </c>
      <c r="O156"/>
      <c r="P156">
        <v>1793803.15</v>
      </c>
      <c r="Q156">
        <v>361109.8</v>
      </c>
      <c r="R156">
        <v>479.05</v>
      </c>
      <c r="S156">
        <v>2058680</v>
      </c>
      <c r="T156">
        <v>11100</v>
      </c>
      <c r="U156">
        <v>2939425.26</v>
      </c>
      <c r="V156"/>
      <c r="W156"/>
      <c r="X156">
        <v>980945.54</v>
      </c>
      <c r="Y156">
        <v>284123.73</v>
      </c>
      <c r="Z156"/>
      <c r="AA156"/>
      <c r="AB156">
        <v>12285</v>
      </c>
    </row>
    <row r="157" spans="1:28" x14ac:dyDescent="0.25">
      <c r="A157" t="s">
        <v>3166</v>
      </c>
      <c r="B157">
        <v>424376.47</v>
      </c>
      <c r="C157">
        <v>0</v>
      </c>
      <c r="D157">
        <v>26981.46</v>
      </c>
      <c r="E157">
        <v>90998.41</v>
      </c>
      <c r="F157">
        <v>59014.5</v>
      </c>
      <c r="G157"/>
      <c r="H157">
        <v>16500</v>
      </c>
      <c r="I157"/>
      <c r="J157">
        <v>0</v>
      </c>
      <c r="K157"/>
      <c r="L157"/>
      <c r="M157">
        <v>-1414696.16</v>
      </c>
      <c r="N157">
        <v>1890457.72</v>
      </c>
      <c r="O157"/>
      <c r="P157">
        <v>1299948.98</v>
      </c>
      <c r="Q157">
        <v>419201</v>
      </c>
      <c r="R157">
        <v>431.1</v>
      </c>
      <c r="S157">
        <v>1160520</v>
      </c>
      <c r="T157">
        <v>30000</v>
      </c>
      <c r="U157">
        <v>1733184</v>
      </c>
      <c r="V157">
        <v>1100</v>
      </c>
      <c r="W157"/>
      <c r="X157">
        <v>896236.17</v>
      </c>
      <c r="Y157">
        <v>125471.63</v>
      </c>
      <c r="Z157"/>
      <c r="AA157"/>
      <c r="AB157">
        <v>45000</v>
      </c>
    </row>
    <row r="158" spans="1:28" x14ac:dyDescent="0.25">
      <c r="A158" t="s">
        <v>3167</v>
      </c>
      <c r="B158">
        <v>626117.27</v>
      </c>
      <c r="C158">
        <v>0</v>
      </c>
      <c r="D158">
        <v>68267.69</v>
      </c>
      <c r="E158">
        <v>2064412.2</v>
      </c>
      <c r="F158">
        <v>140034.04999999999</v>
      </c>
      <c r="G158"/>
      <c r="H158">
        <v>22463</v>
      </c>
      <c r="I158"/>
      <c r="J158">
        <v>444.47</v>
      </c>
      <c r="K158"/>
      <c r="L158"/>
      <c r="M158">
        <v>1972503.46</v>
      </c>
      <c r="N158">
        <v>715300.29</v>
      </c>
      <c r="O158"/>
      <c r="P158">
        <v>1961154.41</v>
      </c>
      <c r="Q158">
        <v>558400</v>
      </c>
      <c r="R158">
        <v>616.98</v>
      </c>
      <c r="S158">
        <v>1241180</v>
      </c>
      <c r="T158">
        <v>16500</v>
      </c>
      <c r="U158">
        <v>2213090.44</v>
      </c>
      <c r="V158"/>
      <c r="W158"/>
      <c r="X158">
        <v>1070343.3500000001</v>
      </c>
      <c r="Y158">
        <v>306297.61</v>
      </c>
      <c r="Z158"/>
      <c r="AA158"/>
      <c r="AB158"/>
    </row>
    <row r="159" spans="1:28" x14ac:dyDescent="0.25">
      <c r="A159" t="s">
        <v>3168</v>
      </c>
      <c r="B159">
        <v>357452.77</v>
      </c>
      <c r="C159">
        <v>0</v>
      </c>
      <c r="D159">
        <v>122939.67</v>
      </c>
      <c r="E159">
        <v>163263.43</v>
      </c>
      <c r="F159">
        <v>143242.93</v>
      </c>
      <c r="G159"/>
      <c r="H159">
        <v>19248.25</v>
      </c>
      <c r="I159"/>
      <c r="J159">
        <v>296</v>
      </c>
      <c r="K159"/>
      <c r="L159"/>
      <c r="M159">
        <v>-772305.19</v>
      </c>
      <c r="N159">
        <v>1595931.52</v>
      </c>
      <c r="O159"/>
      <c r="P159">
        <v>1898350.67</v>
      </c>
      <c r="Q159">
        <v>81000</v>
      </c>
      <c r="R159">
        <v>698.06</v>
      </c>
      <c r="S159">
        <v>1144040</v>
      </c>
      <c r="T159"/>
      <c r="U159">
        <v>2012000</v>
      </c>
      <c r="V159">
        <v>1788</v>
      </c>
      <c r="W159"/>
      <c r="X159">
        <v>992535.95</v>
      </c>
      <c r="Y159">
        <v>152265.56</v>
      </c>
      <c r="Z159"/>
      <c r="AA159"/>
      <c r="AB159">
        <v>21771</v>
      </c>
    </row>
    <row r="160" spans="1:28" x14ac:dyDescent="0.25">
      <c r="A160" t="s">
        <v>3169</v>
      </c>
      <c r="B160">
        <v>544414.06999999995</v>
      </c>
      <c r="C160">
        <v>0</v>
      </c>
      <c r="D160">
        <v>35827.08</v>
      </c>
      <c r="E160">
        <v>260969.4</v>
      </c>
      <c r="F160">
        <v>183577.52</v>
      </c>
      <c r="G160"/>
      <c r="H160">
        <v>59175.5</v>
      </c>
      <c r="I160"/>
      <c r="J160">
        <v>669.67</v>
      </c>
      <c r="K160"/>
      <c r="L160"/>
      <c r="M160">
        <v>-1501384.16</v>
      </c>
      <c r="N160">
        <v>2218013.29</v>
      </c>
      <c r="O160"/>
      <c r="P160">
        <v>1040278.43</v>
      </c>
      <c r="Q160">
        <v>179001</v>
      </c>
      <c r="R160">
        <v>634.57000000000005</v>
      </c>
      <c r="S160">
        <v>1535495.9</v>
      </c>
      <c r="T160">
        <v>1</v>
      </c>
      <c r="U160">
        <v>1983201.24</v>
      </c>
      <c r="V160">
        <v>5000</v>
      </c>
      <c r="W160"/>
      <c r="X160">
        <v>392154.11</v>
      </c>
      <c r="Y160">
        <v>123757.12</v>
      </c>
      <c r="Z160"/>
      <c r="AA160">
        <v>2984.66</v>
      </c>
      <c r="AB160"/>
    </row>
    <row r="161" spans="1:28" x14ac:dyDescent="0.25">
      <c r="A161" t="s">
        <v>3170</v>
      </c>
      <c r="B161">
        <v>590252.80000000005</v>
      </c>
      <c r="C161">
        <v>0</v>
      </c>
      <c r="D161">
        <v>59125.38</v>
      </c>
      <c r="E161">
        <v>115088.08</v>
      </c>
      <c r="F161">
        <v>266878.95</v>
      </c>
      <c r="G161"/>
      <c r="H161"/>
      <c r="I161"/>
      <c r="J161">
        <v>1270.95</v>
      </c>
      <c r="K161"/>
      <c r="L161"/>
      <c r="M161">
        <v>-253835.8</v>
      </c>
      <c r="N161">
        <v>1904185.77</v>
      </c>
      <c r="O161"/>
      <c r="P161">
        <v>1588087.4</v>
      </c>
      <c r="Q161">
        <v>160735</v>
      </c>
      <c r="R161">
        <v>334.07</v>
      </c>
      <c r="S161">
        <v>2641478.9</v>
      </c>
      <c r="T161">
        <v>1501</v>
      </c>
      <c r="U161">
        <v>3388266.1</v>
      </c>
      <c r="V161">
        <v>1570</v>
      </c>
      <c r="W161"/>
      <c r="X161">
        <v>492748.3</v>
      </c>
      <c r="Y161">
        <v>1108161.04</v>
      </c>
      <c r="Z161"/>
      <c r="AA161">
        <v>21666.639999999999</v>
      </c>
      <c r="AB161"/>
    </row>
    <row r="162" spans="1:28" x14ac:dyDescent="0.25">
      <c r="A162" t="s">
        <v>3171</v>
      </c>
      <c r="B162">
        <v>455989.09</v>
      </c>
      <c r="C162">
        <v>0</v>
      </c>
      <c r="D162">
        <v>17351.28</v>
      </c>
      <c r="E162">
        <v>366575.95</v>
      </c>
      <c r="F162">
        <v>520796.96</v>
      </c>
      <c r="G162"/>
      <c r="H162"/>
      <c r="I162"/>
      <c r="J162">
        <v>256.08</v>
      </c>
      <c r="K162"/>
      <c r="L162"/>
      <c r="M162">
        <v>-782632.1</v>
      </c>
      <c r="N162">
        <v>2050038.21</v>
      </c>
      <c r="O162"/>
      <c r="P162">
        <v>1289521.75</v>
      </c>
      <c r="Q162">
        <v>127405</v>
      </c>
      <c r="R162">
        <v>305.2</v>
      </c>
      <c r="S162">
        <v>1558477</v>
      </c>
      <c r="T162"/>
      <c r="U162">
        <v>2172258.2799999998</v>
      </c>
      <c r="V162">
        <v>8045</v>
      </c>
      <c r="W162"/>
      <c r="X162">
        <v>473962.81</v>
      </c>
      <c r="Y162">
        <v>228374.77</v>
      </c>
      <c r="Z162"/>
      <c r="AA162">
        <v>17</v>
      </c>
      <c r="AB162"/>
    </row>
    <row r="163" spans="1:28" x14ac:dyDescent="0.25">
      <c r="A163" t="s">
        <v>3172</v>
      </c>
      <c r="B163">
        <v>719017.37</v>
      </c>
      <c r="C163">
        <v>0</v>
      </c>
      <c r="D163">
        <v>100832.16</v>
      </c>
      <c r="E163">
        <v>1460174.07</v>
      </c>
      <c r="F163">
        <v>274320.63</v>
      </c>
      <c r="G163"/>
      <c r="H163"/>
      <c r="I163"/>
      <c r="J163">
        <v>0</v>
      </c>
      <c r="K163"/>
      <c r="L163"/>
      <c r="M163">
        <v>2160025.0699999998</v>
      </c>
      <c r="N163">
        <v>345682.71</v>
      </c>
      <c r="O163"/>
      <c r="P163">
        <v>1914423.67</v>
      </c>
      <c r="Q163">
        <v>270650</v>
      </c>
      <c r="R163">
        <v>765.07</v>
      </c>
      <c r="S163">
        <v>2243069.5</v>
      </c>
      <c r="T163"/>
      <c r="U163">
        <v>2983045.5</v>
      </c>
      <c r="V163">
        <v>12210</v>
      </c>
      <c r="W163"/>
      <c r="X163">
        <v>912776.91</v>
      </c>
      <c r="Y163">
        <v>388671.33</v>
      </c>
      <c r="Z163"/>
      <c r="AA163">
        <v>83568.05</v>
      </c>
      <c r="AB163"/>
    </row>
    <row r="164" spans="1:28" x14ac:dyDescent="0.25">
      <c r="A164" t="s">
        <v>3173</v>
      </c>
      <c r="B164">
        <v>569987.23</v>
      </c>
      <c r="C164">
        <v>0</v>
      </c>
      <c r="D164">
        <v>61049.38</v>
      </c>
      <c r="E164">
        <v>769535.38</v>
      </c>
      <c r="F164">
        <v>192282.85</v>
      </c>
      <c r="G164">
        <v>0</v>
      </c>
      <c r="H164">
        <v>5601.65</v>
      </c>
      <c r="I164"/>
      <c r="J164">
        <v>124.96</v>
      </c>
      <c r="K164"/>
      <c r="L164"/>
      <c r="M164">
        <v>1135429.8999999999</v>
      </c>
      <c r="N164">
        <v>633085.80000000005</v>
      </c>
      <c r="O164"/>
      <c r="P164">
        <v>895318.54</v>
      </c>
      <c r="Q164">
        <v>108000</v>
      </c>
      <c r="R164">
        <v>621.6</v>
      </c>
      <c r="S164">
        <v>1088670</v>
      </c>
      <c r="T164">
        <v>30050</v>
      </c>
      <c r="U164">
        <v>1426494</v>
      </c>
      <c r="V164">
        <v>3000</v>
      </c>
      <c r="W164"/>
      <c r="X164">
        <v>703143.03</v>
      </c>
      <c r="Y164">
        <v>171410.58</v>
      </c>
      <c r="Z164"/>
      <c r="AA164"/>
      <c r="AB164"/>
    </row>
    <row r="165" spans="1:28" x14ac:dyDescent="0.25">
      <c r="A165" t="s">
        <v>3174</v>
      </c>
      <c r="B165">
        <v>1179844.52</v>
      </c>
      <c r="C165">
        <v>0</v>
      </c>
      <c r="D165">
        <v>39070.21</v>
      </c>
      <c r="E165">
        <v>74376.759999999995</v>
      </c>
      <c r="F165">
        <v>247742.73</v>
      </c>
      <c r="G165"/>
      <c r="H165">
        <v>51450</v>
      </c>
      <c r="I165"/>
      <c r="J165">
        <v>989.4</v>
      </c>
      <c r="K165"/>
      <c r="L165"/>
      <c r="M165">
        <v>381085.22</v>
      </c>
      <c r="N165">
        <v>1315994.6399999999</v>
      </c>
      <c r="O165"/>
      <c r="P165">
        <v>1331615.6299999999</v>
      </c>
      <c r="Q165">
        <v>63000</v>
      </c>
      <c r="R165">
        <v>1791.7</v>
      </c>
      <c r="S165">
        <v>1962362</v>
      </c>
      <c r="T165">
        <v>58362</v>
      </c>
      <c r="U165">
        <v>2520610</v>
      </c>
      <c r="V165">
        <v>30702</v>
      </c>
      <c r="W165">
        <v>1924</v>
      </c>
      <c r="X165">
        <v>1035221.63</v>
      </c>
      <c r="Y165">
        <v>37158.74</v>
      </c>
      <c r="Z165"/>
      <c r="AA165"/>
      <c r="AB165"/>
    </row>
    <row r="166" spans="1:28" x14ac:dyDescent="0.25">
      <c r="A166" t="s">
        <v>3175</v>
      </c>
      <c r="B166">
        <v>890426.12</v>
      </c>
      <c r="C166">
        <v>0</v>
      </c>
      <c r="D166">
        <v>53885.24</v>
      </c>
      <c r="E166">
        <v>95206.22</v>
      </c>
      <c r="F166">
        <v>579313.56000000006</v>
      </c>
      <c r="G166">
        <v>79280</v>
      </c>
      <c r="H166">
        <v>17083</v>
      </c>
      <c r="I166"/>
      <c r="J166">
        <v>115.01</v>
      </c>
      <c r="K166"/>
      <c r="L166"/>
      <c r="M166">
        <v>-673686.41</v>
      </c>
      <c r="N166">
        <v>1954472.19</v>
      </c>
      <c r="O166"/>
      <c r="P166">
        <v>1437537.63</v>
      </c>
      <c r="Q166">
        <v>393270</v>
      </c>
      <c r="R166">
        <v>623.34</v>
      </c>
      <c r="S166">
        <v>2005860</v>
      </c>
      <c r="T166">
        <v>36070</v>
      </c>
      <c r="U166">
        <v>2555855</v>
      </c>
      <c r="V166">
        <v>3645</v>
      </c>
      <c r="W166"/>
      <c r="X166">
        <v>877439.22</v>
      </c>
      <c r="Y166">
        <v>194854.39999999999</v>
      </c>
      <c r="Z166"/>
      <c r="AA166"/>
      <c r="AB166"/>
    </row>
    <row r="167" spans="1:28" x14ac:dyDescent="0.25">
      <c r="A167" t="s">
        <v>3176</v>
      </c>
      <c r="B167">
        <v>1017848.18</v>
      </c>
      <c r="C167">
        <v>0</v>
      </c>
      <c r="D167">
        <v>27554.06</v>
      </c>
      <c r="E167">
        <v>383683.15</v>
      </c>
      <c r="F167">
        <v>32613.27</v>
      </c>
      <c r="G167">
        <v>16500</v>
      </c>
      <c r="H167">
        <v>46689</v>
      </c>
      <c r="I167"/>
      <c r="J167">
        <v>535</v>
      </c>
      <c r="K167"/>
      <c r="L167"/>
      <c r="M167">
        <v>-556327.41</v>
      </c>
      <c r="N167">
        <v>1659140.58</v>
      </c>
      <c r="O167"/>
      <c r="P167">
        <v>1259346.52</v>
      </c>
      <c r="Q167">
        <v>416500</v>
      </c>
      <c r="R167">
        <v>674.47</v>
      </c>
      <c r="S167">
        <v>1561292</v>
      </c>
      <c r="T167">
        <v>27500</v>
      </c>
      <c r="U167">
        <v>1976757</v>
      </c>
      <c r="V167">
        <v>9369</v>
      </c>
      <c r="W167"/>
      <c r="X167">
        <v>863541.95</v>
      </c>
      <c r="Y167">
        <v>120483.55</v>
      </c>
      <c r="Z167"/>
      <c r="AA167"/>
      <c r="AB167"/>
    </row>
    <row r="168" spans="1:28" x14ac:dyDescent="0.25">
      <c r="A168" t="s">
        <v>3177</v>
      </c>
      <c r="B168">
        <v>454930.34</v>
      </c>
      <c r="C168">
        <v>0</v>
      </c>
      <c r="D168">
        <v>47036.24</v>
      </c>
      <c r="E168">
        <v>245006.73</v>
      </c>
      <c r="F168">
        <v>130833.78</v>
      </c>
      <c r="G168"/>
      <c r="H168">
        <v>18873.150000000001</v>
      </c>
      <c r="I168"/>
      <c r="J168">
        <v>904.19</v>
      </c>
      <c r="K168"/>
      <c r="L168"/>
      <c r="M168">
        <v>-2577150.4500000002</v>
      </c>
      <c r="N168">
        <v>3430123.36</v>
      </c>
      <c r="O168"/>
      <c r="P168">
        <v>1344654.14</v>
      </c>
      <c r="Q168">
        <v>309200</v>
      </c>
      <c r="R168">
        <v>312.5</v>
      </c>
      <c r="S168">
        <v>2469550</v>
      </c>
      <c r="T168">
        <v>42245</v>
      </c>
      <c r="U168">
        <v>2953114</v>
      </c>
      <c r="V168">
        <v>24400</v>
      </c>
      <c r="W168"/>
      <c r="X168">
        <v>1009005.12</v>
      </c>
      <c r="Y168">
        <v>174385.68</v>
      </c>
      <c r="Z168"/>
      <c r="AA168"/>
      <c r="AB168"/>
    </row>
    <row r="169" spans="1:28" x14ac:dyDescent="0.25">
      <c r="A169" t="s">
        <v>3178</v>
      </c>
      <c r="B169">
        <v>475195.55</v>
      </c>
      <c r="C169">
        <v>0</v>
      </c>
      <c r="D169">
        <v>75480.73</v>
      </c>
      <c r="E169">
        <v>421079.67</v>
      </c>
      <c r="F169">
        <v>103748.29</v>
      </c>
      <c r="G169"/>
      <c r="H169"/>
      <c r="I169"/>
      <c r="J169">
        <v>982.56</v>
      </c>
      <c r="K169"/>
      <c r="L169"/>
      <c r="M169">
        <v>-948822.32</v>
      </c>
      <c r="N169">
        <v>2074034.47</v>
      </c>
      <c r="O169"/>
      <c r="P169">
        <v>1151246.02</v>
      </c>
      <c r="Q169">
        <v>52500</v>
      </c>
      <c r="R169">
        <v>676.9</v>
      </c>
      <c r="S169">
        <v>1190210</v>
      </c>
      <c r="T169">
        <v>6000</v>
      </c>
      <c r="U169">
        <v>1723105</v>
      </c>
      <c r="V169">
        <v>6358</v>
      </c>
      <c r="W169">
        <v>15370</v>
      </c>
      <c r="X169">
        <v>675961.43</v>
      </c>
      <c r="Y169">
        <v>30528.959999999999</v>
      </c>
      <c r="Z169"/>
      <c r="AA169"/>
      <c r="AB169"/>
    </row>
    <row r="170" spans="1:28" x14ac:dyDescent="0.25">
      <c r="A170" t="s">
        <v>3179</v>
      </c>
      <c r="B170">
        <v>726282.45</v>
      </c>
      <c r="C170">
        <v>0</v>
      </c>
      <c r="D170">
        <v>55226.65</v>
      </c>
      <c r="E170">
        <v>154556.19</v>
      </c>
      <c r="F170">
        <v>572322.46</v>
      </c>
      <c r="G170"/>
      <c r="H170"/>
      <c r="I170"/>
      <c r="J170">
        <v>523.85</v>
      </c>
      <c r="K170"/>
      <c r="L170"/>
      <c r="M170">
        <v>-645247.35</v>
      </c>
      <c r="N170">
        <v>2188176.4900000002</v>
      </c>
      <c r="O170"/>
      <c r="P170">
        <v>1703806.06</v>
      </c>
      <c r="Q170">
        <v>100000</v>
      </c>
      <c r="R170">
        <v>903.81</v>
      </c>
      <c r="S170">
        <v>1655680</v>
      </c>
      <c r="T170">
        <v>12000</v>
      </c>
      <c r="U170">
        <v>2397693.86</v>
      </c>
      <c r="V170"/>
      <c r="W170"/>
      <c r="X170">
        <v>957089.75</v>
      </c>
      <c r="Y170">
        <v>152671.5</v>
      </c>
      <c r="Z170"/>
      <c r="AA170"/>
      <c r="AB170"/>
    </row>
    <row r="171" spans="1:28" x14ac:dyDescent="0.25">
      <c r="A171" t="s">
        <v>3180</v>
      </c>
      <c r="B171">
        <v>268678.21000000002</v>
      </c>
      <c r="C171">
        <v>0</v>
      </c>
      <c r="D171">
        <v>68810.570000000007</v>
      </c>
      <c r="E171">
        <v>369954.14</v>
      </c>
      <c r="F171">
        <v>657586.06999999995</v>
      </c>
      <c r="G171"/>
      <c r="H171"/>
      <c r="I171"/>
      <c r="J171">
        <v>0</v>
      </c>
      <c r="K171"/>
      <c r="L171"/>
      <c r="M171">
        <v>-245218.68</v>
      </c>
      <c r="N171">
        <v>1890317.34</v>
      </c>
      <c r="O171"/>
      <c r="P171">
        <v>1074039.75</v>
      </c>
      <c r="Q171">
        <v>100000</v>
      </c>
      <c r="R171">
        <v>577.98</v>
      </c>
      <c r="S171">
        <v>1450320</v>
      </c>
      <c r="T171">
        <v>14000</v>
      </c>
      <c r="U171">
        <v>1931672</v>
      </c>
      <c r="V171">
        <v>2930</v>
      </c>
      <c r="W171"/>
      <c r="X171">
        <v>910632.69</v>
      </c>
      <c r="Y171">
        <v>73772.710000000006</v>
      </c>
      <c r="Z171"/>
      <c r="AA171"/>
      <c r="AB171"/>
    </row>
    <row r="172" spans="1:28" x14ac:dyDescent="0.25">
      <c r="A172" t="s">
        <v>3181</v>
      </c>
      <c r="B172">
        <v>865004.18</v>
      </c>
      <c r="C172">
        <v>0</v>
      </c>
      <c r="D172">
        <v>64843.34</v>
      </c>
      <c r="E172">
        <v>402591.86</v>
      </c>
      <c r="F172">
        <v>40656.120000000003</v>
      </c>
      <c r="G172"/>
      <c r="H172"/>
      <c r="I172"/>
      <c r="J172">
        <v>876.6</v>
      </c>
      <c r="K172"/>
      <c r="L172"/>
      <c r="M172">
        <v>-1203640.3899999999</v>
      </c>
      <c r="N172">
        <v>2400624.13</v>
      </c>
      <c r="O172"/>
      <c r="P172">
        <v>1413662.72</v>
      </c>
      <c r="Q172">
        <v>270480</v>
      </c>
      <c r="R172">
        <v>878.89</v>
      </c>
      <c r="S172">
        <v>2279590</v>
      </c>
      <c r="T172">
        <v>18000</v>
      </c>
      <c r="U172">
        <v>2754583</v>
      </c>
      <c r="V172">
        <v>6558</v>
      </c>
      <c r="W172">
        <v>12425</v>
      </c>
      <c r="X172">
        <v>850563.52</v>
      </c>
      <c r="Y172">
        <v>183246.93</v>
      </c>
      <c r="Z172"/>
      <c r="AA172"/>
      <c r="AB172"/>
    </row>
    <row r="173" spans="1:28" x14ac:dyDescent="0.25">
      <c r="A173" t="s">
        <v>3182</v>
      </c>
      <c r="B173">
        <v>1213336.19</v>
      </c>
      <c r="C173">
        <v>0</v>
      </c>
      <c r="D173">
        <v>108093.6</v>
      </c>
      <c r="E173">
        <v>78199</v>
      </c>
      <c r="F173">
        <v>363011.29</v>
      </c>
      <c r="G173"/>
      <c r="H173"/>
      <c r="I173"/>
      <c r="J173">
        <v>23503.98</v>
      </c>
      <c r="K173"/>
      <c r="L173"/>
      <c r="M173">
        <v>-76963.570000000007</v>
      </c>
      <c r="N173">
        <v>1658240.02</v>
      </c>
      <c r="O173"/>
      <c r="P173">
        <v>2003770.65</v>
      </c>
      <c r="Q173">
        <v>61450</v>
      </c>
      <c r="R173">
        <v>1394.73</v>
      </c>
      <c r="S173">
        <v>1719880</v>
      </c>
      <c r="T173">
        <v>10500</v>
      </c>
      <c r="U173">
        <v>2445948</v>
      </c>
      <c r="V173">
        <v>3210</v>
      </c>
      <c r="W173">
        <v>14573</v>
      </c>
      <c r="X173">
        <v>1020046.87</v>
      </c>
      <c r="Y173">
        <v>155357.85999999999</v>
      </c>
      <c r="Z173"/>
      <c r="AA173"/>
      <c r="AB173"/>
    </row>
    <row r="174" spans="1:28" x14ac:dyDescent="0.25">
      <c r="A174" t="s">
        <v>3183</v>
      </c>
      <c r="B174">
        <v>640275.78</v>
      </c>
      <c r="C174">
        <v>0</v>
      </c>
      <c r="D174">
        <v>19707.48</v>
      </c>
      <c r="E174">
        <v>375718.87</v>
      </c>
      <c r="F174">
        <v>162088.72</v>
      </c>
      <c r="G174"/>
      <c r="H174"/>
      <c r="I174"/>
      <c r="J174">
        <v>821.18</v>
      </c>
      <c r="K174"/>
      <c r="L174"/>
      <c r="M174">
        <v>-1244954.96</v>
      </c>
      <c r="N174">
        <v>2400624.13</v>
      </c>
      <c r="O174"/>
      <c r="P174">
        <v>2190340.41</v>
      </c>
      <c r="Q174"/>
      <c r="R174">
        <v>893.31</v>
      </c>
      <c r="S174">
        <v>1700540</v>
      </c>
      <c r="T174">
        <v>20100</v>
      </c>
      <c r="U174">
        <v>2551447.33</v>
      </c>
      <c r="V174">
        <v>3548</v>
      </c>
      <c r="W174">
        <v>10940</v>
      </c>
      <c r="X174">
        <v>1203642.8899999999</v>
      </c>
      <c r="Y174">
        <v>100995</v>
      </c>
      <c r="Z174"/>
      <c r="AA174"/>
      <c r="AB174"/>
    </row>
    <row r="175" spans="1:28" x14ac:dyDescent="0.25">
      <c r="A175" t="s">
        <v>3184</v>
      </c>
      <c r="B175">
        <v>1205024.6000000001</v>
      </c>
      <c r="C175">
        <v>0</v>
      </c>
      <c r="D175">
        <v>252991.04</v>
      </c>
      <c r="E175">
        <v>109627.87</v>
      </c>
      <c r="F175">
        <v>150768.31</v>
      </c>
      <c r="G175"/>
      <c r="H175"/>
      <c r="I175"/>
      <c r="J175">
        <v>865.42</v>
      </c>
      <c r="K175"/>
      <c r="L175"/>
      <c r="M175">
        <v>-809123.31</v>
      </c>
      <c r="N175">
        <v>1908740.29</v>
      </c>
      <c r="O175"/>
      <c r="P175">
        <v>1649738.14</v>
      </c>
      <c r="Q175">
        <v>436060</v>
      </c>
      <c r="R175">
        <v>1246.73</v>
      </c>
      <c r="S175">
        <v>1747437</v>
      </c>
      <c r="T175">
        <v>232105.5</v>
      </c>
      <c r="U175">
        <v>2564021</v>
      </c>
      <c r="V175">
        <v>14903</v>
      </c>
      <c r="W175">
        <v>450</v>
      </c>
      <c r="X175">
        <v>815450.42</v>
      </c>
      <c r="Y175">
        <v>53833.53</v>
      </c>
      <c r="Z175"/>
      <c r="AA175"/>
      <c r="AB175"/>
    </row>
    <row r="176" spans="1:28" x14ac:dyDescent="0.25">
      <c r="A176" t="s">
        <v>3185</v>
      </c>
      <c r="B176">
        <v>1011662.72</v>
      </c>
      <c r="C176">
        <v>0</v>
      </c>
      <c r="D176">
        <v>122059.58</v>
      </c>
      <c r="E176">
        <v>306785.46000000002</v>
      </c>
      <c r="F176">
        <v>105473.68</v>
      </c>
      <c r="G176"/>
      <c r="H176"/>
      <c r="I176"/>
      <c r="J176">
        <v>291.02</v>
      </c>
      <c r="K176"/>
      <c r="L176"/>
      <c r="M176">
        <v>-591939.9</v>
      </c>
      <c r="N176">
        <v>2036218.61</v>
      </c>
      <c r="O176"/>
      <c r="P176">
        <v>1949683.88</v>
      </c>
      <c r="Q176">
        <v>9900</v>
      </c>
      <c r="R176">
        <v>1122.8800000000001</v>
      </c>
      <c r="S176">
        <v>1412883.31</v>
      </c>
      <c r="T176">
        <v>5991</v>
      </c>
      <c r="U176">
        <v>2228130.31</v>
      </c>
      <c r="V176">
        <v>10140</v>
      </c>
      <c r="W176"/>
      <c r="X176">
        <v>841427.02</v>
      </c>
      <c r="Y176">
        <v>198472.03</v>
      </c>
      <c r="Z176"/>
      <c r="AA176"/>
      <c r="AB176"/>
    </row>
    <row r="177" spans="1:28" x14ac:dyDescent="0.25">
      <c r="A177" t="s">
        <v>3186</v>
      </c>
      <c r="B177">
        <v>825447.72</v>
      </c>
      <c r="C177">
        <v>0</v>
      </c>
      <c r="D177">
        <v>176656.27</v>
      </c>
      <c r="E177">
        <v>10</v>
      </c>
      <c r="F177">
        <v>136621.74</v>
      </c>
      <c r="G177"/>
      <c r="H177"/>
      <c r="I177"/>
      <c r="J177">
        <v>37.380000000000003</v>
      </c>
      <c r="K177"/>
      <c r="L177"/>
      <c r="M177">
        <v>-1653436.38</v>
      </c>
      <c r="N177">
        <v>2581996.2400000002</v>
      </c>
      <c r="O177"/>
      <c r="P177">
        <v>1183827.32</v>
      </c>
      <c r="Q177">
        <v>90276</v>
      </c>
      <c r="R177">
        <v>893.35</v>
      </c>
      <c r="S177">
        <v>1091480</v>
      </c>
      <c r="T177">
        <v>214942.5</v>
      </c>
      <c r="U177">
        <v>1781036</v>
      </c>
      <c r="V177"/>
      <c r="W177"/>
      <c r="X177">
        <v>521440.55</v>
      </c>
      <c r="Y177">
        <v>68804.13</v>
      </c>
      <c r="Z177"/>
      <c r="AA177"/>
      <c r="AB177"/>
    </row>
    <row r="178" spans="1:28" x14ac:dyDescent="0.25">
      <c r="A178" t="s">
        <v>3187</v>
      </c>
      <c r="B178">
        <v>999776.93</v>
      </c>
      <c r="C178">
        <v>0</v>
      </c>
      <c r="D178">
        <v>263781.89</v>
      </c>
      <c r="E178">
        <v>45905.74</v>
      </c>
      <c r="F178">
        <v>453553.16</v>
      </c>
      <c r="G178"/>
      <c r="H178"/>
      <c r="I178"/>
      <c r="J178">
        <v>20.56</v>
      </c>
      <c r="K178"/>
      <c r="L178"/>
      <c r="M178">
        <v>287294.28999999998</v>
      </c>
      <c r="N178">
        <v>1442473.15</v>
      </c>
      <c r="O178"/>
      <c r="P178">
        <v>1780760.37</v>
      </c>
      <c r="Q178">
        <v>257313</v>
      </c>
      <c r="R178">
        <v>1057.0999999999999</v>
      </c>
      <c r="S178">
        <v>1306100</v>
      </c>
      <c r="T178">
        <v>6300</v>
      </c>
      <c r="U178">
        <v>1972051</v>
      </c>
      <c r="V178">
        <v>14673</v>
      </c>
      <c r="W178"/>
      <c r="X178">
        <v>749013.03</v>
      </c>
      <c r="Y178">
        <v>582563.72</v>
      </c>
      <c r="Z178"/>
      <c r="AA178"/>
      <c r="AB178"/>
    </row>
    <row r="179" spans="1:28" x14ac:dyDescent="0.25">
      <c r="A179" t="s">
        <v>3188</v>
      </c>
      <c r="B179">
        <v>767581.33</v>
      </c>
      <c r="C179">
        <v>0</v>
      </c>
      <c r="D179">
        <v>25537.72</v>
      </c>
      <c r="E179">
        <v>110024.07</v>
      </c>
      <c r="F179">
        <v>96429.46</v>
      </c>
      <c r="G179"/>
      <c r="H179"/>
      <c r="I179"/>
      <c r="J179">
        <v>0</v>
      </c>
      <c r="K179"/>
      <c r="L179"/>
      <c r="M179">
        <v>-623138</v>
      </c>
      <c r="N179">
        <v>1708773.29</v>
      </c>
      <c r="O179"/>
      <c r="P179">
        <v>1067059.6200000001</v>
      </c>
      <c r="Q179">
        <v>65400</v>
      </c>
      <c r="R179">
        <v>915.75</v>
      </c>
      <c r="S179">
        <v>911340</v>
      </c>
      <c r="T179">
        <v>2000</v>
      </c>
      <c r="U179">
        <v>1270838</v>
      </c>
      <c r="V179">
        <v>6295</v>
      </c>
      <c r="W179"/>
      <c r="X179">
        <v>707895.02</v>
      </c>
      <c r="Y179">
        <v>147750.06</v>
      </c>
      <c r="Z179"/>
      <c r="AA179"/>
      <c r="AB179"/>
    </row>
    <row r="180" spans="1:28" x14ac:dyDescent="0.25">
      <c r="A180" t="s">
        <v>3189</v>
      </c>
      <c r="B180">
        <v>764155.13</v>
      </c>
      <c r="C180">
        <v>0</v>
      </c>
      <c r="D180">
        <v>141438.54</v>
      </c>
      <c r="E180">
        <v>15826.48</v>
      </c>
      <c r="F180">
        <v>11989</v>
      </c>
      <c r="G180"/>
      <c r="H180"/>
      <c r="I180"/>
      <c r="J180">
        <v>82.24</v>
      </c>
      <c r="K180"/>
      <c r="L180"/>
      <c r="M180">
        <v>-965140.15</v>
      </c>
      <c r="N180">
        <v>1572242.02</v>
      </c>
      <c r="O180"/>
      <c r="P180">
        <v>1267541.8899999999</v>
      </c>
      <c r="Q180">
        <v>146335</v>
      </c>
      <c r="R180">
        <v>1591.04</v>
      </c>
      <c r="S180">
        <v>1296330</v>
      </c>
      <c r="T180">
        <v>300</v>
      </c>
      <c r="U180">
        <v>1880754</v>
      </c>
      <c r="V180">
        <v>4285</v>
      </c>
      <c r="W180"/>
      <c r="X180">
        <v>469746.99</v>
      </c>
      <c r="Y180">
        <v>31086.9</v>
      </c>
      <c r="Z180"/>
      <c r="AA180"/>
      <c r="AB180"/>
    </row>
    <row r="181" spans="1:28" x14ac:dyDescent="0.25">
      <c r="A181" t="s">
        <v>3190</v>
      </c>
      <c r="B181">
        <v>1099183.52</v>
      </c>
      <c r="C181">
        <v>0</v>
      </c>
      <c r="D181">
        <v>272279.89</v>
      </c>
      <c r="E181">
        <v>83201.83</v>
      </c>
      <c r="F181">
        <v>348655.23</v>
      </c>
      <c r="G181"/>
      <c r="H181"/>
      <c r="I181"/>
      <c r="J181">
        <v>46.73</v>
      </c>
      <c r="K181"/>
      <c r="L181"/>
      <c r="M181">
        <v>343243.43</v>
      </c>
      <c r="N181">
        <v>1286359.3700000001</v>
      </c>
      <c r="O181"/>
      <c r="P181">
        <v>2067273.58</v>
      </c>
      <c r="Q181">
        <v>195000</v>
      </c>
      <c r="R181">
        <v>971.76</v>
      </c>
      <c r="S181">
        <v>1478190</v>
      </c>
      <c r="T181">
        <v>3800</v>
      </c>
      <c r="U181">
        <v>2056186</v>
      </c>
      <c r="V181">
        <v>4565</v>
      </c>
      <c r="W181">
        <v>200</v>
      </c>
      <c r="X181">
        <v>1071989.94</v>
      </c>
      <c r="Y181">
        <v>438623.46</v>
      </c>
      <c r="Z181"/>
      <c r="AA181"/>
      <c r="AB181"/>
    </row>
    <row r="182" spans="1:28" x14ac:dyDescent="0.25">
      <c r="A182" t="s">
        <v>3191</v>
      </c>
      <c r="B182">
        <v>537038.06999999995</v>
      </c>
      <c r="C182">
        <v>21454.880000000001</v>
      </c>
      <c r="D182">
        <v>73042.929999999993</v>
      </c>
      <c r="E182">
        <v>205999.77</v>
      </c>
      <c r="F182">
        <v>90060.43</v>
      </c>
      <c r="G182">
        <v>31486.47</v>
      </c>
      <c r="H182">
        <v>59.43</v>
      </c>
      <c r="I182">
        <v>1107</v>
      </c>
      <c r="J182"/>
      <c r="K182"/>
      <c r="L182"/>
      <c r="M182">
        <v>-809293.89</v>
      </c>
      <c r="N182">
        <v>1621669.25</v>
      </c>
      <c r="O182"/>
      <c r="P182">
        <v>882728.39</v>
      </c>
      <c r="Q182">
        <v>144310</v>
      </c>
      <c r="R182">
        <v>644.9</v>
      </c>
      <c r="S182">
        <v>701662</v>
      </c>
      <c r="T182">
        <v>252420.89</v>
      </c>
      <c r="U182">
        <v>1270469</v>
      </c>
      <c r="V182"/>
      <c r="W182"/>
      <c r="X182">
        <v>548128.67000000004</v>
      </c>
      <c r="Y182">
        <v>80600.69</v>
      </c>
      <c r="Z182"/>
      <c r="AA182"/>
      <c r="AB182"/>
    </row>
    <row r="183" spans="1:28" x14ac:dyDescent="0.25">
      <c r="A183" t="s">
        <v>3192</v>
      </c>
      <c r="B183">
        <v>168222.78</v>
      </c>
      <c r="C183">
        <v>13600</v>
      </c>
      <c r="D183">
        <v>79232.62</v>
      </c>
      <c r="E183">
        <v>190252.04</v>
      </c>
      <c r="F183">
        <v>708960.93</v>
      </c>
      <c r="G183">
        <v>39685</v>
      </c>
      <c r="H183"/>
      <c r="I183"/>
      <c r="J183"/>
      <c r="K183"/>
      <c r="L183"/>
      <c r="M183">
        <v>-958470.21</v>
      </c>
      <c r="N183">
        <v>2143817.25</v>
      </c>
      <c r="O183"/>
      <c r="P183">
        <v>1367864.35</v>
      </c>
      <c r="Q183">
        <v>144530</v>
      </c>
      <c r="R183">
        <v>168.28</v>
      </c>
      <c r="S183">
        <v>1306470</v>
      </c>
      <c r="T183">
        <v>175750</v>
      </c>
      <c r="U183">
        <v>2024067</v>
      </c>
      <c r="V183">
        <v>4800</v>
      </c>
      <c r="W183"/>
      <c r="X183">
        <v>793962.49</v>
      </c>
      <c r="Y183">
        <v>236716.81</v>
      </c>
      <c r="Z183"/>
      <c r="AA183"/>
      <c r="AB183"/>
    </row>
    <row r="184" spans="1:28" x14ac:dyDescent="0.25">
      <c r="A184" t="s">
        <v>3193</v>
      </c>
      <c r="B184">
        <v>423744.88</v>
      </c>
      <c r="C184">
        <v>32298</v>
      </c>
      <c r="D184">
        <v>34082.83</v>
      </c>
      <c r="E184">
        <v>2104286.9</v>
      </c>
      <c r="F184">
        <v>212759.84</v>
      </c>
      <c r="G184">
        <v>0</v>
      </c>
      <c r="H184"/>
      <c r="I184"/>
      <c r="J184"/>
      <c r="K184"/>
      <c r="L184"/>
      <c r="M184">
        <v>2499694.38</v>
      </c>
      <c r="N184">
        <v>309335.96999999997</v>
      </c>
      <c r="O184"/>
      <c r="P184">
        <v>816722.05</v>
      </c>
      <c r="Q184">
        <v>94640</v>
      </c>
      <c r="R184">
        <v>548.46</v>
      </c>
      <c r="S184">
        <v>979800</v>
      </c>
      <c r="T184">
        <v>191037.6</v>
      </c>
      <c r="U184">
        <v>1377406</v>
      </c>
      <c r="V184"/>
      <c r="W184"/>
      <c r="X184">
        <v>542619.16</v>
      </c>
      <c r="Y184">
        <v>164580.85</v>
      </c>
      <c r="Z184"/>
      <c r="AA184"/>
      <c r="AB184"/>
    </row>
    <row r="185" spans="1:28" x14ac:dyDescent="0.25">
      <c r="A185" t="s">
        <v>3194</v>
      </c>
      <c r="B185">
        <v>304088.23</v>
      </c>
      <c r="C185">
        <v>35229.74</v>
      </c>
      <c r="D185">
        <v>37066.370000000003</v>
      </c>
      <c r="E185">
        <v>89081.5</v>
      </c>
      <c r="F185">
        <v>691512.84</v>
      </c>
      <c r="G185">
        <v>18531</v>
      </c>
      <c r="H185">
        <v>68064</v>
      </c>
      <c r="I185"/>
      <c r="J185">
        <v>2650</v>
      </c>
      <c r="K185"/>
      <c r="L185"/>
      <c r="M185">
        <v>-1304155.3899999999</v>
      </c>
      <c r="N185">
        <v>1558084.6</v>
      </c>
      <c r="O185"/>
      <c r="P185">
        <v>791510.72</v>
      </c>
      <c r="Q185">
        <v>99590</v>
      </c>
      <c r="R185">
        <v>261.76</v>
      </c>
      <c r="S185">
        <v>668598</v>
      </c>
      <c r="T185">
        <v>874670.81</v>
      </c>
      <c r="U185">
        <v>1084514</v>
      </c>
      <c r="V185"/>
      <c r="W185"/>
      <c r="X185">
        <v>426184.23</v>
      </c>
      <c r="Y185">
        <v>110128.59</v>
      </c>
      <c r="Z185"/>
      <c r="AA185"/>
      <c r="AB185"/>
    </row>
    <row r="186" spans="1:28" x14ac:dyDescent="0.25">
      <c r="A186" t="s">
        <v>3195</v>
      </c>
      <c r="B186">
        <v>526271.66</v>
      </c>
      <c r="C186">
        <v>0</v>
      </c>
      <c r="D186">
        <v>46250.1</v>
      </c>
      <c r="E186">
        <v>342882.48</v>
      </c>
      <c r="F186">
        <v>86126.12</v>
      </c>
      <c r="G186">
        <v>0</v>
      </c>
      <c r="H186"/>
      <c r="I186"/>
      <c r="J186">
        <v>918</v>
      </c>
      <c r="K186"/>
      <c r="L186"/>
      <c r="M186">
        <v>-1127068.18</v>
      </c>
      <c r="N186">
        <v>1939631.19</v>
      </c>
      <c r="O186"/>
      <c r="P186">
        <v>1350040.07</v>
      </c>
      <c r="Q186">
        <v>149240</v>
      </c>
      <c r="R186">
        <v>429.36</v>
      </c>
      <c r="S186">
        <v>1490770</v>
      </c>
      <c r="T186">
        <v>253064.34</v>
      </c>
      <c r="U186">
        <v>2123717</v>
      </c>
      <c r="V186"/>
      <c r="W186"/>
      <c r="X186">
        <v>819306.76</v>
      </c>
      <c r="Y186">
        <v>112470.66</v>
      </c>
      <c r="Z186"/>
      <c r="AA186"/>
      <c r="AB186"/>
    </row>
    <row r="187" spans="1:28" x14ac:dyDescent="0.25">
      <c r="A187" t="s">
        <v>3196</v>
      </c>
      <c r="B187">
        <v>847706.13</v>
      </c>
      <c r="C187">
        <v>70064.350000000006</v>
      </c>
      <c r="D187">
        <v>78713.53</v>
      </c>
      <c r="E187">
        <v>101217.88</v>
      </c>
      <c r="F187">
        <v>124938.67</v>
      </c>
      <c r="G187">
        <v>32830</v>
      </c>
      <c r="H187">
        <v>0</v>
      </c>
      <c r="I187"/>
      <c r="J187"/>
      <c r="K187"/>
      <c r="L187"/>
      <c r="M187">
        <v>-1524067.47</v>
      </c>
      <c r="N187">
        <v>2258666.42</v>
      </c>
      <c r="O187"/>
      <c r="P187">
        <v>1753761.18</v>
      </c>
      <c r="Q187">
        <v>211260</v>
      </c>
      <c r="R187">
        <v>611.98</v>
      </c>
      <c r="S187">
        <v>2250212</v>
      </c>
      <c r="T187">
        <v>399338.32</v>
      </c>
      <c r="U187">
        <v>3280080</v>
      </c>
      <c r="V187"/>
      <c r="W187"/>
      <c r="X187">
        <v>803943.65</v>
      </c>
      <c r="Y187">
        <v>75948.22</v>
      </c>
      <c r="Z187"/>
      <c r="AA187"/>
      <c r="AB187"/>
    </row>
    <row r="188" spans="1:28" x14ac:dyDescent="0.25">
      <c r="A188" t="s">
        <v>3197</v>
      </c>
      <c r="B188">
        <v>234268.21</v>
      </c>
      <c r="C188">
        <v>43050.46</v>
      </c>
      <c r="D188">
        <v>64124.87</v>
      </c>
      <c r="E188">
        <v>-49685.16</v>
      </c>
      <c r="F188">
        <v>381899.3</v>
      </c>
      <c r="G188">
        <v>33722</v>
      </c>
      <c r="H188">
        <v>5505</v>
      </c>
      <c r="I188"/>
      <c r="J188"/>
      <c r="K188"/>
      <c r="L188"/>
      <c r="M188">
        <v>-2694334.48</v>
      </c>
      <c r="N188">
        <v>3335566.08</v>
      </c>
      <c r="O188"/>
      <c r="P188">
        <v>675296.76</v>
      </c>
      <c r="Q188">
        <v>70000</v>
      </c>
      <c r="R188">
        <v>246.74</v>
      </c>
      <c r="S188">
        <v>867360</v>
      </c>
      <c r="T188">
        <v>101059.52</v>
      </c>
      <c r="U188">
        <v>1223605</v>
      </c>
      <c r="V188"/>
      <c r="W188"/>
      <c r="X188">
        <v>335815.73</v>
      </c>
      <c r="Y188">
        <v>161343.21</v>
      </c>
      <c r="Z188"/>
      <c r="AA188"/>
      <c r="AB188"/>
    </row>
    <row r="189" spans="1:28" x14ac:dyDescent="0.25">
      <c r="A189" t="s">
        <v>3198</v>
      </c>
      <c r="B189">
        <v>482445.71</v>
      </c>
      <c r="C189">
        <v>0</v>
      </c>
      <c r="D189">
        <v>9489.56</v>
      </c>
      <c r="E189">
        <v>146301.34</v>
      </c>
      <c r="F189">
        <v>48834.91</v>
      </c>
      <c r="G189">
        <v>12970.77</v>
      </c>
      <c r="H189">
        <v>4733.82</v>
      </c>
      <c r="I189"/>
      <c r="J189">
        <v>3285</v>
      </c>
      <c r="K189"/>
      <c r="L189"/>
      <c r="M189">
        <v>-1368300.04</v>
      </c>
      <c r="N189">
        <v>1980732.96</v>
      </c>
      <c r="O189"/>
      <c r="P189">
        <v>1038512.02</v>
      </c>
      <c r="Q189">
        <v>72385</v>
      </c>
      <c r="R189">
        <v>683.06</v>
      </c>
      <c r="S189">
        <v>1278364</v>
      </c>
      <c r="T189">
        <v>234728.81</v>
      </c>
      <c r="U189">
        <v>1965778.5</v>
      </c>
      <c r="V189"/>
      <c r="W189"/>
      <c r="X189">
        <v>531056.18999999994</v>
      </c>
      <c r="Y189">
        <v>74189.19</v>
      </c>
      <c r="Z189"/>
      <c r="AA189"/>
      <c r="AB18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89"/>
  <sheetViews>
    <sheetView topLeftCell="AA1" zoomScale="70" zoomScaleNormal="70" workbookViewId="0">
      <selection activeCell="AK22" sqref="AK22:AK189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40.3984375" style="252" bestFit="1" customWidth="1"/>
    <col min="6" max="6" width="31.796875" style="231" bestFit="1" customWidth="1"/>
    <col min="7" max="7" width="32.19921875" style="231" bestFit="1" customWidth="1"/>
    <col min="8" max="8" width="24" style="231" bestFit="1" customWidth="1"/>
    <col min="9" max="10" width="15.8984375" style="252" bestFit="1" customWidth="1"/>
    <col min="11" max="11" width="18" style="422" bestFit="1" customWidth="1"/>
    <col min="12" max="12" width="20.09765625" style="422" bestFit="1" customWidth="1"/>
    <col min="13" max="13" width="19.3984375" style="422" bestFit="1" customWidth="1"/>
    <col min="14" max="14" width="21.5" style="422" bestFit="1" customWidth="1"/>
    <col min="15" max="15" width="23.59765625" style="422" bestFit="1" customWidth="1"/>
    <col min="16" max="16" width="27.69921875" style="252" bestFit="1" customWidth="1"/>
    <col min="17" max="17" width="27.8984375" style="252" bestFit="1" customWidth="1"/>
    <col min="18" max="18" width="15.8984375" style="252" bestFit="1" customWidth="1"/>
    <col min="19" max="19" width="27.3984375" style="229" bestFit="1" customWidth="1"/>
    <col min="20" max="20" width="36.8984375" style="229" bestFit="1" customWidth="1"/>
    <col min="21" max="21" width="44.09765625" style="229" bestFit="1" customWidth="1"/>
    <col min="22" max="22" width="44.8984375" style="229" bestFit="1" customWidth="1"/>
    <col min="23" max="23" width="29" style="229" bestFit="1" customWidth="1"/>
    <col min="24" max="24" width="38.59765625" style="229" bestFit="1" customWidth="1"/>
    <col min="25" max="25" width="54.5" style="425" bestFit="1" customWidth="1"/>
    <col min="26" max="26" width="15.8984375" style="425" bestFit="1" customWidth="1"/>
    <col min="27" max="27" width="20.3984375" style="425" bestFit="1" customWidth="1"/>
    <col min="28" max="28" width="26.69921875" style="425" bestFit="1" customWidth="1"/>
    <col min="29" max="29" width="25.09765625" style="425" bestFit="1" customWidth="1"/>
    <col min="30" max="30" width="42.3984375" style="425" bestFit="1" customWidth="1"/>
    <col min="31" max="31" width="30.8984375" style="425" bestFit="1" customWidth="1"/>
    <col min="32" max="32" width="31.59765625" style="425" bestFit="1" customWidth="1"/>
    <col min="33" max="33" width="20.09765625" style="75" customWidth="1"/>
    <col min="34" max="34" width="15.5" style="30" bestFit="1" customWidth="1"/>
    <col min="35" max="35" width="14.09765625" style="25" bestFit="1" customWidth="1"/>
    <col min="36" max="36" width="15.09765625" style="34" bestFit="1" customWidth="1"/>
    <col min="37" max="37" width="15.09765625" style="35" bestFit="1" customWidth="1"/>
    <col min="38" max="38" width="16.69921875" style="26" bestFit="1" customWidth="1"/>
    <col min="39" max="16384" width="9" style="1"/>
  </cols>
  <sheetData>
    <row r="1" spans="3:38" x14ac:dyDescent="0.25">
      <c r="E1" t="s">
        <v>2458</v>
      </c>
      <c r="F1" s="421" t="s">
        <v>2459</v>
      </c>
      <c r="G1" s="421" t="s">
        <v>2460</v>
      </c>
      <c r="H1" s="421" t="s">
        <v>2461</v>
      </c>
      <c r="I1" t="s">
        <v>2463</v>
      </c>
      <c r="J1" t="s">
        <v>2464</v>
      </c>
      <c r="K1" s="419" t="s">
        <v>2466</v>
      </c>
      <c r="L1" s="419" t="s">
        <v>2467</v>
      </c>
      <c r="M1" s="419" t="s">
        <v>2470</v>
      </c>
      <c r="N1" s="419" t="s">
        <v>2471</v>
      </c>
      <c r="O1" s="419" t="s">
        <v>2616</v>
      </c>
      <c r="P1" t="s">
        <v>2473</v>
      </c>
      <c r="Q1" t="s">
        <v>2474</v>
      </c>
      <c r="R1" t="s">
        <v>2475</v>
      </c>
      <c r="S1" s="423" t="s">
        <v>2477</v>
      </c>
      <c r="T1" s="423" t="s">
        <v>2478</v>
      </c>
      <c r="U1" s="423" t="s">
        <v>2479</v>
      </c>
      <c r="V1" s="423" t="s">
        <v>2480</v>
      </c>
      <c r="W1" s="423" t="s">
        <v>2481</v>
      </c>
      <c r="X1" s="423" t="s">
        <v>2483</v>
      </c>
      <c r="Y1" s="424" t="s">
        <v>2484</v>
      </c>
      <c r="Z1" s="424" t="s">
        <v>2485</v>
      </c>
      <c r="AA1" s="424" t="s">
        <v>2486</v>
      </c>
      <c r="AB1" s="424" t="s">
        <v>2487</v>
      </c>
      <c r="AC1" s="424" t="s">
        <v>2488</v>
      </c>
      <c r="AD1" s="424" t="s">
        <v>2489</v>
      </c>
      <c r="AE1" s="424" t="s">
        <v>2619</v>
      </c>
      <c r="AF1" s="424" t="s">
        <v>2490</v>
      </c>
      <c r="AG1" s="74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5">
      <c r="E2" t="s">
        <v>2491</v>
      </c>
      <c r="F2" s="421" t="s">
        <v>2492</v>
      </c>
      <c r="G2" s="421" t="s">
        <v>2493</v>
      </c>
      <c r="H2" s="421" t="s">
        <v>2494</v>
      </c>
      <c r="I2" t="s">
        <v>2496</v>
      </c>
      <c r="J2" t="s">
        <v>2497</v>
      </c>
      <c r="K2" s="419" t="s">
        <v>2499</v>
      </c>
      <c r="L2" s="419" t="s">
        <v>2500</v>
      </c>
      <c r="M2" s="419" t="s">
        <v>2503</v>
      </c>
      <c r="N2" s="419" t="s">
        <v>2504</v>
      </c>
      <c r="O2" s="419" t="s">
        <v>2622</v>
      </c>
      <c r="P2" t="s">
        <v>2506</v>
      </c>
      <c r="Q2" t="s">
        <v>2507</v>
      </c>
      <c r="R2" t="s">
        <v>2508</v>
      </c>
      <c r="S2" s="423" t="s">
        <v>2510</v>
      </c>
      <c r="T2" s="423" t="s">
        <v>2511</v>
      </c>
      <c r="U2" s="423" t="s">
        <v>2512</v>
      </c>
      <c r="V2" s="423" t="s">
        <v>2513</v>
      </c>
      <c r="W2" s="423" t="s">
        <v>2514</v>
      </c>
      <c r="X2" s="423" t="s">
        <v>2516</v>
      </c>
      <c r="Y2" s="424" t="s">
        <v>2517</v>
      </c>
      <c r="Z2" s="424" t="s">
        <v>2518</v>
      </c>
      <c r="AA2" s="424" t="s">
        <v>2519</v>
      </c>
      <c r="AB2" s="424" t="s">
        <v>2520</v>
      </c>
      <c r="AC2" s="424" t="s">
        <v>2521</v>
      </c>
      <c r="AD2" s="424" t="s">
        <v>2522</v>
      </c>
      <c r="AE2" s="424" t="s">
        <v>2625</v>
      </c>
      <c r="AF2" s="424" t="s">
        <v>2523</v>
      </c>
      <c r="AG2" s="74"/>
      <c r="AI2" s="32"/>
      <c r="AJ2" s="33"/>
      <c r="AK2" s="23"/>
    </row>
    <row r="3" spans="3:38" x14ac:dyDescent="0.25">
      <c r="E3" t="s">
        <v>2524</v>
      </c>
      <c r="F3" s="421">
        <v>99008233.129999995</v>
      </c>
      <c r="G3" s="421">
        <v>1834929.91</v>
      </c>
      <c r="H3" s="421">
        <v>17576651.738000002</v>
      </c>
      <c r="I3">
        <v>83327530.079999998</v>
      </c>
      <c r="J3">
        <v>30449684.559999999</v>
      </c>
      <c r="K3" s="419">
        <v>325238.24</v>
      </c>
      <c r="L3" s="419">
        <v>529848.6</v>
      </c>
      <c r="M3" s="419">
        <v>165007</v>
      </c>
      <c r="N3" s="419">
        <v>1925751.49</v>
      </c>
      <c r="O3" s="419">
        <v>200</v>
      </c>
      <c r="P3">
        <v>-2750754.26</v>
      </c>
      <c r="Q3">
        <v>-107884048.28</v>
      </c>
      <c r="R3">
        <v>321470520.07999998</v>
      </c>
      <c r="S3" s="423">
        <v>15874.48</v>
      </c>
      <c r="T3" s="423">
        <v>245320092.34999999</v>
      </c>
      <c r="U3" s="423">
        <v>21784053.699999999</v>
      </c>
      <c r="V3" s="423">
        <v>162815.66</v>
      </c>
      <c r="W3" s="423">
        <v>287587912.52999997</v>
      </c>
      <c r="X3" s="423">
        <v>35216696.670000002</v>
      </c>
      <c r="Y3" s="424">
        <v>400659643.19</v>
      </c>
      <c r="Z3" s="424">
        <v>1448086</v>
      </c>
      <c r="AA3" s="424">
        <v>333059.40000000002</v>
      </c>
      <c r="AB3" s="424">
        <v>141570384.06200001</v>
      </c>
      <c r="AC3" s="424">
        <v>24888330.98</v>
      </c>
      <c r="AD3" s="424">
        <v>2187391</v>
      </c>
      <c r="AE3" s="424">
        <v>108236.35</v>
      </c>
      <c r="AF3" s="424">
        <v>477047.86</v>
      </c>
      <c r="AG3" s="76">
        <f t="shared" ref="AG3:AL3" si="0">SUM(AG4:AG189)</f>
        <v>115923993.42799999</v>
      </c>
      <c r="AH3" s="31">
        <f t="shared" si="0"/>
        <v>2946021.6700000004</v>
      </c>
      <c r="AI3" s="21">
        <f t="shared" si="0"/>
        <v>112977971.75800003</v>
      </c>
      <c r="AJ3" s="15">
        <f t="shared" si="0"/>
        <v>609077984.58999991</v>
      </c>
      <c r="AK3" s="16">
        <f t="shared" si="0"/>
        <v>546729403.33200002</v>
      </c>
      <c r="AL3" s="26">
        <f t="shared" si="0"/>
        <v>62348581.258000024</v>
      </c>
    </row>
    <row r="4" spans="3:38" x14ac:dyDescent="0.25">
      <c r="E4" t="s">
        <v>3040</v>
      </c>
      <c r="F4" s="421">
        <v>670276.18000000005</v>
      </c>
      <c r="G4" s="421"/>
      <c r="H4" s="421"/>
      <c r="I4">
        <v>2653069.0299999998</v>
      </c>
      <c r="J4">
        <v>194419.87</v>
      </c>
      <c r="K4" s="419"/>
      <c r="L4" s="419"/>
      <c r="M4" s="419"/>
      <c r="N4" s="419">
        <v>0</v>
      </c>
      <c r="O4" s="419"/>
      <c r="P4"/>
      <c r="Q4">
        <v>1508724.01</v>
      </c>
      <c r="R4">
        <v>1532600</v>
      </c>
      <c r="S4" s="423"/>
      <c r="T4" s="423"/>
      <c r="U4" s="423"/>
      <c r="V4" s="423">
        <v>20.82</v>
      </c>
      <c r="W4" s="423">
        <v>1368527</v>
      </c>
      <c r="X4" s="423">
        <v>3296606.41</v>
      </c>
      <c r="Y4" s="424">
        <v>3752183</v>
      </c>
      <c r="Z4" s="424"/>
      <c r="AA4" s="424">
        <v>1926.4</v>
      </c>
      <c r="AB4" s="424">
        <v>249549.01</v>
      </c>
      <c r="AC4" s="424">
        <v>185054.75</v>
      </c>
      <c r="AD4" s="424"/>
      <c r="AE4" s="424"/>
      <c r="AF4" s="424"/>
      <c r="AG4" s="76">
        <f>SUM(F4:H4)</f>
        <v>670276.18000000005</v>
      </c>
      <c r="AH4" s="31">
        <f>SUM(K4:N4)</f>
        <v>0</v>
      </c>
      <c r="AI4" s="21">
        <f>AG4-AH4</f>
        <v>670276.18000000005</v>
      </c>
      <c r="AJ4" s="15">
        <f>SUM(S4:Z4)</f>
        <v>8417337.2300000004</v>
      </c>
      <c r="AK4" s="16">
        <f>SUM(AA4:AF4)</f>
        <v>436530.16000000003</v>
      </c>
      <c r="AL4" s="26">
        <f>AJ4-AK4</f>
        <v>7980807.0700000003</v>
      </c>
    </row>
    <row r="5" spans="3:38" x14ac:dyDescent="0.25">
      <c r="E5" t="s">
        <v>3041</v>
      </c>
      <c r="F5" s="421">
        <v>67436.350000000006</v>
      </c>
      <c r="G5" s="421"/>
      <c r="H5" s="421">
        <v>6575</v>
      </c>
      <c r="I5">
        <v>2236969.5699999998</v>
      </c>
      <c r="J5">
        <v>184221.44</v>
      </c>
      <c r="K5" s="419">
        <v>21983</v>
      </c>
      <c r="L5" s="419"/>
      <c r="M5" s="419"/>
      <c r="N5" s="419"/>
      <c r="O5" s="419"/>
      <c r="P5"/>
      <c r="Q5">
        <v>720615.54</v>
      </c>
      <c r="R5">
        <v>1850000</v>
      </c>
      <c r="S5" s="423">
        <v>31.79</v>
      </c>
      <c r="T5" s="423"/>
      <c r="U5" s="423"/>
      <c r="V5" s="423"/>
      <c r="W5" s="423">
        <v>3173100.02</v>
      </c>
      <c r="X5" s="423">
        <v>926561.3</v>
      </c>
      <c r="Y5" s="424">
        <v>3556707.3</v>
      </c>
      <c r="Z5" s="424"/>
      <c r="AA5" s="424"/>
      <c r="AB5" s="424">
        <v>273452.02</v>
      </c>
      <c r="AC5" s="424">
        <v>130304.97</v>
      </c>
      <c r="AD5" s="424">
        <v>236625</v>
      </c>
      <c r="AE5" s="424"/>
      <c r="AF5" s="424"/>
      <c r="AG5" s="76">
        <f>SUM(F5:H5)</f>
        <v>74011.350000000006</v>
      </c>
      <c r="AH5" s="31">
        <f>SUM(K5:N5)</f>
        <v>21983</v>
      </c>
      <c r="AI5" s="21">
        <f>AG5-AH5</f>
        <v>52028.350000000006</v>
      </c>
      <c r="AJ5" s="15">
        <f>SUM(S5:Z5)</f>
        <v>7656400.4100000001</v>
      </c>
      <c r="AK5" s="16">
        <f>SUM(AA5:AF5)</f>
        <v>640381.99</v>
      </c>
      <c r="AL5" s="26">
        <f t="shared" ref="AL5:AL68" si="1">AJ5-AK5</f>
        <v>7016018.4199999999</v>
      </c>
    </row>
    <row r="6" spans="3:38" x14ac:dyDescent="0.25">
      <c r="E6" t="s">
        <v>3042</v>
      </c>
      <c r="F6" s="421">
        <v>125659.76</v>
      </c>
      <c r="G6" s="421"/>
      <c r="H6" s="421">
        <v>41574</v>
      </c>
      <c r="I6">
        <v>44238.83</v>
      </c>
      <c r="J6">
        <v>52</v>
      </c>
      <c r="K6" s="419"/>
      <c r="L6" s="419"/>
      <c r="M6" s="419"/>
      <c r="N6" s="419"/>
      <c r="O6" s="419"/>
      <c r="P6"/>
      <c r="Q6">
        <v>-937248.92</v>
      </c>
      <c r="R6">
        <v>1236758.5</v>
      </c>
      <c r="S6" s="423">
        <v>355.41</v>
      </c>
      <c r="T6" s="423"/>
      <c r="U6" s="423"/>
      <c r="V6" s="423"/>
      <c r="W6" s="423">
        <v>2268239.2999999998</v>
      </c>
      <c r="X6" s="423">
        <v>2440586.29</v>
      </c>
      <c r="Y6" s="424">
        <v>3976565.3</v>
      </c>
      <c r="Z6" s="424"/>
      <c r="AA6" s="424"/>
      <c r="AB6" s="424">
        <v>304325.69</v>
      </c>
      <c r="AC6" s="424">
        <v>92655</v>
      </c>
      <c r="AD6" s="424">
        <v>423620</v>
      </c>
      <c r="AE6" s="424"/>
      <c r="AF6" s="424"/>
      <c r="AG6" s="76">
        <f>SUM(F6:H6)</f>
        <v>167233.76</v>
      </c>
      <c r="AH6" s="31">
        <f>SUM(K6:N6)</f>
        <v>0</v>
      </c>
      <c r="AI6" s="21">
        <f>AG6-AH6</f>
        <v>167233.76</v>
      </c>
      <c r="AJ6" s="15">
        <f>SUM(S6:Z6)</f>
        <v>8685746.3000000007</v>
      </c>
      <c r="AK6" s="16">
        <f>SUM(AA6:AF6)</f>
        <v>820600.69</v>
      </c>
      <c r="AL6" s="26">
        <f t="shared" si="1"/>
        <v>7865145.6100000013</v>
      </c>
    </row>
    <row r="7" spans="3:38" x14ac:dyDescent="0.25">
      <c r="E7" t="s">
        <v>3043</v>
      </c>
      <c r="F7" s="421">
        <v>37213.99</v>
      </c>
      <c r="G7" s="421"/>
      <c r="H7" s="421">
        <v>0</v>
      </c>
      <c r="I7">
        <v>1669069.08</v>
      </c>
      <c r="J7">
        <v>9</v>
      </c>
      <c r="K7" s="419"/>
      <c r="L7" s="419"/>
      <c r="M7" s="419"/>
      <c r="N7" s="419"/>
      <c r="O7" s="419"/>
      <c r="P7"/>
      <c r="Q7">
        <v>535421.69999999995</v>
      </c>
      <c r="R7">
        <v>1223648</v>
      </c>
      <c r="S7" s="423">
        <v>12.34</v>
      </c>
      <c r="T7" s="423"/>
      <c r="U7" s="423"/>
      <c r="V7" s="423"/>
      <c r="W7" s="423">
        <v>1294174.05</v>
      </c>
      <c r="X7" s="423">
        <v>2945679.11</v>
      </c>
      <c r="Y7" s="424">
        <v>3324034.05</v>
      </c>
      <c r="Z7" s="424"/>
      <c r="AA7" s="424">
        <v>3720</v>
      </c>
      <c r="AB7" s="424">
        <v>221348.11</v>
      </c>
      <c r="AC7" s="424">
        <v>85349.97</v>
      </c>
      <c r="AD7" s="424">
        <v>658191</v>
      </c>
      <c r="AE7" s="424"/>
      <c r="AF7" s="424"/>
      <c r="AG7" s="76">
        <f>SUM(F7:H7)</f>
        <v>37213.99</v>
      </c>
      <c r="AH7" s="31">
        <f>SUM(K7:N7)</f>
        <v>0</v>
      </c>
      <c r="AI7" s="21">
        <f>AG7-AH7</f>
        <v>37213.99</v>
      </c>
      <c r="AJ7" s="15">
        <f>SUM(S7:Z7)</f>
        <v>7563899.5499999998</v>
      </c>
      <c r="AK7" s="16">
        <f>SUM(AA7:AF7)</f>
        <v>968609.08</v>
      </c>
      <c r="AL7" s="26">
        <f t="shared" si="1"/>
        <v>6595290.4699999997</v>
      </c>
    </row>
    <row r="8" spans="3:38" x14ac:dyDescent="0.25">
      <c r="E8" t="s">
        <v>3044</v>
      </c>
      <c r="F8" s="421">
        <v>241627.31</v>
      </c>
      <c r="G8" s="421"/>
      <c r="H8" s="421">
        <v>1100</v>
      </c>
      <c r="I8">
        <v>882463.87</v>
      </c>
      <c r="J8">
        <v>1918.05</v>
      </c>
      <c r="K8" s="419"/>
      <c r="L8" s="419"/>
      <c r="M8" s="419"/>
      <c r="N8" s="419"/>
      <c r="O8" s="419"/>
      <c r="P8"/>
      <c r="Q8">
        <v>-413248.07</v>
      </c>
      <c r="R8">
        <v>1385124.66</v>
      </c>
      <c r="S8" s="423"/>
      <c r="T8" s="423"/>
      <c r="U8" s="423"/>
      <c r="V8" s="423"/>
      <c r="W8" s="423">
        <v>2682135.7000000002</v>
      </c>
      <c r="X8" s="423">
        <v>1320104.25</v>
      </c>
      <c r="Y8" s="424">
        <v>3414575.7</v>
      </c>
      <c r="Z8" s="424"/>
      <c r="AA8" s="424"/>
      <c r="AB8" s="424">
        <v>154804.25</v>
      </c>
      <c r="AC8" s="424">
        <v>78742.36</v>
      </c>
      <c r="AD8" s="424">
        <v>198885</v>
      </c>
      <c r="AE8" s="424"/>
      <c r="AF8" s="424"/>
      <c r="AG8" s="76">
        <f>SUM(F8:H8)</f>
        <v>242727.31</v>
      </c>
      <c r="AH8" s="31">
        <f>SUM(K8:N8)</f>
        <v>0</v>
      </c>
      <c r="AI8" s="21">
        <f>AG8-AH8</f>
        <v>242727.31</v>
      </c>
      <c r="AJ8" s="15">
        <f>SUM(S8:Z8)</f>
        <v>7416815.6500000004</v>
      </c>
      <c r="AK8" s="16">
        <f>SUM(AA8:AF8)</f>
        <v>432431.61</v>
      </c>
      <c r="AL8" s="26">
        <f t="shared" si="1"/>
        <v>6984384.04</v>
      </c>
    </row>
    <row r="9" spans="3:38" x14ac:dyDescent="0.25">
      <c r="E9" t="s">
        <v>3045</v>
      </c>
      <c r="F9" s="421">
        <v>42013.71</v>
      </c>
      <c r="G9" s="421"/>
      <c r="H9" s="421">
        <v>10016</v>
      </c>
      <c r="I9">
        <v>2</v>
      </c>
      <c r="J9">
        <v>28</v>
      </c>
      <c r="K9" s="419"/>
      <c r="L9" s="419"/>
      <c r="M9" s="419"/>
      <c r="N9" s="419"/>
      <c r="O9" s="419"/>
      <c r="P9"/>
      <c r="Q9">
        <v>-1158998.3500000001</v>
      </c>
      <c r="R9">
        <v>1199644.94</v>
      </c>
      <c r="S9" s="423">
        <v>7.12</v>
      </c>
      <c r="T9" s="423"/>
      <c r="U9" s="423"/>
      <c r="V9" s="423"/>
      <c r="W9" s="423">
        <v>1252385.8</v>
      </c>
      <c r="X9" s="423">
        <v>1397061.17</v>
      </c>
      <c r="Y9" s="424">
        <v>2211472.7999999998</v>
      </c>
      <c r="Z9" s="424"/>
      <c r="AA9" s="424"/>
      <c r="AB9" s="424">
        <v>167548.17000000001</v>
      </c>
      <c r="AC9" s="424"/>
      <c r="AD9" s="424">
        <v>259020</v>
      </c>
      <c r="AE9" s="424"/>
      <c r="AF9" s="424"/>
      <c r="AG9" s="76">
        <f>SUM(F9:H9)</f>
        <v>52029.71</v>
      </c>
      <c r="AH9" s="31">
        <f>SUM(K9:N9)</f>
        <v>0</v>
      </c>
      <c r="AI9" s="21">
        <f>AG9-AH9</f>
        <v>52029.71</v>
      </c>
      <c r="AJ9" s="15">
        <f>SUM(S9:Z9)</f>
        <v>4860926.8899999997</v>
      </c>
      <c r="AK9" s="16">
        <f>SUM(AA9:AF9)</f>
        <v>426568.17000000004</v>
      </c>
      <c r="AL9" s="26">
        <f t="shared" si="1"/>
        <v>4434358.72</v>
      </c>
    </row>
    <row r="10" spans="3:38" x14ac:dyDescent="0.25">
      <c r="E10" t="s">
        <v>3046</v>
      </c>
      <c r="F10" s="421">
        <v>39257.660000000003</v>
      </c>
      <c r="G10" s="421"/>
      <c r="H10" s="421">
        <v>53950</v>
      </c>
      <c r="I10"/>
      <c r="J10">
        <v>1218.2</v>
      </c>
      <c r="K10" s="419"/>
      <c r="L10" s="419"/>
      <c r="M10" s="419"/>
      <c r="N10" s="419"/>
      <c r="O10" s="419"/>
      <c r="P10"/>
      <c r="Q10">
        <v>-991197.77</v>
      </c>
      <c r="R10">
        <v>1067330</v>
      </c>
      <c r="S10" s="423">
        <v>11.65</v>
      </c>
      <c r="T10" s="423"/>
      <c r="U10" s="423"/>
      <c r="V10" s="423"/>
      <c r="W10" s="423">
        <v>1303750.8</v>
      </c>
      <c r="X10" s="423">
        <v>1011219.53</v>
      </c>
      <c r="Y10" s="424">
        <v>1693104.6</v>
      </c>
      <c r="Z10" s="424">
        <v>22155</v>
      </c>
      <c r="AA10" s="424"/>
      <c r="AB10" s="424">
        <v>164188.73000000001</v>
      </c>
      <c r="AC10" s="424">
        <v>6190.02</v>
      </c>
      <c r="AD10" s="424">
        <v>411050</v>
      </c>
      <c r="AE10" s="424"/>
      <c r="AF10" s="424"/>
      <c r="AG10" s="76">
        <f>SUM(F10:H10)</f>
        <v>93207.66</v>
      </c>
      <c r="AH10" s="31">
        <f>SUM(K10:N10)</f>
        <v>0</v>
      </c>
      <c r="AI10" s="21">
        <f>AG10-AH10</f>
        <v>93207.66</v>
      </c>
      <c r="AJ10" s="15">
        <f>SUM(S10:Z10)</f>
        <v>4030241.58</v>
      </c>
      <c r="AK10" s="16">
        <f>SUM(AA10:AF10)</f>
        <v>581428.75</v>
      </c>
      <c r="AL10" s="26">
        <f t="shared" si="1"/>
        <v>3448812.83</v>
      </c>
    </row>
    <row r="11" spans="3:38" x14ac:dyDescent="0.25">
      <c r="E11"/>
      <c r="F11" s="421"/>
      <c r="G11" s="421"/>
      <c r="H11" s="421"/>
      <c r="I11"/>
      <c r="J11"/>
      <c r="K11" s="419"/>
      <c r="L11" s="419"/>
      <c r="M11" s="419"/>
      <c r="N11" s="419"/>
      <c r="O11" s="419"/>
      <c r="P11"/>
      <c r="Q11"/>
      <c r="R11"/>
      <c r="S11" s="423"/>
      <c r="T11" s="423"/>
      <c r="U11" s="423"/>
      <c r="V11" s="423"/>
      <c r="W11" s="423"/>
      <c r="X11" s="423"/>
      <c r="Y11" s="424"/>
      <c r="Z11" s="424"/>
      <c r="AA11" s="424"/>
      <c r="AB11" s="424"/>
      <c r="AC11" s="424"/>
      <c r="AD11" s="424"/>
      <c r="AE11" s="424"/>
      <c r="AF11" s="424"/>
      <c r="AG11" s="76">
        <f>SUM(F11:H11)</f>
        <v>0</v>
      </c>
      <c r="AH11" s="31">
        <f>SUM(K11:N11)</f>
        <v>0</v>
      </c>
      <c r="AI11" s="21">
        <f>AG11-AH11</f>
        <v>0</v>
      </c>
      <c r="AJ11" s="15">
        <f>SUM(S11:Z11)</f>
        <v>0</v>
      </c>
      <c r="AK11" s="16">
        <f>SUM(AA11:AF11)</f>
        <v>0</v>
      </c>
      <c r="AL11" s="26">
        <f t="shared" si="1"/>
        <v>0</v>
      </c>
    </row>
    <row r="12" spans="3:38" x14ac:dyDescent="0.25">
      <c r="E12"/>
      <c r="F12" s="421"/>
      <c r="G12" s="421"/>
      <c r="H12" s="421"/>
      <c r="I12"/>
      <c r="J12"/>
      <c r="K12" s="419"/>
      <c r="L12" s="419"/>
      <c r="M12" s="419"/>
      <c r="N12" s="419"/>
      <c r="O12" s="419"/>
      <c r="P12"/>
      <c r="Q12"/>
      <c r="R12"/>
      <c r="S12" s="423"/>
      <c r="T12" s="423"/>
      <c r="U12" s="423"/>
      <c r="V12" s="423"/>
      <c r="W12" s="423"/>
      <c r="X12" s="423"/>
      <c r="Y12" s="424"/>
      <c r="Z12" s="424"/>
      <c r="AA12" s="424"/>
      <c r="AB12" s="424"/>
      <c r="AC12" s="424"/>
      <c r="AD12" s="424"/>
      <c r="AE12" s="424"/>
      <c r="AF12" s="424"/>
      <c r="AG12" s="76">
        <f>SUM(F12:H12)</f>
        <v>0</v>
      </c>
      <c r="AH12" s="31">
        <f>SUM(K12:N12)</f>
        <v>0</v>
      </c>
      <c r="AI12" s="21">
        <f>AG12-AH12</f>
        <v>0</v>
      </c>
      <c r="AJ12" s="15">
        <f>SUM(S12:Z12)</f>
        <v>0</v>
      </c>
      <c r="AK12" s="16">
        <f>SUM(AA12:AF12)</f>
        <v>0</v>
      </c>
      <c r="AL12" s="26">
        <f t="shared" si="1"/>
        <v>0</v>
      </c>
    </row>
    <row r="13" spans="3:38" x14ac:dyDescent="0.25">
      <c r="E13"/>
      <c r="F13" s="421"/>
      <c r="G13" s="421"/>
      <c r="H13" s="421"/>
      <c r="I13"/>
      <c r="J13"/>
      <c r="K13" s="419"/>
      <c r="L13" s="419"/>
      <c r="M13" s="419"/>
      <c r="N13" s="419"/>
      <c r="O13" s="419"/>
      <c r="P13"/>
      <c r="Q13"/>
      <c r="R13"/>
      <c r="S13" s="423"/>
      <c r="T13" s="423"/>
      <c r="U13" s="423"/>
      <c r="V13" s="423"/>
      <c r="W13" s="423"/>
      <c r="X13" s="423"/>
      <c r="Y13" s="424"/>
      <c r="Z13" s="424"/>
      <c r="AA13" s="424"/>
      <c r="AB13" s="424"/>
      <c r="AC13" s="424"/>
      <c r="AD13" s="424"/>
      <c r="AE13" s="424"/>
      <c r="AF13" s="424"/>
      <c r="AG13" s="76">
        <f>SUM(F13:H13)</f>
        <v>0</v>
      </c>
      <c r="AH13" s="31">
        <f>SUM(K13:N13)</f>
        <v>0</v>
      </c>
      <c r="AI13" s="21">
        <f>AG13-AH13</f>
        <v>0</v>
      </c>
      <c r="AJ13" s="15">
        <f>SUM(S13:Z13)</f>
        <v>0</v>
      </c>
      <c r="AK13" s="16">
        <f>SUM(AA13:AF13)</f>
        <v>0</v>
      </c>
      <c r="AL13" s="26">
        <f t="shared" si="1"/>
        <v>0</v>
      </c>
    </row>
    <row r="14" spans="3:38" s="38" customFormat="1" x14ac:dyDescent="0.25">
      <c r="C14" s="68"/>
      <c r="D14" s="45"/>
      <c r="E14"/>
      <c r="F14" s="421"/>
      <c r="G14" s="421"/>
      <c r="H14" s="421"/>
      <c r="I14"/>
      <c r="J14"/>
      <c r="K14" s="419"/>
      <c r="L14" s="419"/>
      <c r="M14" s="419"/>
      <c r="N14" s="419"/>
      <c r="O14" s="419"/>
      <c r="P14"/>
      <c r="Q14"/>
      <c r="R14"/>
      <c r="S14" s="423"/>
      <c r="T14" s="423"/>
      <c r="U14" s="423"/>
      <c r="V14" s="423"/>
      <c r="W14" s="423"/>
      <c r="X14" s="423"/>
      <c r="Y14" s="424"/>
      <c r="Z14" s="424"/>
      <c r="AA14" s="424"/>
      <c r="AB14" s="424"/>
      <c r="AC14" s="424"/>
      <c r="AD14" s="424"/>
      <c r="AE14" s="424"/>
      <c r="AF14" s="424"/>
      <c r="AG14" s="76">
        <f>SUM(F14:H14)</f>
        <v>0</v>
      </c>
      <c r="AH14" s="31">
        <f>SUM(K14:N14)</f>
        <v>0</v>
      </c>
      <c r="AI14" s="21">
        <f>AG14-AH14</f>
        <v>0</v>
      </c>
      <c r="AJ14" s="15">
        <f>SUM(S14:Z14)</f>
        <v>0</v>
      </c>
      <c r="AK14" s="16">
        <f>SUM(AA14:AF14)</f>
        <v>0</v>
      </c>
      <c r="AL14" s="26">
        <f t="shared" si="1"/>
        <v>0</v>
      </c>
    </row>
    <row r="15" spans="3:38" x14ac:dyDescent="0.25">
      <c r="E15"/>
      <c r="F15" s="421"/>
      <c r="G15" s="421"/>
      <c r="H15" s="421"/>
      <c r="I15"/>
      <c r="J15"/>
      <c r="K15" s="419"/>
      <c r="L15" s="419"/>
      <c r="M15" s="419"/>
      <c r="N15" s="419"/>
      <c r="O15" s="419"/>
      <c r="P15"/>
      <c r="Q15"/>
      <c r="R15"/>
      <c r="S15" s="423"/>
      <c r="T15" s="423"/>
      <c r="U15" s="423"/>
      <c r="V15" s="423"/>
      <c r="W15" s="423"/>
      <c r="X15" s="423"/>
      <c r="Y15" s="424"/>
      <c r="Z15" s="424"/>
      <c r="AA15" s="424"/>
      <c r="AB15" s="424"/>
      <c r="AC15" s="424"/>
      <c r="AD15" s="424"/>
      <c r="AE15" s="424"/>
      <c r="AF15" s="424"/>
      <c r="AG15" s="76">
        <f>SUM(F15:H15)</f>
        <v>0</v>
      </c>
      <c r="AH15" s="31">
        <f>SUM(K15:N15)</f>
        <v>0</v>
      </c>
      <c r="AI15" s="21">
        <f>AG15-AH15</f>
        <v>0</v>
      </c>
      <c r="AJ15" s="15">
        <f>SUM(S15:Z15)</f>
        <v>0</v>
      </c>
      <c r="AK15" s="16">
        <f>SUM(AA15:AF15)</f>
        <v>0</v>
      </c>
      <c r="AL15" s="26">
        <f t="shared" si="1"/>
        <v>0</v>
      </c>
    </row>
    <row r="16" spans="3:38" x14ac:dyDescent="0.25">
      <c r="E16"/>
      <c r="F16" s="421"/>
      <c r="G16" s="421"/>
      <c r="H16" s="421"/>
      <c r="I16"/>
      <c r="J16"/>
      <c r="K16" s="419"/>
      <c r="L16" s="419"/>
      <c r="M16" s="419"/>
      <c r="N16" s="419"/>
      <c r="O16" s="419"/>
      <c r="P16"/>
      <c r="Q16"/>
      <c r="R16"/>
      <c r="S16" s="423"/>
      <c r="T16" s="423"/>
      <c r="U16" s="423"/>
      <c r="V16" s="423"/>
      <c r="W16" s="423"/>
      <c r="X16" s="423"/>
      <c r="Y16" s="424"/>
      <c r="Z16" s="424"/>
      <c r="AA16" s="424"/>
      <c r="AB16" s="424"/>
      <c r="AC16" s="424"/>
      <c r="AD16" s="424"/>
      <c r="AE16" s="424"/>
      <c r="AF16" s="424"/>
      <c r="AG16" s="76">
        <f>SUM(F16:H16)</f>
        <v>0</v>
      </c>
      <c r="AH16" s="31">
        <f>SUM(K16:N16)</f>
        <v>0</v>
      </c>
      <c r="AI16" s="21">
        <f>AG16-AH16</f>
        <v>0</v>
      </c>
      <c r="AJ16" s="15">
        <f>SUM(S16:Z16)</f>
        <v>0</v>
      </c>
      <c r="AK16" s="16">
        <f>SUM(AA16:AF16)</f>
        <v>0</v>
      </c>
      <c r="AL16" s="26">
        <f t="shared" si="1"/>
        <v>0</v>
      </c>
    </row>
    <row r="17" spans="1:38" x14ac:dyDescent="0.25">
      <c r="E17"/>
      <c r="F17" s="421"/>
      <c r="G17" s="421"/>
      <c r="H17" s="421"/>
      <c r="I17"/>
      <c r="J17"/>
      <c r="K17" s="419"/>
      <c r="L17" s="419"/>
      <c r="M17" s="419"/>
      <c r="N17" s="419"/>
      <c r="O17" s="419"/>
      <c r="P17"/>
      <c r="Q17"/>
      <c r="R17"/>
      <c r="S17" s="423"/>
      <c r="T17" s="423"/>
      <c r="U17" s="423"/>
      <c r="V17" s="423"/>
      <c r="W17" s="423"/>
      <c r="X17" s="423"/>
      <c r="Y17" s="424"/>
      <c r="Z17" s="424"/>
      <c r="AA17" s="424"/>
      <c r="AB17" s="424"/>
      <c r="AC17" s="424"/>
      <c r="AD17" s="424"/>
      <c r="AE17" s="424"/>
      <c r="AF17" s="424"/>
      <c r="AG17" s="76">
        <f>SUM(F17:H17)</f>
        <v>0</v>
      </c>
      <c r="AH17" s="31">
        <f>SUM(K17:N17)</f>
        <v>0</v>
      </c>
      <c r="AI17" s="21">
        <f>AG17-AH17</f>
        <v>0</v>
      </c>
      <c r="AJ17" s="15">
        <f>SUM(S17:Z17)</f>
        <v>0</v>
      </c>
      <c r="AK17" s="16">
        <f>SUM(AA17:AF17)</f>
        <v>0</v>
      </c>
      <c r="AL17" s="26">
        <f t="shared" si="1"/>
        <v>0</v>
      </c>
    </row>
    <row r="18" spans="1:38" x14ac:dyDescent="0.25">
      <c r="E18"/>
      <c r="F18" s="421"/>
      <c r="G18" s="421"/>
      <c r="H18" s="421"/>
      <c r="I18"/>
      <c r="J18"/>
      <c r="K18" s="419"/>
      <c r="L18" s="419"/>
      <c r="M18" s="419"/>
      <c r="N18" s="419"/>
      <c r="O18" s="419"/>
      <c r="P18"/>
      <c r="Q18"/>
      <c r="R18"/>
      <c r="S18" s="423"/>
      <c r="T18" s="423"/>
      <c r="U18" s="423"/>
      <c r="V18" s="423"/>
      <c r="W18" s="423"/>
      <c r="X18" s="423"/>
      <c r="Y18" s="424"/>
      <c r="Z18" s="424"/>
      <c r="AA18" s="424"/>
      <c r="AB18" s="424"/>
      <c r="AC18" s="424"/>
      <c r="AD18" s="424"/>
      <c r="AE18" s="424"/>
      <c r="AF18" s="424"/>
      <c r="AG18" s="76">
        <f>SUM(F18:H18)</f>
        <v>0</v>
      </c>
      <c r="AH18" s="31">
        <f>SUM(K18:N18)</f>
        <v>0</v>
      </c>
      <c r="AI18" s="21">
        <f>AG18-AH18</f>
        <v>0</v>
      </c>
      <c r="AJ18" s="15">
        <f>SUM(S18:Z18)</f>
        <v>0</v>
      </c>
      <c r="AK18" s="16">
        <f>SUM(AA18:AF18)</f>
        <v>0</v>
      </c>
      <c r="AL18" s="26">
        <f t="shared" si="1"/>
        <v>0</v>
      </c>
    </row>
    <row r="19" spans="1:38" x14ac:dyDescent="0.25">
      <c r="E19"/>
      <c r="F19" s="421"/>
      <c r="G19" s="421"/>
      <c r="H19" s="421"/>
      <c r="I19"/>
      <c r="J19"/>
      <c r="K19" s="419"/>
      <c r="L19" s="419"/>
      <c r="M19" s="419"/>
      <c r="N19" s="419"/>
      <c r="O19" s="419"/>
      <c r="P19"/>
      <c r="Q19"/>
      <c r="R19"/>
      <c r="S19" s="423"/>
      <c r="T19" s="423"/>
      <c r="U19" s="423"/>
      <c r="V19" s="423"/>
      <c r="W19" s="423"/>
      <c r="X19" s="423"/>
      <c r="Y19" s="424"/>
      <c r="Z19" s="424"/>
      <c r="AA19" s="424"/>
      <c r="AB19" s="424"/>
      <c r="AC19" s="424"/>
      <c r="AD19" s="424"/>
      <c r="AE19" s="424"/>
      <c r="AF19" s="424"/>
      <c r="AG19" s="76">
        <f>SUM(F19:H19)</f>
        <v>0</v>
      </c>
      <c r="AH19" s="31">
        <f>SUM(K19:N19)</f>
        <v>0</v>
      </c>
      <c r="AI19" s="21">
        <f>AG19-AH19</f>
        <v>0</v>
      </c>
      <c r="AJ19" s="15">
        <f>SUM(S19:Z19)</f>
        <v>0</v>
      </c>
      <c r="AK19" s="16">
        <f>SUM(AA19:AF19)</f>
        <v>0</v>
      </c>
      <c r="AL19" s="26">
        <f t="shared" si="1"/>
        <v>0</v>
      </c>
    </row>
    <row r="20" spans="1:38" x14ac:dyDescent="0.25">
      <c r="E20"/>
      <c r="F20" s="421"/>
      <c r="G20" s="421"/>
      <c r="H20" s="421"/>
      <c r="I20"/>
      <c r="J20"/>
      <c r="K20" s="419"/>
      <c r="L20" s="419"/>
      <c r="M20" s="419"/>
      <c r="N20" s="419"/>
      <c r="O20" s="419"/>
      <c r="P20"/>
      <c r="Q20"/>
      <c r="R20"/>
      <c r="S20" s="423"/>
      <c r="T20" s="423"/>
      <c r="U20" s="423"/>
      <c r="V20" s="423"/>
      <c r="W20" s="423"/>
      <c r="X20" s="423"/>
      <c r="Y20" s="424"/>
      <c r="Z20" s="424"/>
      <c r="AA20" s="424"/>
      <c r="AB20" s="424"/>
      <c r="AC20" s="424"/>
      <c r="AD20" s="424"/>
      <c r="AE20" s="424"/>
      <c r="AF20" s="424"/>
      <c r="AG20" s="76">
        <f>SUM(F20:H20)</f>
        <v>0</v>
      </c>
      <c r="AH20" s="31">
        <f>SUM(K20:N20)</f>
        <v>0</v>
      </c>
      <c r="AI20" s="21">
        <f>AG20-AH20</f>
        <v>0</v>
      </c>
      <c r="AJ20" s="15">
        <f>SUM(S20:Z20)</f>
        <v>0</v>
      </c>
      <c r="AK20" s="16">
        <f>SUM(AA20:AF20)</f>
        <v>0</v>
      </c>
      <c r="AL20" s="26">
        <f t="shared" si="1"/>
        <v>0</v>
      </c>
    </row>
    <row r="21" spans="1:38" x14ac:dyDescent="0.25">
      <c r="E21"/>
      <c r="F21" s="421"/>
      <c r="G21" s="421"/>
      <c r="H21" s="421"/>
      <c r="I21"/>
      <c r="J21"/>
      <c r="K21" s="419"/>
      <c r="L21" s="419"/>
      <c r="M21" s="419"/>
      <c r="N21" s="419"/>
      <c r="O21" s="419"/>
      <c r="P21"/>
      <c r="Q21"/>
      <c r="R21"/>
      <c r="S21" s="423"/>
      <c r="T21" s="423"/>
      <c r="U21" s="423"/>
      <c r="V21" s="423"/>
      <c r="W21" s="423"/>
      <c r="X21" s="423"/>
      <c r="Y21" s="424"/>
      <c r="Z21" s="424"/>
      <c r="AA21" s="424"/>
      <c r="AB21" s="424"/>
      <c r="AC21" s="424"/>
      <c r="AD21" s="424"/>
      <c r="AE21" s="424"/>
      <c r="AF21" s="424"/>
      <c r="AG21" s="76">
        <f>SUM(F21:H21)</f>
        <v>0</v>
      </c>
      <c r="AH21" s="31">
        <f>SUM(K21:N21)</f>
        <v>0</v>
      </c>
      <c r="AI21" s="21">
        <f>AG21-AH21</f>
        <v>0</v>
      </c>
      <c r="AJ21" s="15">
        <f>SUM(S21:Z21)</f>
        <v>0</v>
      </c>
      <c r="AK21" s="16">
        <f>SUM(AA21:AF21)</f>
        <v>0</v>
      </c>
      <c r="AL21" s="26">
        <f t="shared" si="1"/>
        <v>0</v>
      </c>
    </row>
    <row r="22" spans="1:38" x14ac:dyDescent="0.25">
      <c r="A22" s="1" t="s">
        <v>460</v>
      </c>
      <c r="B22" s="1" t="s">
        <v>462</v>
      </c>
      <c r="C22" s="66">
        <v>4536</v>
      </c>
      <c r="D22" s="67" t="s">
        <v>1096</v>
      </c>
      <c r="E22" t="s">
        <v>3047</v>
      </c>
      <c r="F22" s="421">
        <v>714603.37</v>
      </c>
      <c r="G22" s="421">
        <v>29607.05</v>
      </c>
      <c r="H22" s="421">
        <v>389212.54</v>
      </c>
      <c r="I22">
        <v>208111.7</v>
      </c>
      <c r="J22">
        <v>290724.44</v>
      </c>
      <c r="K22" s="419"/>
      <c r="L22" s="419"/>
      <c r="M22" s="419"/>
      <c r="N22" s="419">
        <v>-867.43</v>
      </c>
      <c r="O22" s="419"/>
      <c r="P22"/>
      <c r="Q22">
        <v>1318480.1100000001</v>
      </c>
      <c r="R22"/>
      <c r="S22" s="423"/>
      <c r="T22" s="423">
        <v>1348469.95</v>
      </c>
      <c r="U22" s="423">
        <v>84964</v>
      </c>
      <c r="V22" s="423">
        <v>823.46</v>
      </c>
      <c r="W22" s="423">
        <v>2616410</v>
      </c>
      <c r="X22" s="423"/>
      <c r="Y22" s="424">
        <v>3040943</v>
      </c>
      <c r="Z22" s="424">
        <v>17320</v>
      </c>
      <c r="AA22" s="424">
        <v>4005</v>
      </c>
      <c r="AB22" s="424">
        <v>531335.15</v>
      </c>
      <c r="AC22" s="424">
        <v>142417.84</v>
      </c>
      <c r="AD22" s="424"/>
      <c r="AE22" s="424"/>
      <c r="AF22" s="424"/>
      <c r="AG22" s="76">
        <f>SUM(F22:H22)</f>
        <v>1133422.96</v>
      </c>
      <c r="AH22" s="31">
        <f>SUM(K22:O22)</f>
        <v>-867.43</v>
      </c>
      <c r="AI22" s="21">
        <f>AG22-AH22</f>
        <v>1134290.3899999999</v>
      </c>
      <c r="AJ22" s="15">
        <f>SUM(S22:X22)</f>
        <v>4050667.41</v>
      </c>
      <c r="AK22" s="16">
        <f>SUM(Y22:AF22)</f>
        <v>3736020.9899999998</v>
      </c>
      <c r="AL22" s="26">
        <f t="shared" si="1"/>
        <v>314646.42000000039</v>
      </c>
    </row>
    <row r="23" spans="1:38" x14ac:dyDescent="0.25">
      <c r="A23" s="1" t="s">
        <v>460</v>
      </c>
      <c r="B23" s="1" t="s">
        <v>462</v>
      </c>
      <c r="C23" s="66">
        <v>3980</v>
      </c>
      <c r="D23" s="67" t="s">
        <v>1097</v>
      </c>
      <c r="E23" t="s">
        <v>3048</v>
      </c>
      <c r="F23" s="421">
        <v>556324.74</v>
      </c>
      <c r="G23" s="421"/>
      <c r="H23" s="421">
        <v>170195.75</v>
      </c>
      <c r="I23">
        <v>164845.24</v>
      </c>
      <c r="J23">
        <v>130505.92</v>
      </c>
      <c r="K23" s="419"/>
      <c r="L23" s="419"/>
      <c r="M23" s="419"/>
      <c r="N23" s="419">
        <v>0</v>
      </c>
      <c r="O23" s="419"/>
      <c r="P23"/>
      <c r="Q23">
        <v>-1779044.24</v>
      </c>
      <c r="R23">
        <v>2340148.79</v>
      </c>
      <c r="S23" s="423"/>
      <c r="T23" s="423">
        <v>1582547.49</v>
      </c>
      <c r="U23" s="423">
        <v>130000</v>
      </c>
      <c r="V23" s="423">
        <v>405.78</v>
      </c>
      <c r="W23" s="423">
        <v>1475360</v>
      </c>
      <c r="X23" s="423"/>
      <c r="Y23" s="424">
        <v>1950271.2</v>
      </c>
      <c r="Z23" s="424">
        <v>4950</v>
      </c>
      <c r="AA23" s="424">
        <v>10955</v>
      </c>
      <c r="AB23" s="424">
        <v>669001.71</v>
      </c>
      <c r="AC23" s="424">
        <v>92368.26</v>
      </c>
      <c r="AD23" s="424"/>
      <c r="AE23" s="424"/>
      <c r="AF23" s="424"/>
      <c r="AG23" s="76">
        <f>SUM(F23:H23)</f>
        <v>726520.49</v>
      </c>
      <c r="AH23" s="31">
        <f t="shared" ref="AH23:AH86" si="2">SUM(K23:O23)</f>
        <v>0</v>
      </c>
      <c r="AI23" s="21">
        <f t="shared" ref="AI23:AI86" si="3">AG23-AH23</f>
        <v>726520.49</v>
      </c>
      <c r="AJ23" s="15">
        <f t="shared" ref="AJ23:AJ86" si="4">SUM(S23:X23)</f>
        <v>3188313.27</v>
      </c>
      <c r="AK23" s="16">
        <f t="shared" ref="AK23:AK86" si="5">SUM(Y23:AF23)</f>
        <v>2727546.17</v>
      </c>
      <c r="AL23" s="26">
        <f t="shared" si="1"/>
        <v>460767.10000000009</v>
      </c>
    </row>
    <row r="24" spans="1:38" x14ac:dyDescent="0.25">
      <c r="A24" s="1" t="s">
        <v>460</v>
      </c>
      <c r="B24" s="1" t="s">
        <v>462</v>
      </c>
      <c r="C24" s="66">
        <v>9027</v>
      </c>
      <c r="D24" s="67" t="s">
        <v>1098</v>
      </c>
      <c r="E24" t="s">
        <v>3049</v>
      </c>
      <c r="F24" s="421">
        <v>1345417.98</v>
      </c>
      <c r="G24" s="421">
        <v>41035.26</v>
      </c>
      <c r="H24" s="421">
        <v>318103.34000000003</v>
      </c>
      <c r="I24">
        <v>177071.2</v>
      </c>
      <c r="J24">
        <v>114961.58</v>
      </c>
      <c r="K24" s="419"/>
      <c r="L24" s="419"/>
      <c r="M24" s="419"/>
      <c r="N24" s="419">
        <v>14040</v>
      </c>
      <c r="O24" s="419"/>
      <c r="P24"/>
      <c r="Q24">
        <v>-763400.78</v>
      </c>
      <c r="R24">
        <v>2461151.44</v>
      </c>
      <c r="S24" s="423"/>
      <c r="T24" s="423">
        <v>2646636.0099999998</v>
      </c>
      <c r="U24" s="423">
        <v>716182.3</v>
      </c>
      <c r="V24" s="423">
        <v>1806.2</v>
      </c>
      <c r="W24" s="423">
        <v>2276110</v>
      </c>
      <c r="X24" s="423">
        <v>5810</v>
      </c>
      <c r="Y24" s="424">
        <v>2954223</v>
      </c>
      <c r="Z24" s="424">
        <v>19474</v>
      </c>
      <c r="AA24" s="424"/>
      <c r="AB24" s="424">
        <v>2310029.2000000002</v>
      </c>
      <c r="AC24" s="424">
        <v>78019.61</v>
      </c>
      <c r="AD24" s="424"/>
      <c r="AE24" s="424"/>
      <c r="AF24" s="424"/>
      <c r="AG24" s="76">
        <f>SUM(F24:H24)</f>
        <v>1704556.58</v>
      </c>
      <c r="AH24" s="31">
        <f t="shared" si="2"/>
        <v>14040</v>
      </c>
      <c r="AI24" s="21">
        <f t="shared" si="3"/>
        <v>1690516.58</v>
      </c>
      <c r="AJ24" s="15">
        <f t="shared" si="4"/>
        <v>5646544.5099999998</v>
      </c>
      <c r="AK24" s="16">
        <f t="shared" si="5"/>
        <v>5361745.8100000005</v>
      </c>
      <c r="AL24" s="26">
        <f t="shared" si="1"/>
        <v>284798.69999999925</v>
      </c>
    </row>
    <row r="25" spans="1:38" x14ac:dyDescent="0.25">
      <c r="A25" s="1" t="s">
        <v>460</v>
      </c>
      <c r="B25" s="1" t="s">
        <v>462</v>
      </c>
      <c r="C25" s="66">
        <v>4180</v>
      </c>
      <c r="D25" s="67" t="s">
        <v>1099</v>
      </c>
      <c r="E25" t="s">
        <v>3050</v>
      </c>
      <c r="F25" s="421">
        <v>576285.56000000006</v>
      </c>
      <c r="G25" s="421">
        <v>38301.97</v>
      </c>
      <c r="H25" s="421">
        <v>122005</v>
      </c>
      <c r="I25">
        <v>196247.9</v>
      </c>
      <c r="J25">
        <v>442616.2</v>
      </c>
      <c r="K25" s="419"/>
      <c r="L25" s="419"/>
      <c r="M25" s="419"/>
      <c r="N25" s="419">
        <v>0</v>
      </c>
      <c r="O25" s="419"/>
      <c r="P25"/>
      <c r="Q25">
        <v>-306386.08</v>
      </c>
      <c r="R25">
        <v>1609968.11</v>
      </c>
      <c r="S25" s="423"/>
      <c r="T25" s="423">
        <v>1561110.82</v>
      </c>
      <c r="U25" s="423">
        <v>56040</v>
      </c>
      <c r="V25" s="423">
        <v>529.09</v>
      </c>
      <c r="W25" s="423">
        <v>1136800</v>
      </c>
      <c r="X25" s="423"/>
      <c r="Y25" s="424">
        <v>1542247</v>
      </c>
      <c r="Z25" s="424">
        <v>8050</v>
      </c>
      <c r="AA25" s="424"/>
      <c r="AB25" s="424">
        <v>862665.13</v>
      </c>
      <c r="AC25" s="424">
        <v>268996.90000000002</v>
      </c>
      <c r="AD25" s="424"/>
      <c r="AE25" s="424"/>
      <c r="AF25" s="424">
        <v>646.28</v>
      </c>
      <c r="AG25" s="76">
        <f>SUM(F25:H25)</f>
        <v>736592.53</v>
      </c>
      <c r="AH25" s="31">
        <f t="shared" si="2"/>
        <v>0</v>
      </c>
      <c r="AI25" s="21">
        <f t="shared" si="3"/>
        <v>736592.53</v>
      </c>
      <c r="AJ25" s="15">
        <f t="shared" si="4"/>
        <v>2754479.91</v>
      </c>
      <c r="AK25" s="16">
        <f t="shared" si="5"/>
        <v>2682605.3099999996</v>
      </c>
      <c r="AL25" s="26">
        <f t="shared" si="1"/>
        <v>71874.600000000559</v>
      </c>
    </row>
    <row r="26" spans="1:38" x14ac:dyDescent="0.25">
      <c r="A26" s="1" t="s">
        <v>460</v>
      </c>
      <c r="B26" s="1" t="s">
        <v>462</v>
      </c>
      <c r="C26" s="66">
        <v>2100</v>
      </c>
      <c r="D26" s="67" t="s">
        <v>1100</v>
      </c>
      <c r="E26" t="s">
        <v>3051</v>
      </c>
      <c r="F26" s="421">
        <v>461294.24</v>
      </c>
      <c r="G26" s="421">
        <v>14956.81</v>
      </c>
      <c r="H26" s="421">
        <v>186048.05</v>
      </c>
      <c r="I26">
        <v>193984.16</v>
      </c>
      <c r="J26">
        <v>100783.42</v>
      </c>
      <c r="K26" s="419"/>
      <c r="L26" s="419"/>
      <c r="M26" s="419"/>
      <c r="N26" s="419"/>
      <c r="O26" s="419"/>
      <c r="P26"/>
      <c r="Q26">
        <v>-1153194.3799999999</v>
      </c>
      <c r="R26">
        <v>1693812.25</v>
      </c>
      <c r="S26" s="423"/>
      <c r="T26" s="423">
        <v>676119.71</v>
      </c>
      <c r="U26" s="423">
        <v>79000</v>
      </c>
      <c r="V26" s="423">
        <v>296.10000000000002</v>
      </c>
      <c r="W26" s="423">
        <v>1169990</v>
      </c>
      <c r="X26" s="423">
        <v>326488.98</v>
      </c>
      <c r="Y26" s="424">
        <v>1412185</v>
      </c>
      <c r="Z26" s="424">
        <v>7812</v>
      </c>
      <c r="AA26" s="424"/>
      <c r="AB26" s="424">
        <v>347113.1</v>
      </c>
      <c r="AC26" s="424">
        <v>68321.279999999999</v>
      </c>
      <c r="AD26" s="424"/>
      <c r="AE26" s="424"/>
      <c r="AF26" s="424">
        <v>14.6</v>
      </c>
      <c r="AG26" s="76">
        <f>SUM(F26:H26)</f>
        <v>662299.1</v>
      </c>
      <c r="AH26" s="31">
        <f t="shared" si="2"/>
        <v>0</v>
      </c>
      <c r="AI26" s="21">
        <f t="shared" si="3"/>
        <v>662299.1</v>
      </c>
      <c r="AJ26" s="15">
        <f t="shared" si="4"/>
        <v>2251894.79</v>
      </c>
      <c r="AK26" s="16">
        <f t="shared" si="5"/>
        <v>1835445.9800000002</v>
      </c>
      <c r="AL26" s="26">
        <f t="shared" si="1"/>
        <v>416448.80999999982</v>
      </c>
    </row>
    <row r="27" spans="1:38" x14ac:dyDescent="0.25">
      <c r="A27" s="1" t="s">
        <v>460</v>
      </c>
      <c r="B27" s="1" t="s">
        <v>462</v>
      </c>
      <c r="C27" s="66">
        <v>4887</v>
      </c>
      <c r="D27" s="67" t="s">
        <v>1101</v>
      </c>
      <c r="E27" t="s">
        <v>3052</v>
      </c>
      <c r="F27" s="421">
        <v>976290.47</v>
      </c>
      <c r="G27" s="421">
        <v>66492.31</v>
      </c>
      <c r="H27" s="421">
        <v>214639.51</v>
      </c>
      <c r="I27">
        <v>281711.99</v>
      </c>
      <c r="J27">
        <v>226331.43</v>
      </c>
      <c r="K27" s="419"/>
      <c r="L27" s="419"/>
      <c r="M27" s="419"/>
      <c r="N27" s="419">
        <v>157</v>
      </c>
      <c r="O27" s="419"/>
      <c r="P27"/>
      <c r="Q27">
        <v>282939.84000000003</v>
      </c>
      <c r="R27">
        <v>1247745.83</v>
      </c>
      <c r="S27" s="423"/>
      <c r="T27" s="423">
        <v>1896791.16</v>
      </c>
      <c r="U27" s="423">
        <v>220000</v>
      </c>
      <c r="V27" s="423">
        <v>1137.45</v>
      </c>
      <c r="W27" s="423">
        <v>2048020</v>
      </c>
      <c r="X27" s="423">
        <v>10890</v>
      </c>
      <c r="Y27" s="424">
        <v>2595060.6</v>
      </c>
      <c r="Z27" s="424"/>
      <c r="AA27" s="424">
        <v>10377</v>
      </c>
      <c r="AB27" s="424">
        <v>1171356.3500000001</v>
      </c>
      <c r="AC27" s="424">
        <v>163578.99</v>
      </c>
      <c r="AD27" s="424"/>
      <c r="AE27" s="424"/>
      <c r="AF27" s="424">
        <v>1842.63</v>
      </c>
      <c r="AG27" s="76">
        <f>SUM(F27:H27)</f>
        <v>1257422.29</v>
      </c>
      <c r="AH27" s="31">
        <f t="shared" si="2"/>
        <v>157</v>
      </c>
      <c r="AI27" s="21">
        <f t="shared" si="3"/>
        <v>1257265.29</v>
      </c>
      <c r="AJ27" s="15">
        <f t="shared" si="4"/>
        <v>4176838.6100000003</v>
      </c>
      <c r="AK27" s="16">
        <f t="shared" si="5"/>
        <v>3942215.5700000003</v>
      </c>
      <c r="AL27" s="26">
        <f t="shared" si="1"/>
        <v>234623.04000000004</v>
      </c>
    </row>
    <row r="28" spans="1:38" x14ac:dyDescent="0.25">
      <c r="A28" s="1" t="s">
        <v>460</v>
      </c>
      <c r="B28" s="1" t="s">
        <v>462</v>
      </c>
      <c r="C28" s="66">
        <v>5102</v>
      </c>
      <c r="D28" s="67" t="s">
        <v>1102</v>
      </c>
      <c r="E28" t="s">
        <v>3053</v>
      </c>
      <c r="F28" s="421">
        <v>664511.24</v>
      </c>
      <c r="G28" s="421">
        <v>10101</v>
      </c>
      <c r="H28" s="421">
        <v>168586.72</v>
      </c>
      <c r="I28">
        <v>340129.32</v>
      </c>
      <c r="J28">
        <v>552984.06999999995</v>
      </c>
      <c r="K28" s="419"/>
      <c r="L28" s="419"/>
      <c r="M28" s="419"/>
      <c r="N28" s="419">
        <v>0</v>
      </c>
      <c r="O28" s="419"/>
      <c r="P28"/>
      <c r="Q28">
        <v>-10335.4</v>
      </c>
      <c r="R28">
        <v>1804121.26</v>
      </c>
      <c r="S28" s="423"/>
      <c r="T28" s="423">
        <v>1316724.03</v>
      </c>
      <c r="U28" s="423">
        <v>117110</v>
      </c>
      <c r="V28" s="423">
        <v>673.08</v>
      </c>
      <c r="W28" s="423">
        <v>889770</v>
      </c>
      <c r="X28" s="423"/>
      <c r="Y28" s="424">
        <v>1159300.5</v>
      </c>
      <c r="Z28" s="424">
        <v>27015</v>
      </c>
      <c r="AA28" s="424"/>
      <c r="AB28" s="424">
        <v>799613.84</v>
      </c>
      <c r="AC28" s="424">
        <v>395821.28</v>
      </c>
      <c r="AD28" s="424"/>
      <c r="AE28" s="424"/>
      <c r="AF28" s="424"/>
      <c r="AG28" s="76">
        <f>SUM(F28:H28)</f>
        <v>843198.96</v>
      </c>
      <c r="AH28" s="31">
        <f t="shared" si="2"/>
        <v>0</v>
      </c>
      <c r="AI28" s="21">
        <f t="shared" si="3"/>
        <v>843198.96</v>
      </c>
      <c r="AJ28" s="15">
        <f t="shared" si="4"/>
        <v>2324277.1100000003</v>
      </c>
      <c r="AK28" s="16">
        <f t="shared" si="5"/>
        <v>2381750.62</v>
      </c>
      <c r="AL28" s="26">
        <f t="shared" si="1"/>
        <v>-57473.509999999776</v>
      </c>
    </row>
    <row r="29" spans="1:38" x14ac:dyDescent="0.25">
      <c r="A29" s="1" t="s">
        <v>460</v>
      </c>
      <c r="B29" s="1" t="s">
        <v>462</v>
      </c>
      <c r="C29" s="66">
        <v>11813</v>
      </c>
      <c r="D29" s="67" t="s">
        <v>1103</v>
      </c>
      <c r="E29" t="s">
        <v>3054</v>
      </c>
      <c r="F29" s="421">
        <v>953680.92</v>
      </c>
      <c r="G29" s="421">
        <v>21477.94</v>
      </c>
      <c r="H29" s="421">
        <v>192331.25</v>
      </c>
      <c r="I29">
        <v>256497.81</v>
      </c>
      <c r="J29">
        <v>552199.29</v>
      </c>
      <c r="K29" s="419">
        <v>19400</v>
      </c>
      <c r="L29" s="419"/>
      <c r="M29" s="419"/>
      <c r="N29" s="419">
        <v>0</v>
      </c>
      <c r="O29" s="419"/>
      <c r="P29"/>
      <c r="Q29">
        <v>331052.86</v>
      </c>
      <c r="R29">
        <v>1414760.08</v>
      </c>
      <c r="S29" s="423"/>
      <c r="T29" s="423">
        <v>1884266.89</v>
      </c>
      <c r="U29" s="423">
        <v>255550</v>
      </c>
      <c r="V29" s="423">
        <v>439.39</v>
      </c>
      <c r="W29" s="423">
        <v>4616310</v>
      </c>
      <c r="X29" s="423"/>
      <c r="Y29" s="424">
        <v>5066294.96</v>
      </c>
      <c r="Z29" s="424">
        <v>16815</v>
      </c>
      <c r="AA29" s="424"/>
      <c r="AB29" s="424">
        <v>1226056.1499999999</v>
      </c>
      <c r="AC29" s="424">
        <v>236425.9</v>
      </c>
      <c r="AD29" s="424"/>
      <c r="AE29" s="424"/>
      <c r="AF29" s="424"/>
      <c r="AG29" s="76">
        <f>SUM(F29:H29)</f>
        <v>1167490.1099999999</v>
      </c>
      <c r="AH29" s="31">
        <f t="shared" si="2"/>
        <v>19400</v>
      </c>
      <c r="AI29" s="21">
        <f t="shared" si="3"/>
        <v>1148090.1099999999</v>
      </c>
      <c r="AJ29" s="15">
        <f t="shared" si="4"/>
        <v>6756566.2799999993</v>
      </c>
      <c r="AK29" s="16">
        <f t="shared" si="5"/>
        <v>6545592.0099999998</v>
      </c>
      <c r="AL29" s="26">
        <f t="shared" si="1"/>
        <v>210974.26999999955</v>
      </c>
    </row>
    <row r="30" spans="1:38" x14ac:dyDescent="0.25">
      <c r="A30" s="1" t="s">
        <v>460</v>
      </c>
      <c r="B30" s="1" t="s">
        <v>462</v>
      </c>
      <c r="C30" s="66">
        <v>7972</v>
      </c>
      <c r="D30" s="67" t="s">
        <v>1104</v>
      </c>
      <c r="E30" t="s">
        <v>3055</v>
      </c>
      <c r="F30" s="421">
        <v>1255813.6399999999</v>
      </c>
      <c r="G30" s="421">
        <v>0</v>
      </c>
      <c r="H30" s="421">
        <v>841396.31</v>
      </c>
      <c r="I30">
        <v>154249.74</v>
      </c>
      <c r="J30">
        <v>739343.1</v>
      </c>
      <c r="K30" s="419"/>
      <c r="L30" s="419"/>
      <c r="M30" s="419"/>
      <c r="N30" s="419">
        <v>17229.439999999999</v>
      </c>
      <c r="O30" s="419"/>
      <c r="P30"/>
      <c r="Q30">
        <v>941041.82</v>
      </c>
      <c r="R30">
        <v>1595887.05</v>
      </c>
      <c r="S30" s="423"/>
      <c r="T30" s="423">
        <v>3305915.45</v>
      </c>
      <c r="U30" s="423">
        <v>227325</v>
      </c>
      <c r="V30" s="423">
        <v>1707.18</v>
      </c>
      <c r="W30" s="423">
        <v>3365670</v>
      </c>
      <c r="X30" s="423"/>
      <c r="Y30" s="424">
        <v>4012084</v>
      </c>
      <c r="Z30" s="424">
        <v>22000</v>
      </c>
      <c r="AA30" s="424"/>
      <c r="AB30" s="424">
        <v>2154957.23</v>
      </c>
      <c r="AC30" s="424">
        <v>274431.92</v>
      </c>
      <c r="AD30" s="424"/>
      <c r="AE30" s="424"/>
      <c r="AF30" s="424">
        <v>500</v>
      </c>
      <c r="AG30" s="76">
        <f>SUM(F30:H30)</f>
        <v>2097209.9500000002</v>
      </c>
      <c r="AH30" s="31">
        <f t="shared" si="2"/>
        <v>17229.439999999999</v>
      </c>
      <c r="AI30" s="21">
        <f t="shared" si="3"/>
        <v>2079980.5100000002</v>
      </c>
      <c r="AJ30" s="15">
        <f t="shared" si="4"/>
        <v>6900617.6300000008</v>
      </c>
      <c r="AK30" s="16">
        <f t="shared" si="5"/>
        <v>6463973.1500000004</v>
      </c>
      <c r="AL30" s="26">
        <f t="shared" si="1"/>
        <v>436644.48000000045</v>
      </c>
    </row>
    <row r="31" spans="1:38" x14ac:dyDescent="0.25">
      <c r="A31" s="1" t="s">
        <v>460</v>
      </c>
      <c r="B31" s="1" t="s">
        <v>462</v>
      </c>
      <c r="C31" s="66">
        <v>3577</v>
      </c>
      <c r="D31" s="67" t="s">
        <v>1105</v>
      </c>
      <c r="E31" t="s">
        <v>3056</v>
      </c>
      <c r="F31" s="421">
        <v>656064.80000000005</v>
      </c>
      <c r="G31" s="421">
        <v>0</v>
      </c>
      <c r="H31" s="421">
        <v>529448.76</v>
      </c>
      <c r="I31">
        <v>91176.55</v>
      </c>
      <c r="J31">
        <v>202088.77</v>
      </c>
      <c r="K31" s="419"/>
      <c r="L31" s="419"/>
      <c r="M31" s="419"/>
      <c r="N31" s="419">
        <v>13.8</v>
      </c>
      <c r="O31" s="419"/>
      <c r="P31"/>
      <c r="Q31">
        <v>-653801.38</v>
      </c>
      <c r="R31">
        <v>1789492.25</v>
      </c>
      <c r="S31" s="423"/>
      <c r="T31" s="423">
        <v>1303533.5900000001</v>
      </c>
      <c r="U31" s="423"/>
      <c r="V31" s="423">
        <v>720.89</v>
      </c>
      <c r="W31" s="423">
        <v>1302500</v>
      </c>
      <c r="X31" s="423"/>
      <c r="Y31" s="424">
        <v>1622219</v>
      </c>
      <c r="Z31" s="424">
        <v>10210</v>
      </c>
      <c r="AA31" s="424">
        <v>1360</v>
      </c>
      <c r="AB31" s="424">
        <v>522220.66</v>
      </c>
      <c r="AC31" s="424">
        <v>107670.61</v>
      </c>
      <c r="AD31" s="424"/>
      <c r="AE31" s="424"/>
      <c r="AF31" s="424"/>
      <c r="AG31" s="76">
        <f>SUM(F31:H31)</f>
        <v>1185513.56</v>
      </c>
      <c r="AH31" s="31">
        <f t="shared" si="2"/>
        <v>13.8</v>
      </c>
      <c r="AI31" s="21">
        <f t="shared" si="3"/>
        <v>1185499.76</v>
      </c>
      <c r="AJ31" s="15">
        <f t="shared" si="4"/>
        <v>2606754.48</v>
      </c>
      <c r="AK31" s="16">
        <f t="shared" si="5"/>
        <v>2263680.27</v>
      </c>
      <c r="AL31" s="26">
        <f t="shared" si="1"/>
        <v>343074.20999999996</v>
      </c>
    </row>
    <row r="32" spans="1:38" x14ac:dyDescent="0.25">
      <c r="A32" s="1" t="s">
        <v>460</v>
      </c>
      <c r="B32" s="1" t="s">
        <v>462</v>
      </c>
      <c r="C32" s="66">
        <v>3159</v>
      </c>
      <c r="D32" s="67" t="s">
        <v>1106</v>
      </c>
      <c r="E32" t="s">
        <v>3057</v>
      </c>
      <c r="F32" s="421">
        <v>891594.39</v>
      </c>
      <c r="G32" s="421">
        <v>7462.85</v>
      </c>
      <c r="H32" s="421">
        <v>174018.93</v>
      </c>
      <c r="I32">
        <v>44899.53</v>
      </c>
      <c r="J32">
        <v>227377.97</v>
      </c>
      <c r="K32" s="419">
        <v>12890</v>
      </c>
      <c r="L32" s="419"/>
      <c r="M32" s="419"/>
      <c r="N32" s="419">
        <v>-634.87</v>
      </c>
      <c r="O32" s="419"/>
      <c r="P32"/>
      <c r="Q32">
        <v>-2003518.61</v>
      </c>
      <c r="R32">
        <v>3102228.3</v>
      </c>
      <c r="S32" s="423"/>
      <c r="T32" s="423">
        <v>1524787.24</v>
      </c>
      <c r="U32" s="423">
        <v>76780</v>
      </c>
      <c r="V32" s="423">
        <v>1174.4000000000001</v>
      </c>
      <c r="W32" s="423">
        <v>2031650</v>
      </c>
      <c r="X32" s="423">
        <v>82200</v>
      </c>
      <c r="Y32" s="424">
        <v>2437284</v>
      </c>
      <c r="Z32" s="424">
        <v>31080</v>
      </c>
      <c r="AA32" s="424"/>
      <c r="AB32" s="424">
        <v>751928.1</v>
      </c>
      <c r="AC32" s="424">
        <v>261910.69</v>
      </c>
      <c r="AD32" s="424"/>
      <c r="AE32" s="424"/>
      <c r="AF32" s="424"/>
      <c r="AG32" s="76">
        <f>SUM(F32:H32)</f>
        <v>1073076.17</v>
      </c>
      <c r="AH32" s="31">
        <f t="shared" si="2"/>
        <v>12255.13</v>
      </c>
      <c r="AI32" s="21">
        <f t="shared" si="3"/>
        <v>1060821.04</v>
      </c>
      <c r="AJ32" s="15">
        <f t="shared" si="4"/>
        <v>3716591.6399999997</v>
      </c>
      <c r="AK32" s="16">
        <f t="shared" si="5"/>
        <v>3482202.79</v>
      </c>
      <c r="AL32" s="26">
        <f t="shared" si="1"/>
        <v>234388.84999999963</v>
      </c>
    </row>
    <row r="33" spans="1:38" x14ac:dyDescent="0.25">
      <c r="A33" s="1" t="s">
        <v>460</v>
      </c>
      <c r="B33" s="1" t="s">
        <v>462</v>
      </c>
      <c r="C33" s="66">
        <v>3764</v>
      </c>
      <c r="D33" s="67" t="s">
        <v>1107</v>
      </c>
      <c r="E33" t="s">
        <v>3058</v>
      </c>
      <c r="F33" s="421">
        <v>847295.98</v>
      </c>
      <c r="G33" s="421">
        <v>125508.34</v>
      </c>
      <c r="H33" s="421">
        <v>164020.62</v>
      </c>
      <c r="I33">
        <v>344621.13</v>
      </c>
      <c r="J33">
        <v>183544.5</v>
      </c>
      <c r="K33" s="419"/>
      <c r="L33" s="419"/>
      <c r="M33" s="419"/>
      <c r="N33" s="419">
        <v>13650</v>
      </c>
      <c r="O33" s="419"/>
      <c r="P33"/>
      <c r="Q33">
        <v>-82127.39</v>
      </c>
      <c r="R33">
        <v>1484748</v>
      </c>
      <c r="S33" s="423"/>
      <c r="T33" s="423">
        <v>2019230.19</v>
      </c>
      <c r="U33" s="423">
        <v>173800</v>
      </c>
      <c r="V33" s="423">
        <v>945.57</v>
      </c>
      <c r="W33" s="423">
        <v>1533090</v>
      </c>
      <c r="X33" s="423">
        <v>100</v>
      </c>
      <c r="Y33" s="424">
        <v>2024654.93</v>
      </c>
      <c r="Z33" s="424">
        <v>11776</v>
      </c>
      <c r="AA33" s="424">
        <v>39646</v>
      </c>
      <c r="AB33" s="424">
        <v>1257024.94</v>
      </c>
      <c r="AC33" s="424">
        <v>145343.93</v>
      </c>
      <c r="AD33" s="424"/>
      <c r="AE33" s="424"/>
      <c r="AF33" s="424"/>
      <c r="AG33" s="76">
        <f>SUM(F33:H33)</f>
        <v>1136824.94</v>
      </c>
      <c r="AH33" s="31">
        <f t="shared" si="2"/>
        <v>13650</v>
      </c>
      <c r="AI33" s="21">
        <f t="shared" si="3"/>
        <v>1123174.94</v>
      </c>
      <c r="AJ33" s="15">
        <f t="shared" si="4"/>
        <v>3727165.76</v>
      </c>
      <c r="AK33" s="16">
        <f t="shared" si="5"/>
        <v>3478445.8000000003</v>
      </c>
      <c r="AL33" s="26">
        <f t="shared" si="1"/>
        <v>248719.9599999995</v>
      </c>
    </row>
    <row r="34" spans="1:38" x14ac:dyDescent="0.25">
      <c r="A34" s="1" t="s">
        <v>460</v>
      </c>
      <c r="B34" s="1" t="s">
        <v>462</v>
      </c>
      <c r="C34" s="66">
        <v>3691</v>
      </c>
      <c r="D34" s="67" t="s">
        <v>1108</v>
      </c>
      <c r="E34" t="s">
        <v>3059</v>
      </c>
      <c r="F34" s="421">
        <v>1186395.8999999999</v>
      </c>
      <c r="G34" s="421">
        <v>47784.28</v>
      </c>
      <c r="H34" s="421">
        <v>349249.92</v>
      </c>
      <c r="I34">
        <v>78759.3</v>
      </c>
      <c r="J34">
        <v>230082.16</v>
      </c>
      <c r="K34" s="419"/>
      <c r="L34" s="419"/>
      <c r="M34" s="419"/>
      <c r="N34" s="419">
        <v>15335.36</v>
      </c>
      <c r="O34" s="419"/>
      <c r="P34"/>
      <c r="Q34">
        <v>-637236.91</v>
      </c>
      <c r="R34">
        <v>1924840.79</v>
      </c>
      <c r="S34" s="423"/>
      <c r="T34" s="423">
        <v>1797653.96</v>
      </c>
      <c r="U34" s="423">
        <v>222250</v>
      </c>
      <c r="V34" s="423">
        <v>1228.52</v>
      </c>
      <c r="W34" s="423">
        <v>1788620</v>
      </c>
      <c r="X34" s="423"/>
      <c r="Y34" s="424">
        <v>2333496</v>
      </c>
      <c r="Z34" s="424">
        <v>20330</v>
      </c>
      <c r="AA34" s="424"/>
      <c r="AB34" s="424">
        <v>723151.73</v>
      </c>
      <c r="AC34" s="424">
        <v>142942.43</v>
      </c>
      <c r="AD34" s="424"/>
      <c r="AE34" s="424"/>
      <c r="AF34" s="424">
        <v>500</v>
      </c>
      <c r="AG34" s="76">
        <f>SUM(F34:H34)</f>
        <v>1583430.0999999999</v>
      </c>
      <c r="AH34" s="31">
        <f t="shared" si="2"/>
        <v>15335.36</v>
      </c>
      <c r="AI34" s="21">
        <f t="shared" si="3"/>
        <v>1568094.7399999998</v>
      </c>
      <c r="AJ34" s="15">
        <f t="shared" si="4"/>
        <v>3809752.48</v>
      </c>
      <c r="AK34" s="16">
        <f t="shared" si="5"/>
        <v>3220420.16</v>
      </c>
      <c r="AL34" s="26">
        <f t="shared" si="1"/>
        <v>589332.31999999983</v>
      </c>
    </row>
    <row r="35" spans="1:38" x14ac:dyDescent="0.25">
      <c r="A35" s="1" t="s">
        <v>460</v>
      </c>
      <c r="B35" s="1" t="s">
        <v>462</v>
      </c>
      <c r="C35" s="66">
        <v>7031</v>
      </c>
      <c r="D35" s="67" t="s">
        <v>1109</v>
      </c>
      <c r="E35" t="s">
        <v>3060</v>
      </c>
      <c r="F35" s="421">
        <v>1754021.56</v>
      </c>
      <c r="G35" s="421">
        <v>121332.64</v>
      </c>
      <c r="H35" s="421">
        <v>219456.5</v>
      </c>
      <c r="I35">
        <v>188809.66</v>
      </c>
      <c r="J35">
        <v>413039.13</v>
      </c>
      <c r="K35" s="419"/>
      <c r="L35" s="419"/>
      <c r="M35" s="419"/>
      <c r="N35" s="419">
        <v>1630.84</v>
      </c>
      <c r="O35" s="419"/>
      <c r="P35"/>
      <c r="Q35">
        <v>699358.76</v>
      </c>
      <c r="R35">
        <v>1101601.1100000001</v>
      </c>
      <c r="S35" s="423"/>
      <c r="T35" s="423">
        <v>2154344.66</v>
      </c>
      <c r="U35" s="423">
        <v>305120</v>
      </c>
      <c r="V35" s="423">
        <v>2414.58</v>
      </c>
      <c r="W35" s="423">
        <v>2288948</v>
      </c>
      <c r="X35" s="423">
        <v>930</v>
      </c>
      <c r="Y35" s="424">
        <v>2837966</v>
      </c>
      <c r="Z35" s="424">
        <v>4192</v>
      </c>
      <c r="AA35" s="424">
        <v>2000</v>
      </c>
      <c r="AB35" s="424">
        <v>893144.64</v>
      </c>
      <c r="AC35" s="424">
        <v>119885.82</v>
      </c>
      <c r="AD35" s="424"/>
      <c r="AE35" s="424"/>
      <c r="AF35" s="424">
        <v>500</v>
      </c>
      <c r="AG35" s="76">
        <f>SUM(F35:H35)</f>
        <v>2094810.7</v>
      </c>
      <c r="AH35" s="31">
        <f t="shared" si="2"/>
        <v>1630.84</v>
      </c>
      <c r="AI35" s="21">
        <f t="shared" si="3"/>
        <v>2093179.8599999999</v>
      </c>
      <c r="AJ35" s="15">
        <f t="shared" si="4"/>
        <v>4751757.24</v>
      </c>
      <c r="AK35" s="16">
        <f t="shared" si="5"/>
        <v>3857688.46</v>
      </c>
      <c r="AL35" s="26">
        <f t="shared" si="1"/>
        <v>894068.78000000026</v>
      </c>
    </row>
    <row r="36" spans="1:38" x14ac:dyDescent="0.25">
      <c r="A36" s="1" t="s">
        <v>460</v>
      </c>
      <c r="B36" s="1" t="s">
        <v>462</v>
      </c>
      <c r="C36" s="66">
        <v>3391</v>
      </c>
      <c r="D36" s="67" t="s">
        <v>1110</v>
      </c>
      <c r="E36" t="s">
        <v>3061</v>
      </c>
      <c r="F36" s="421">
        <v>981144.64</v>
      </c>
      <c r="G36" s="421">
        <v>31444.03</v>
      </c>
      <c r="H36" s="421">
        <v>118057.59</v>
      </c>
      <c r="I36">
        <v>1220876.5900000001</v>
      </c>
      <c r="J36">
        <v>131395.87</v>
      </c>
      <c r="K36" s="419"/>
      <c r="L36" s="419"/>
      <c r="M36" s="419"/>
      <c r="N36" s="419">
        <v>35.1</v>
      </c>
      <c r="O36" s="419"/>
      <c r="P36"/>
      <c r="Q36">
        <v>1644563.25</v>
      </c>
      <c r="R36">
        <v>528949.56000000006</v>
      </c>
      <c r="S36" s="423"/>
      <c r="T36" s="423">
        <v>2033265.83</v>
      </c>
      <c r="U36" s="423">
        <v>85868</v>
      </c>
      <c r="V36" s="423">
        <v>889.62</v>
      </c>
      <c r="W36" s="423">
        <v>1561500</v>
      </c>
      <c r="X36" s="423"/>
      <c r="Y36" s="424">
        <v>1976408</v>
      </c>
      <c r="Z36" s="424">
        <v>9884</v>
      </c>
      <c r="AA36" s="424"/>
      <c r="AB36" s="424">
        <v>1226183.1399999999</v>
      </c>
      <c r="AC36" s="424">
        <v>159677.5</v>
      </c>
      <c r="AD36" s="424"/>
      <c r="AE36" s="424"/>
      <c r="AF36" s="424"/>
      <c r="AG36" s="76">
        <f>SUM(F36:H36)</f>
        <v>1130646.26</v>
      </c>
      <c r="AH36" s="31">
        <f t="shared" si="2"/>
        <v>35.1</v>
      </c>
      <c r="AI36" s="21">
        <f t="shared" si="3"/>
        <v>1130611.1599999999</v>
      </c>
      <c r="AJ36" s="15">
        <f t="shared" si="4"/>
        <v>3681523.45</v>
      </c>
      <c r="AK36" s="16">
        <f t="shared" si="5"/>
        <v>3372152.6399999997</v>
      </c>
      <c r="AL36" s="26">
        <f t="shared" si="1"/>
        <v>309370.81000000052</v>
      </c>
    </row>
    <row r="37" spans="1:38" x14ac:dyDescent="0.25">
      <c r="A37" s="1" t="s">
        <v>460</v>
      </c>
      <c r="B37" s="1" t="s">
        <v>462</v>
      </c>
      <c r="C37" s="66">
        <v>4244</v>
      </c>
      <c r="D37" s="67" t="s">
        <v>1111</v>
      </c>
      <c r="E37" t="s">
        <v>3062</v>
      </c>
      <c r="F37" s="421">
        <v>976492.23</v>
      </c>
      <c r="G37" s="421">
        <v>12244.4</v>
      </c>
      <c r="H37" s="421">
        <v>221205.53</v>
      </c>
      <c r="I37">
        <v>345543.17</v>
      </c>
      <c r="J37">
        <v>178138.77</v>
      </c>
      <c r="K37" s="419"/>
      <c r="L37" s="419"/>
      <c r="M37" s="419"/>
      <c r="N37" s="419">
        <v>11507</v>
      </c>
      <c r="O37" s="419"/>
      <c r="P37"/>
      <c r="Q37">
        <v>-44234.19</v>
      </c>
      <c r="R37">
        <v>1603684.39</v>
      </c>
      <c r="S37" s="423"/>
      <c r="T37" s="423">
        <v>2328645.63</v>
      </c>
      <c r="U37" s="423"/>
      <c r="V37" s="423">
        <v>1387.17</v>
      </c>
      <c r="W37" s="423">
        <v>2118420</v>
      </c>
      <c r="X37" s="423"/>
      <c r="Y37" s="424">
        <v>2509751</v>
      </c>
      <c r="Z37" s="424"/>
      <c r="AA37" s="424"/>
      <c r="AB37" s="424">
        <v>1673155.83</v>
      </c>
      <c r="AC37" s="424">
        <v>102879.07</v>
      </c>
      <c r="AD37" s="424"/>
      <c r="AE37" s="424"/>
      <c r="AF37" s="424"/>
      <c r="AG37" s="76">
        <f>SUM(F37:H37)</f>
        <v>1209942.1599999999</v>
      </c>
      <c r="AH37" s="31">
        <f t="shared" si="2"/>
        <v>11507</v>
      </c>
      <c r="AI37" s="21">
        <f t="shared" si="3"/>
        <v>1198435.1599999999</v>
      </c>
      <c r="AJ37" s="15">
        <f t="shared" si="4"/>
        <v>4448452.8</v>
      </c>
      <c r="AK37" s="16">
        <f t="shared" si="5"/>
        <v>4285785.9000000004</v>
      </c>
      <c r="AL37" s="26">
        <f t="shared" si="1"/>
        <v>162666.89999999944</v>
      </c>
    </row>
    <row r="38" spans="1:38" x14ac:dyDescent="0.25">
      <c r="A38" s="1" t="s">
        <v>460</v>
      </c>
      <c r="B38" s="1" t="s">
        <v>462</v>
      </c>
      <c r="C38" s="66">
        <v>1926</v>
      </c>
      <c r="D38" s="67" t="s">
        <v>1112</v>
      </c>
      <c r="E38" t="s">
        <v>3063</v>
      </c>
      <c r="F38" s="421">
        <v>583971.6</v>
      </c>
      <c r="G38" s="421">
        <v>54905.43</v>
      </c>
      <c r="H38" s="421">
        <v>76477.539999999994</v>
      </c>
      <c r="I38">
        <v>5959.27</v>
      </c>
      <c r="J38">
        <v>49961.18</v>
      </c>
      <c r="K38" s="419"/>
      <c r="L38" s="419"/>
      <c r="M38" s="419"/>
      <c r="N38" s="419"/>
      <c r="O38" s="419"/>
      <c r="P38"/>
      <c r="Q38">
        <v>-878027.15</v>
      </c>
      <c r="R38">
        <v>1498620.76</v>
      </c>
      <c r="S38" s="423"/>
      <c r="T38" s="423">
        <v>1042497.89</v>
      </c>
      <c r="U38" s="423">
        <v>76400</v>
      </c>
      <c r="V38" s="423">
        <v>631.39</v>
      </c>
      <c r="W38" s="423">
        <v>1193390</v>
      </c>
      <c r="X38" s="423"/>
      <c r="Y38" s="424">
        <v>1446504</v>
      </c>
      <c r="Z38" s="424">
        <v>6957</v>
      </c>
      <c r="AA38" s="424">
        <v>1172</v>
      </c>
      <c r="AB38" s="424">
        <v>607011.11</v>
      </c>
      <c r="AC38" s="424">
        <v>100593.76</v>
      </c>
      <c r="AD38" s="424"/>
      <c r="AE38" s="424"/>
      <c r="AF38" s="424"/>
      <c r="AG38" s="76">
        <f>SUM(F38:H38)</f>
        <v>715354.57000000007</v>
      </c>
      <c r="AH38" s="31">
        <f t="shared" si="2"/>
        <v>0</v>
      </c>
      <c r="AI38" s="21">
        <f t="shared" si="3"/>
        <v>715354.57000000007</v>
      </c>
      <c r="AJ38" s="15">
        <f t="shared" si="4"/>
        <v>2312919.2800000003</v>
      </c>
      <c r="AK38" s="16">
        <f t="shared" si="5"/>
        <v>2162237.8699999996</v>
      </c>
      <c r="AL38" s="26">
        <f t="shared" si="1"/>
        <v>150681.41000000061</v>
      </c>
    </row>
    <row r="39" spans="1:38" x14ac:dyDescent="0.25">
      <c r="A39" s="1" t="s">
        <v>460</v>
      </c>
      <c r="B39" s="1" t="s">
        <v>462</v>
      </c>
      <c r="C39" s="66">
        <v>5306</v>
      </c>
      <c r="D39" s="67" t="s">
        <v>1113</v>
      </c>
      <c r="E39" t="s">
        <v>3064</v>
      </c>
      <c r="F39" s="421">
        <v>643751.04</v>
      </c>
      <c r="G39" s="421">
        <v>99435.4</v>
      </c>
      <c r="H39" s="421">
        <v>141352.28</v>
      </c>
      <c r="I39">
        <v>1014277.21</v>
      </c>
      <c r="J39">
        <v>635361.01</v>
      </c>
      <c r="K39" s="419"/>
      <c r="L39" s="419"/>
      <c r="M39" s="419"/>
      <c r="N39" s="419">
        <v>25006.89</v>
      </c>
      <c r="O39" s="419"/>
      <c r="P39"/>
      <c r="Q39">
        <v>48342.84</v>
      </c>
      <c r="R39">
        <v>2339595.1</v>
      </c>
      <c r="S39" s="423"/>
      <c r="T39" s="423">
        <v>2157609.13</v>
      </c>
      <c r="U39" s="423">
        <v>340000</v>
      </c>
      <c r="V39" s="423">
        <v>613.46</v>
      </c>
      <c r="W39" s="423">
        <v>2730400</v>
      </c>
      <c r="X39" s="423">
        <v>350</v>
      </c>
      <c r="Y39" s="424">
        <v>3295344</v>
      </c>
      <c r="Z39" s="424">
        <v>22078</v>
      </c>
      <c r="AA39" s="424">
        <v>10876</v>
      </c>
      <c r="AB39" s="424">
        <v>1390496.41</v>
      </c>
      <c r="AC39" s="424">
        <v>386579.07</v>
      </c>
      <c r="AD39" s="424"/>
      <c r="AE39" s="424"/>
      <c r="AF39" s="424">
        <v>2367</v>
      </c>
      <c r="AG39" s="76">
        <f>SUM(F39:H39)</f>
        <v>884538.72000000009</v>
      </c>
      <c r="AH39" s="31">
        <f t="shared" si="2"/>
        <v>25006.89</v>
      </c>
      <c r="AI39" s="21">
        <f t="shared" si="3"/>
        <v>859531.83000000007</v>
      </c>
      <c r="AJ39" s="15">
        <f t="shared" si="4"/>
        <v>5228972.59</v>
      </c>
      <c r="AK39" s="16">
        <f t="shared" si="5"/>
        <v>5107740.4800000004</v>
      </c>
      <c r="AL39" s="26">
        <f t="shared" si="1"/>
        <v>121232.1099999994</v>
      </c>
    </row>
    <row r="40" spans="1:38" x14ac:dyDescent="0.25">
      <c r="A40" s="1" t="s">
        <v>460</v>
      </c>
      <c r="B40" s="1" t="s">
        <v>462</v>
      </c>
      <c r="C40" s="66">
        <v>2556</v>
      </c>
      <c r="D40" s="67" t="s">
        <v>1114</v>
      </c>
      <c r="E40" t="s">
        <v>3065</v>
      </c>
      <c r="F40" s="421">
        <v>1463198.69</v>
      </c>
      <c r="G40" s="421">
        <v>259029</v>
      </c>
      <c r="H40" s="421">
        <v>333211.09999999998</v>
      </c>
      <c r="I40">
        <v>183925.88</v>
      </c>
      <c r="J40">
        <v>256179.78</v>
      </c>
      <c r="K40" s="419"/>
      <c r="L40" s="419"/>
      <c r="M40" s="419"/>
      <c r="N40" s="419">
        <v>-952.73</v>
      </c>
      <c r="O40" s="419"/>
      <c r="P40"/>
      <c r="Q40">
        <v>80262.7</v>
      </c>
      <c r="R40">
        <v>1457071.21</v>
      </c>
      <c r="S40" s="423"/>
      <c r="T40" s="423">
        <v>2170679.84</v>
      </c>
      <c r="U40" s="423">
        <v>419050</v>
      </c>
      <c r="V40" s="423">
        <v>1365.83</v>
      </c>
      <c r="W40" s="423">
        <v>1212400</v>
      </c>
      <c r="X40" s="423"/>
      <c r="Y40" s="424">
        <v>1724088</v>
      </c>
      <c r="Z40" s="424">
        <v>3000</v>
      </c>
      <c r="AA40" s="424">
        <v>7610</v>
      </c>
      <c r="AB40" s="424">
        <v>1011061.33</v>
      </c>
      <c r="AC40" s="424">
        <v>98558.07</v>
      </c>
      <c r="AD40" s="424"/>
      <c r="AE40" s="424"/>
      <c r="AF40" s="424">
        <v>15</v>
      </c>
      <c r="AG40" s="76">
        <f>SUM(F40:H40)</f>
        <v>2055438.79</v>
      </c>
      <c r="AH40" s="31">
        <f t="shared" si="2"/>
        <v>-952.73</v>
      </c>
      <c r="AI40" s="21">
        <f t="shared" si="3"/>
        <v>2056391.52</v>
      </c>
      <c r="AJ40" s="15">
        <f t="shared" si="4"/>
        <v>3803495.67</v>
      </c>
      <c r="AK40" s="16">
        <f t="shared" si="5"/>
        <v>2844332.4</v>
      </c>
      <c r="AL40" s="26">
        <f t="shared" si="1"/>
        <v>959163.27</v>
      </c>
    </row>
    <row r="41" spans="1:38" x14ac:dyDescent="0.25">
      <c r="A41" s="1" t="s">
        <v>460</v>
      </c>
      <c r="B41" s="1" t="s">
        <v>462</v>
      </c>
      <c r="C41" s="66">
        <v>2366</v>
      </c>
      <c r="D41" s="67" t="s">
        <v>1115</v>
      </c>
      <c r="E41" t="s">
        <v>3066</v>
      </c>
      <c r="F41" s="421">
        <v>1462171.28</v>
      </c>
      <c r="G41" s="421">
        <v>123505.72</v>
      </c>
      <c r="H41" s="421">
        <v>101664.08</v>
      </c>
      <c r="I41">
        <v>225854.46</v>
      </c>
      <c r="J41">
        <v>458374.45</v>
      </c>
      <c r="K41" s="419"/>
      <c r="L41" s="419"/>
      <c r="M41" s="419"/>
      <c r="N41" s="419">
        <v>-499.56</v>
      </c>
      <c r="O41" s="419"/>
      <c r="P41"/>
      <c r="Q41">
        <v>302944.25</v>
      </c>
      <c r="R41">
        <v>1798384.44</v>
      </c>
      <c r="S41" s="423"/>
      <c r="T41" s="423">
        <v>1275864.6100000001</v>
      </c>
      <c r="U41" s="423">
        <v>588190</v>
      </c>
      <c r="V41" s="423">
        <v>1199.3699999999999</v>
      </c>
      <c r="W41" s="423">
        <v>873880</v>
      </c>
      <c r="X41" s="423"/>
      <c r="Y41" s="424">
        <v>1141747</v>
      </c>
      <c r="Z41" s="424"/>
      <c r="AA41" s="424"/>
      <c r="AB41" s="424">
        <v>909231.86</v>
      </c>
      <c r="AC41" s="424">
        <v>417414.26</v>
      </c>
      <c r="AD41" s="424"/>
      <c r="AE41" s="424"/>
      <c r="AF41" s="424"/>
      <c r="AG41" s="76">
        <f>SUM(F41:H41)</f>
        <v>1687341.08</v>
      </c>
      <c r="AH41" s="31">
        <f t="shared" si="2"/>
        <v>-499.56</v>
      </c>
      <c r="AI41" s="21">
        <f t="shared" si="3"/>
        <v>1687840.6400000001</v>
      </c>
      <c r="AJ41" s="15">
        <f t="shared" si="4"/>
        <v>2739133.9800000004</v>
      </c>
      <c r="AK41" s="16">
        <f t="shared" si="5"/>
        <v>2468393.12</v>
      </c>
      <c r="AL41" s="26">
        <f t="shared" si="1"/>
        <v>270740.86000000034</v>
      </c>
    </row>
    <row r="42" spans="1:38" x14ac:dyDescent="0.25">
      <c r="A42" s="1" t="s">
        <v>460</v>
      </c>
      <c r="B42" s="1" t="s">
        <v>462</v>
      </c>
      <c r="C42" s="66">
        <v>5915</v>
      </c>
      <c r="D42" s="67" t="s">
        <v>1116</v>
      </c>
      <c r="E42" t="s">
        <v>3067</v>
      </c>
      <c r="F42" s="421">
        <v>502124.01</v>
      </c>
      <c r="G42" s="421">
        <v>21249</v>
      </c>
      <c r="H42" s="421">
        <v>376154.97</v>
      </c>
      <c r="I42">
        <v>163001.34</v>
      </c>
      <c r="J42">
        <v>510846.79</v>
      </c>
      <c r="K42" s="419"/>
      <c r="L42" s="419"/>
      <c r="M42" s="419"/>
      <c r="N42" s="419">
        <v>986.42</v>
      </c>
      <c r="O42" s="419"/>
      <c r="P42"/>
      <c r="Q42">
        <v>249925.82</v>
      </c>
      <c r="R42">
        <v>1262156.06</v>
      </c>
      <c r="S42" s="423"/>
      <c r="T42" s="423">
        <v>2196457.85</v>
      </c>
      <c r="U42" s="423">
        <v>104001</v>
      </c>
      <c r="V42" s="423">
        <v>720.09</v>
      </c>
      <c r="W42" s="423">
        <v>1463660</v>
      </c>
      <c r="X42" s="423"/>
      <c r="Y42" s="424">
        <v>1946912</v>
      </c>
      <c r="Z42" s="424">
        <v>23034</v>
      </c>
      <c r="AA42" s="424"/>
      <c r="AB42" s="424">
        <v>1361022.83</v>
      </c>
      <c r="AC42" s="424">
        <v>372662.3</v>
      </c>
      <c r="AD42" s="424"/>
      <c r="AE42" s="424"/>
      <c r="AF42" s="424">
        <v>900</v>
      </c>
      <c r="AG42" s="76">
        <f>SUM(F42:H42)</f>
        <v>899527.98</v>
      </c>
      <c r="AH42" s="31">
        <f t="shared" si="2"/>
        <v>986.42</v>
      </c>
      <c r="AI42" s="21">
        <f t="shared" si="3"/>
        <v>898541.55999999994</v>
      </c>
      <c r="AJ42" s="15">
        <f t="shared" si="4"/>
        <v>3764838.94</v>
      </c>
      <c r="AK42" s="16">
        <f t="shared" si="5"/>
        <v>3704531.13</v>
      </c>
      <c r="AL42" s="26">
        <f t="shared" si="1"/>
        <v>60307.810000000056</v>
      </c>
    </row>
    <row r="43" spans="1:38" x14ac:dyDescent="0.25">
      <c r="A43" s="1" t="s">
        <v>460</v>
      </c>
      <c r="B43" s="1" t="s">
        <v>462</v>
      </c>
      <c r="C43" s="66">
        <v>3317</v>
      </c>
      <c r="D43" s="67" t="s">
        <v>1117</v>
      </c>
      <c r="E43" t="s">
        <v>3068</v>
      </c>
      <c r="F43" s="421">
        <v>577595.06000000006</v>
      </c>
      <c r="G43" s="421">
        <v>0</v>
      </c>
      <c r="H43" s="421">
        <v>218284.2</v>
      </c>
      <c r="I43">
        <v>352433.94</v>
      </c>
      <c r="J43">
        <v>132322.53</v>
      </c>
      <c r="K43" s="419"/>
      <c r="L43" s="419"/>
      <c r="M43" s="419"/>
      <c r="N43" s="419">
        <v>1753.4</v>
      </c>
      <c r="O43" s="419">
        <v>200</v>
      </c>
      <c r="P43"/>
      <c r="Q43">
        <v>-619299.63</v>
      </c>
      <c r="R43">
        <v>1683339.65</v>
      </c>
      <c r="S43" s="423"/>
      <c r="T43" s="423">
        <v>1603984.68</v>
      </c>
      <c r="U43" s="423">
        <v>305564</v>
      </c>
      <c r="V43" s="423">
        <v>655.74</v>
      </c>
      <c r="W43" s="423">
        <v>633040</v>
      </c>
      <c r="X43" s="423"/>
      <c r="Y43" s="424">
        <v>1253872</v>
      </c>
      <c r="Z43" s="424">
        <v>34162</v>
      </c>
      <c r="AA43" s="424"/>
      <c r="AB43" s="424">
        <v>889504</v>
      </c>
      <c r="AC43" s="424">
        <v>149881.76</v>
      </c>
      <c r="AD43" s="424"/>
      <c r="AE43" s="424"/>
      <c r="AF43" s="424">
        <v>1182.3499999999999</v>
      </c>
      <c r="AG43" s="76">
        <f>SUM(F43:H43)</f>
        <v>795879.26</v>
      </c>
      <c r="AH43" s="31">
        <f t="shared" si="2"/>
        <v>1953.4</v>
      </c>
      <c r="AI43" s="21">
        <f t="shared" si="3"/>
        <v>793925.86</v>
      </c>
      <c r="AJ43" s="15">
        <f t="shared" si="4"/>
        <v>2543244.42</v>
      </c>
      <c r="AK43" s="16">
        <f t="shared" si="5"/>
        <v>2328602.11</v>
      </c>
      <c r="AL43" s="26">
        <f t="shared" si="1"/>
        <v>214642.31000000006</v>
      </c>
    </row>
    <row r="44" spans="1:38" x14ac:dyDescent="0.25">
      <c r="A44" s="1" t="s">
        <v>460</v>
      </c>
      <c r="B44" s="1" t="s">
        <v>462</v>
      </c>
      <c r="C44" s="66">
        <v>2828</v>
      </c>
      <c r="D44" s="67" t="s">
        <v>1118</v>
      </c>
      <c r="E44" t="s">
        <v>3200</v>
      </c>
      <c r="F44" s="421">
        <v>619995.26</v>
      </c>
      <c r="G44" s="421">
        <v>70000</v>
      </c>
      <c r="H44" s="421">
        <v>217609.45800000001</v>
      </c>
      <c r="I44">
        <v>134386.26999999999</v>
      </c>
      <c r="J44">
        <v>267880.92</v>
      </c>
      <c r="K44" s="419"/>
      <c r="L44" s="419"/>
      <c r="M44" s="419"/>
      <c r="N44" s="419"/>
      <c r="O44" s="419"/>
      <c r="P44"/>
      <c r="Q44">
        <v>-715997.21</v>
      </c>
      <c r="R44">
        <v>2224890.19</v>
      </c>
      <c r="S44" s="423"/>
      <c r="T44" s="423">
        <v>1515478.73</v>
      </c>
      <c r="U44" s="423">
        <v>37500</v>
      </c>
      <c r="V44" s="423">
        <v>1208.6199999999999</v>
      </c>
      <c r="W44" s="423">
        <v>1137060</v>
      </c>
      <c r="X44" s="423"/>
      <c r="Y44" s="424">
        <v>1668713</v>
      </c>
      <c r="Z44" s="424">
        <v>3000</v>
      </c>
      <c r="AA44" s="424">
        <v>3705</v>
      </c>
      <c r="AB44" s="424">
        <v>1030727.472</v>
      </c>
      <c r="AC44" s="424">
        <v>184122.95</v>
      </c>
      <c r="AD44" s="424"/>
      <c r="AE44" s="424"/>
      <c r="AF44" s="424"/>
      <c r="AG44" s="76">
        <f>SUM(F44:H44)</f>
        <v>907604.71799999999</v>
      </c>
      <c r="AH44" s="31">
        <f t="shared" si="2"/>
        <v>0</v>
      </c>
      <c r="AI44" s="21">
        <f t="shared" si="3"/>
        <v>907604.71799999999</v>
      </c>
      <c r="AJ44" s="15">
        <f t="shared" si="4"/>
        <v>2691247.35</v>
      </c>
      <c r="AK44" s="16">
        <f t="shared" si="5"/>
        <v>2890268.4220000003</v>
      </c>
      <c r="AL44" s="26">
        <f t="shared" si="1"/>
        <v>-199021.07200000016</v>
      </c>
    </row>
    <row r="45" spans="1:38" x14ac:dyDescent="0.25">
      <c r="A45" s="1" t="s">
        <v>460</v>
      </c>
      <c r="B45" s="1" t="s">
        <v>462</v>
      </c>
      <c r="C45" s="66">
        <v>2529</v>
      </c>
      <c r="D45" s="67" t="s">
        <v>1119</v>
      </c>
      <c r="E45" t="s">
        <v>3213</v>
      </c>
      <c r="F45" s="421">
        <v>735630.38</v>
      </c>
      <c r="G45" s="421">
        <v>57040</v>
      </c>
      <c r="H45" s="421">
        <v>269524.46999999997</v>
      </c>
      <c r="I45">
        <v>1820673.36</v>
      </c>
      <c r="J45">
        <v>318387.46999999997</v>
      </c>
      <c r="K45" s="419"/>
      <c r="L45" s="419"/>
      <c r="M45" s="419"/>
      <c r="N45" s="419">
        <v>5.99</v>
      </c>
      <c r="O45" s="419"/>
      <c r="P45"/>
      <c r="Q45">
        <v>3002877.37</v>
      </c>
      <c r="R45"/>
      <c r="S45" s="423"/>
      <c r="T45" s="423">
        <v>1452256.46</v>
      </c>
      <c r="U45" s="423">
        <v>119000</v>
      </c>
      <c r="V45" s="423">
        <v>720.63</v>
      </c>
      <c r="W45" s="423">
        <v>1328000</v>
      </c>
      <c r="X45" s="423">
        <v>2</v>
      </c>
      <c r="Y45" s="424">
        <v>1596567</v>
      </c>
      <c r="Z45" s="424">
        <v>14668</v>
      </c>
      <c r="AA45" s="424">
        <v>6329</v>
      </c>
      <c r="AB45" s="424">
        <v>709113.04</v>
      </c>
      <c r="AC45" s="424">
        <v>374929.73</v>
      </c>
      <c r="AD45" s="424"/>
      <c r="AE45" s="424"/>
      <c r="AF45" s="424"/>
      <c r="AG45" s="76">
        <f>SUM(F45:H45)</f>
        <v>1062194.8500000001</v>
      </c>
      <c r="AH45" s="31">
        <f t="shared" si="2"/>
        <v>5.99</v>
      </c>
      <c r="AI45" s="21">
        <f t="shared" si="3"/>
        <v>1062188.8600000001</v>
      </c>
      <c r="AJ45" s="15">
        <f t="shared" si="4"/>
        <v>2899979.09</v>
      </c>
      <c r="AK45" s="16">
        <f t="shared" si="5"/>
        <v>2701606.77</v>
      </c>
      <c r="AL45" s="26">
        <f t="shared" si="1"/>
        <v>198372.31999999983</v>
      </c>
    </row>
    <row r="46" spans="1:38" x14ac:dyDescent="0.25">
      <c r="A46" s="1" t="s">
        <v>465</v>
      </c>
      <c r="B46" s="1" t="s">
        <v>466</v>
      </c>
      <c r="C46" s="66">
        <v>5981</v>
      </c>
      <c r="D46" s="67" t="s">
        <v>1120</v>
      </c>
      <c r="E46" t="s">
        <v>3069</v>
      </c>
      <c r="F46" s="421">
        <v>716583.28</v>
      </c>
      <c r="G46" s="421">
        <v>0</v>
      </c>
      <c r="H46" s="421">
        <v>80729.820000000007</v>
      </c>
      <c r="I46">
        <v>1120781.71</v>
      </c>
      <c r="J46">
        <v>75414.78</v>
      </c>
      <c r="K46" s="419"/>
      <c r="L46" s="419"/>
      <c r="M46" s="419"/>
      <c r="N46" s="419">
        <v>201.35</v>
      </c>
      <c r="O46" s="419"/>
      <c r="P46"/>
      <c r="Q46">
        <v>974044.5</v>
      </c>
      <c r="R46">
        <v>721555.06</v>
      </c>
      <c r="S46" s="423"/>
      <c r="T46" s="423">
        <v>1793659.94</v>
      </c>
      <c r="U46" s="423">
        <v>285645</v>
      </c>
      <c r="V46" s="423">
        <v>564.07000000000005</v>
      </c>
      <c r="W46" s="423">
        <v>1570750.3</v>
      </c>
      <c r="X46" s="423">
        <v>160695</v>
      </c>
      <c r="Y46" s="424">
        <v>2525203.2999999998</v>
      </c>
      <c r="Z46" s="424">
        <v>8735</v>
      </c>
      <c r="AA46" s="424">
        <v>0</v>
      </c>
      <c r="AB46" s="424">
        <v>808561.28</v>
      </c>
      <c r="AC46" s="424">
        <v>171106.05</v>
      </c>
      <c r="AD46" s="424"/>
      <c r="AE46" s="424"/>
      <c r="AF46" s="424"/>
      <c r="AG46" s="76">
        <f>SUM(F46:H46)</f>
        <v>797313.10000000009</v>
      </c>
      <c r="AH46" s="31">
        <f t="shared" si="2"/>
        <v>201.35</v>
      </c>
      <c r="AI46" s="21">
        <f t="shared" si="3"/>
        <v>797111.75000000012</v>
      </c>
      <c r="AJ46" s="15">
        <f t="shared" si="4"/>
        <v>3811314.31</v>
      </c>
      <c r="AK46" s="16">
        <f t="shared" si="5"/>
        <v>3513605.63</v>
      </c>
      <c r="AL46" s="26">
        <f t="shared" si="1"/>
        <v>297708.68000000017</v>
      </c>
    </row>
    <row r="47" spans="1:38" x14ac:dyDescent="0.25">
      <c r="A47" s="1" t="s">
        <v>465</v>
      </c>
      <c r="B47" s="1" t="s">
        <v>466</v>
      </c>
      <c r="C47" s="66">
        <v>5608</v>
      </c>
      <c r="D47" s="67" t="s">
        <v>1121</v>
      </c>
      <c r="E47" t="s">
        <v>3070</v>
      </c>
      <c r="F47" s="421">
        <v>567266.9</v>
      </c>
      <c r="G47" s="421">
        <v>0</v>
      </c>
      <c r="H47" s="421">
        <v>45681.65</v>
      </c>
      <c r="I47">
        <v>4</v>
      </c>
      <c r="J47">
        <v>561457</v>
      </c>
      <c r="K47" s="419"/>
      <c r="L47" s="419"/>
      <c r="M47" s="419"/>
      <c r="N47" s="419">
        <v>0</v>
      </c>
      <c r="O47" s="419"/>
      <c r="P47"/>
      <c r="Q47">
        <v>-670315.65</v>
      </c>
      <c r="R47">
        <v>1541680.81</v>
      </c>
      <c r="S47" s="423"/>
      <c r="T47" s="423">
        <v>1612136.84</v>
      </c>
      <c r="U47" s="423">
        <v>147625</v>
      </c>
      <c r="V47" s="423">
        <v>489.07</v>
      </c>
      <c r="W47" s="423">
        <v>2124954</v>
      </c>
      <c r="X47" s="423">
        <v>227450</v>
      </c>
      <c r="Y47" s="424">
        <v>2933718</v>
      </c>
      <c r="Z47" s="424">
        <v>19552</v>
      </c>
      <c r="AA47" s="424">
        <v>0</v>
      </c>
      <c r="AB47" s="424">
        <v>676792.75</v>
      </c>
      <c r="AC47" s="424">
        <v>179547.77</v>
      </c>
      <c r="AD47" s="424"/>
      <c r="AE47" s="424"/>
      <c r="AF47" s="424"/>
      <c r="AG47" s="76">
        <f>SUM(F47:H47)</f>
        <v>612948.55000000005</v>
      </c>
      <c r="AH47" s="31">
        <f t="shared" si="2"/>
        <v>0</v>
      </c>
      <c r="AI47" s="21">
        <f t="shared" si="3"/>
        <v>612948.55000000005</v>
      </c>
      <c r="AJ47" s="15">
        <f t="shared" si="4"/>
        <v>4112654.91</v>
      </c>
      <c r="AK47" s="16">
        <f t="shared" si="5"/>
        <v>3809610.52</v>
      </c>
      <c r="AL47" s="26">
        <f t="shared" si="1"/>
        <v>303044.39000000013</v>
      </c>
    </row>
    <row r="48" spans="1:38" x14ac:dyDescent="0.25">
      <c r="A48" s="1" t="s">
        <v>465</v>
      </c>
      <c r="B48" s="1" t="s">
        <v>466</v>
      </c>
      <c r="C48" s="66">
        <v>3981</v>
      </c>
      <c r="D48" s="67" t="s">
        <v>1122</v>
      </c>
      <c r="E48" t="s">
        <v>3071</v>
      </c>
      <c r="F48" s="421">
        <v>452166.91</v>
      </c>
      <c r="G48" s="421">
        <v>0</v>
      </c>
      <c r="H48" s="421">
        <v>36752.33</v>
      </c>
      <c r="I48">
        <v>1268984.1000000001</v>
      </c>
      <c r="J48">
        <v>271857.03000000003</v>
      </c>
      <c r="K48" s="419"/>
      <c r="L48" s="419"/>
      <c r="M48" s="419"/>
      <c r="N48" s="419">
        <v>42.06</v>
      </c>
      <c r="O48" s="419"/>
      <c r="P48"/>
      <c r="Q48">
        <v>-1160770.96</v>
      </c>
      <c r="R48">
        <v>3101072.39</v>
      </c>
      <c r="S48" s="423"/>
      <c r="T48" s="423">
        <v>1912656.09</v>
      </c>
      <c r="U48" s="423">
        <v>100000</v>
      </c>
      <c r="V48" s="423">
        <v>354.28</v>
      </c>
      <c r="W48" s="423">
        <v>2547760.4</v>
      </c>
      <c r="X48" s="423">
        <v>177225</v>
      </c>
      <c r="Y48" s="424">
        <v>3363674.4</v>
      </c>
      <c r="Z48" s="424">
        <v>26227</v>
      </c>
      <c r="AA48" s="424">
        <v>0</v>
      </c>
      <c r="AB48" s="424">
        <v>1009043.43</v>
      </c>
      <c r="AC48" s="424">
        <v>249634.06</v>
      </c>
      <c r="AD48" s="424"/>
      <c r="AE48" s="424"/>
      <c r="AF48" s="424"/>
      <c r="AG48" s="76">
        <f>SUM(F48:H48)</f>
        <v>488919.24</v>
      </c>
      <c r="AH48" s="31">
        <f t="shared" si="2"/>
        <v>42.06</v>
      </c>
      <c r="AI48" s="21">
        <f t="shared" si="3"/>
        <v>488877.18</v>
      </c>
      <c r="AJ48" s="15">
        <f t="shared" si="4"/>
        <v>4737995.7699999996</v>
      </c>
      <c r="AK48" s="16">
        <f t="shared" si="5"/>
        <v>4648578.8899999997</v>
      </c>
      <c r="AL48" s="26">
        <f t="shared" si="1"/>
        <v>89416.879999999888</v>
      </c>
    </row>
    <row r="49" spans="1:38" x14ac:dyDescent="0.25">
      <c r="A49" s="1" t="s">
        <v>465</v>
      </c>
      <c r="B49" s="1" t="s">
        <v>466</v>
      </c>
      <c r="C49" s="66">
        <v>2676</v>
      </c>
      <c r="D49" s="67" t="s">
        <v>1123</v>
      </c>
      <c r="E49" t="s">
        <v>3072</v>
      </c>
      <c r="F49" s="421">
        <v>343486.12</v>
      </c>
      <c r="G49" s="421">
        <v>0</v>
      </c>
      <c r="H49" s="421">
        <v>39855.839999999997</v>
      </c>
      <c r="I49">
        <v>1531418.65</v>
      </c>
      <c r="J49">
        <v>607467.93000000005</v>
      </c>
      <c r="K49" s="419"/>
      <c r="L49" s="419"/>
      <c r="M49" s="419"/>
      <c r="N49" s="419">
        <v>139.62</v>
      </c>
      <c r="O49" s="419"/>
      <c r="P49"/>
      <c r="Q49">
        <v>-245185.95</v>
      </c>
      <c r="R49">
        <v>2713140.37</v>
      </c>
      <c r="S49" s="423"/>
      <c r="T49" s="423">
        <v>1235280.6200000001</v>
      </c>
      <c r="U49" s="423">
        <v>120200</v>
      </c>
      <c r="V49" s="423">
        <v>306.01</v>
      </c>
      <c r="W49" s="423">
        <v>1307728</v>
      </c>
      <c r="X49" s="423">
        <v>154535</v>
      </c>
      <c r="Y49" s="424">
        <v>1932151.75</v>
      </c>
      <c r="Z49" s="424">
        <v>20775</v>
      </c>
      <c r="AA49" s="424">
        <v>0</v>
      </c>
      <c r="AB49" s="424">
        <v>530604.69999999995</v>
      </c>
      <c r="AC49" s="424">
        <v>280383.68</v>
      </c>
      <c r="AD49" s="424"/>
      <c r="AE49" s="424"/>
      <c r="AF49" s="424"/>
      <c r="AG49" s="76">
        <f>SUM(F49:H49)</f>
        <v>383341.95999999996</v>
      </c>
      <c r="AH49" s="31">
        <f t="shared" si="2"/>
        <v>139.62</v>
      </c>
      <c r="AI49" s="21">
        <f t="shared" si="3"/>
        <v>383202.33999999997</v>
      </c>
      <c r="AJ49" s="15">
        <f t="shared" si="4"/>
        <v>2818049.63</v>
      </c>
      <c r="AK49" s="16">
        <f t="shared" si="5"/>
        <v>2763915.1300000004</v>
      </c>
      <c r="AL49" s="26">
        <f t="shared" si="1"/>
        <v>54134.499999999534</v>
      </c>
    </row>
    <row r="50" spans="1:38" x14ac:dyDescent="0.25">
      <c r="A50" s="1" t="s">
        <v>465</v>
      </c>
      <c r="B50" s="1" t="s">
        <v>466</v>
      </c>
      <c r="C50" s="66">
        <v>4612</v>
      </c>
      <c r="D50" s="67" t="s">
        <v>1124</v>
      </c>
      <c r="E50" t="s">
        <v>3073</v>
      </c>
      <c r="F50" s="421">
        <v>799290.09</v>
      </c>
      <c r="G50" s="421">
        <v>0</v>
      </c>
      <c r="H50" s="421">
        <v>69854.820000000007</v>
      </c>
      <c r="I50">
        <v>103100.83</v>
      </c>
      <c r="J50">
        <v>239220.28</v>
      </c>
      <c r="K50" s="419">
        <v>5960</v>
      </c>
      <c r="L50" s="419">
        <v>19860</v>
      </c>
      <c r="M50" s="419"/>
      <c r="N50" s="419">
        <v>269.05</v>
      </c>
      <c r="O50" s="419"/>
      <c r="P50"/>
      <c r="Q50">
        <v>-1505888.39</v>
      </c>
      <c r="R50">
        <v>2152655.08</v>
      </c>
      <c r="S50" s="423"/>
      <c r="T50" s="423">
        <v>1718804.5</v>
      </c>
      <c r="U50" s="423">
        <v>345950</v>
      </c>
      <c r="V50" s="423">
        <v>588.13</v>
      </c>
      <c r="W50" s="423">
        <v>2040141</v>
      </c>
      <c r="X50" s="423">
        <v>271260.5</v>
      </c>
      <c r="Y50" s="424">
        <v>2923731.02</v>
      </c>
      <c r="Z50" s="424">
        <v>26402</v>
      </c>
      <c r="AA50" s="424">
        <v>0</v>
      </c>
      <c r="AB50" s="424">
        <v>759703.04000000004</v>
      </c>
      <c r="AC50" s="424">
        <v>128297.79</v>
      </c>
      <c r="AD50" s="424"/>
      <c r="AE50" s="424"/>
      <c r="AF50" s="424"/>
      <c r="AG50" s="76">
        <f>SUM(F50:H50)</f>
        <v>869144.90999999992</v>
      </c>
      <c r="AH50" s="31">
        <f t="shared" si="2"/>
        <v>26089.05</v>
      </c>
      <c r="AI50" s="21">
        <f t="shared" si="3"/>
        <v>843055.85999999987</v>
      </c>
      <c r="AJ50" s="15">
        <f t="shared" si="4"/>
        <v>4376744.13</v>
      </c>
      <c r="AK50" s="16">
        <f t="shared" si="5"/>
        <v>3838133.85</v>
      </c>
      <c r="AL50" s="26">
        <f t="shared" si="1"/>
        <v>538610.2799999998</v>
      </c>
    </row>
    <row r="51" spans="1:38" x14ac:dyDescent="0.25">
      <c r="A51" s="1" t="s">
        <v>465</v>
      </c>
      <c r="B51" s="1" t="s">
        <v>466</v>
      </c>
      <c r="C51" s="66">
        <v>3723</v>
      </c>
      <c r="D51" s="67" t="s">
        <v>1125</v>
      </c>
      <c r="E51" t="s">
        <v>3201</v>
      </c>
      <c r="F51" s="421">
        <v>499880.73</v>
      </c>
      <c r="G51" s="421">
        <v>0</v>
      </c>
      <c r="H51" s="421">
        <v>37351.22</v>
      </c>
      <c r="I51">
        <v>121630.1</v>
      </c>
      <c r="J51">
        <v>731249.04</v>
      </c>
      <c r="K51" s="419"/>
      <c r="L51" s="419"/>
      <c r="M51" s="419"/>
      <c r="N51" s="419">
        <v>0</v>
      </c>
      <c r="O51" s="419"/>
      <c r="P51"/>
      <c r="Q51">
        <v>-2284047.5</v>
      </c>
      <c r="R51">
        <v>2872107.81</v>
      </c>
      <c r="S51" s="423"/>
      <c r="T51" s="423">
        <v>1966039.66</v>
      </c>
      <c r="U51" s="423">
        <v>100000</v>
      </c>
      <c r="V51" s="423">
        <v>430.32</v>
      </c>
      <c r="W51" s="423">
        <v>1228950</v>
      </c>
      <c r="X51" s="423">
        <v>159320</v>
      </c>
      <c r="Y51" s="424">
        <v>1818818.36</v>
      </c>
      <c r="Z51" s="424">
        <v>16042</v>
      </c>
      <c r="AA51" s="424">
        <v>0</v>
      </c>
      <c r="AB51" s="424">
        <v>587579.16</v>
      </c>
      <c r="AC51" s="424">
        <v>230249.68</v>
      </c>
      <c r="AD51" s="424"/>
      <c r="AE51" s="424"/>
      <c r="AF51" s="424"/>
      <c r="AG51" s="76">
        <f>SUM(F51:H51)</f>
        <v>537231.94999999995</v>
      </c>
      <c r="AH51" s="31">
        <f t="shared" si="2"/>
        <v>0</v>
      </c>
      <c r="AI51" s="21">
        <f t="shared" si="3"/>
        <v>537231.94999999995</v>
      </c>
      <c r="AJ51" s="15">
        <f t="shared" si="4"/>
        <v>3454739.98</v>
      </c>
      <c r="AK51" s="16">
        <f t="shared" si="5"/>
        <v>2652689.2000000002</v>
      </c>
      <c r="AL51" s="26">
        <f t="shared" si="1"/>
        <v>802050.7799999998</v>
      </c>
    </row>
    <row r="52" spans="1:38" x14ac:dyDescent="0.25">
      <c r="A52" s="1" t="s">
        <v>469</v>
      </c>
      <c r="B52" s="1" t="s">
        <v>470</v>
      </c>
      <c r="C52" s="66">
        <v>4086</v>
      </c>
      <c r="D52" s="67" t="s">
        <v>1126</v>
      </c>
      <c r="E52" t="s">
        <v>3074</v>
      </c>
      <c r="F52" s="421">
        <v>357355.57</v>
      </c>
      <c r="G52" s="421">
        <v>0</v>
      </c>
      <c r="H52" s="421">
        <v>34528.28</v>
      </c>
      <c r="I52">
        <v>300537.37</v>
      </c>
      <c r="J52">
        <v>129445.93</v>
      </c>
      <c r="K52" s="419"/>
      <c r="L52" s="419"/>
      <c r="M52" s="419"/>
      <c r="N52" s="419"/>
      <c r="O52" s="419"/>
      <c r="P52"/>
      <c r="Q52">
        <v>-1426272.02</v>
      </c>
      <c r="R52">
        <v>2033236.3</v>
      </c>
      <c r="S52" s="423"/>
      <c r="T52" s="423">
        <v>1976742.69</v>
      </c>
      <c r="U52" s="423"/>
      <c r="V52" s="423">
        <v>202.09</v>
      </c>
      <c r="W52" s="423">
        <v>787490</v>
      </c>
      <c r="X52" s="423"/>
      <c r="Y52" s="424">
        <v>1799131</v>
      </c>
      <c r="Z52" s="424">
        <v>480</v>
      </c>
      <c r="AA52" s="424"/>
      <c r="AB52" s="424">
        <v>656283.46</v>
      </c>
      <c r="AC52" s="424">
        <v>84743.45</v>
      </c>
      <c r="AD52" s="424"/>
      <c r="AE52" s="424"/>
      <c r="AF52" s="424">
        <v>8894</v>
      </c>
      <c r="AG52" s="76">
        <f>SUM(F52:H52)</f>
        <v>391883.85</v>
      </c>
      <c r="AH52" s="31">
        <f t="shared" si="2"/>
        <v>0</v>
      </c>
      <c r="AI52" s="21">
        <f t="shared" si="3"/>
        <v>391883.85</v>
      </c>
      <c r="AJ52" s="15">
        <f t="shared" si="4"/>
        <v>2764434.7800000003</v>
      </c>
      <c r="AK52" s="16">
        <f t="shared" si="5"/>
        <v>2549531.91</v>
      </c>
      <c r="AL52" s="26">
        <f t="shared" si="1"/>
        <v>214902.87000000011</v>
      </c>
    </row>
    <row r="53" spans="1:38" x14ac:dyDescent="0.25">
      <c r="A53" s="1" t="s">
        <v>469</v>
      </c>
      <c r="B53" s="1" t="s">
        <v>470</v>
      </c>
      <c r="C53" s="66">
        <v>4226</v>
      </c>
      <c r="D53" s="67" t="s">
        <v>1127</v>
      </c>
      <c r="E53" t="s">
        <v>3075</v>
      </c>
      <c r="F53" s="421">
        <v>386193.97</v>
      </c>
      <c r="G53" s="421">
        <v>28600</v>
      </c>
      <c r="H53" s="421">
        <v>48940.85</v>
      </c>
      <c r="I53">
        <v>1838804.09</v>
      </c>
      <c r="J53">
        <v>271825.69</v>
      </c>
      <c r="K53" s="419"/>
      <c r="L53" s="419"/>
      <c r="M53" s="419"/>
      <c r="N53" s="419">
        <v>0</v>
      </c>
      <c r="O53" s="419"/>
      <c r="P53"/>
      <c r="Q53">
        <v>2196700.89</v>
      </c>
      <c r="R53">
        <v>575288.56999999995</v>
      </c>
      <c r="S53" s="423"/>
      <c r="T53" s="423">
        <v>1824526.25</v>
      </c>
      <c r="U53" s="423"/>
      <c r="V53" s="423">
        <v>498.98</v>
      </c>
      <c r="W53" s="423">
        <v>644050</v>
      </c>
      <c r="X53" s="423"/>
      <c r="Y53" s="424">
        <v>1549079</v>
      </c>
      <c r="Z53" s="424"/>
      <c r="AA53" s="424"/>
      <c r="AB53" s="424">
        <v>823572.82</v>
      </c>
      <c r="AC53" s="424">
        <v>294048.27</v>
      </c>
      <c r="AD53" s="424"/>
      <c r="AE53" s="424"/>
      <c r="AF53" s="424"/>
      <c r="AG53" s="76">
        <f>SUM(F53:H53)</f>
        <v>463734.81999999995</v>
      </c>
      <c r="AH53" s="31">
        <f t="shared" si="2"/>
        <v>0</v>
      </c>
      <c r="AI53" s="21">
        <f t="shared" si="3"/>
        <v>463734.81999999995</v>
      </c>
      <c r="AJ53" s="15">
        <f t="shared" si="4"/>
        <v>2469075.23</v>
      </c>
      <c r="AK53" s="16">
        <f t="shared" si="5"/>
        <v>2666700.09</v>
      </c>
      <c r="AL53" s="26">
        <f t="shared" si="1"/>
        <v>-197624.85999999987</v>
      </c>
    </row>
    <row r="54" spans="1:38" x14ac:dyDescent="0.25">
      <c r="A54" s="1" t="s">
        <v>469</v>
      </c>
      <c r="B54" s="1" t="s">
        <v>470</v>
      </c>
      <c r="C54" s="66">
        <v>4483</v>
      </c>
      <c r="D54" s="67" t="s">
        <v>1128</v>
      </c>
      <c r="E54" t="s">
        <v>3076</v>
      </c>
      <c r="F54" s="421">
        <v>1136698.1599999999</v>
      </c>
      <c r="G54" s="421">
        <v>0</v>
      </c>
      <c r="H54" s="421">
        <v>7039.03</v>
      </c>
      <c r="I54">
        <v>2199325.96</v>
      </c>
      <c r="J54">
        <v>80846.3</v>
      </c>
      <c r="K54" s="419"/>
      <c r="L54" s="419"/>
      <c r="M54" s="419"/>
      <c r="N54" s="419"/>
      <c r="O54" s="419"/>
      <c r="P54"/>
      <c r="Q54">
        <v>2187470.54</v>
      </c>
      <c r="R54">
        <v>1317062.58</v>
      </c>
      <c r="S54" s="423"/>
      <c r="T54" s="423">
        <v>1453710.06</v>
      </c>
      <c r="U54" s="423"/>
      <c r="V54" s="423">
        <v>1377.91</v>
      </c>
      <c r="W54" s="423">
        <v>1175020</v>
      </c>
      <c r="X54" s="423"/>
      <c r="Y54" s="424">
        <v>2043199</v>
      </c>
      <c r="Z54" s="424">
        <v>480</v>
      </c>
      <c r="AA54" s="424"/>
      <c r="AB54" s="424">
        <v>499130.49</v>
      </c>
      <c r="AC54" s="424">
        <v>167922.15</v>
      </c>
      <c r="AD54" s="424"/>
      <c r="AE54" s="424"/>
      <c r="AF54" s="424"/>
      <c r="AG54" s="76">
        <f>SUM(F54:H54)</f>
        <v>1143737.19</v>
      </c>
      <c r="AH54" s="31">
        <f t="shared" si="2"/>
        <v>0</v>
      </c>
      <c r="AI54" s="21">
        <f t="shared" si="3"/>
        <v>1143737.19</v>
      </c>
      <c r="AJ54" s="15">
        <f t="shared" si="4"/>
        <v>2630107.9699999997</v>
      </c>
      <c r="AK54" s="16">
        <f t="shared" si="5"/>
        <v>2710731.64</v>
      </c>
      <c r="AL54" s="26">
        <f t="shared" si="1"/>
        <v>-80623.670000000391</v>
      </c>
    </row>
    <row r="55" spans="1:38" x14ac:dyDescent="0.25">
      <c r="A55" s="1" t="s">
        <v>469</v>
      </c>
      <c r="B55" s="1" t="s">
        <v>470</v>
      </c>
      <c r="C55" s="66">
        <v>3448</v>
      </c>
      <c r="D55" s="67" t="s">
        <v>1129</v>
      </c>
      <c r="E55" t="s">
        <v>3077</v>
      </c>
      <c r="F55" s="421">
        <v>293803.77</v>
      </c>
      <c r="G55" s="421">
        <v>6000</v>
      </c>
      <c r="H55" s="421">
        <v>43576.25</v>
      </c>
      <c r="I55">
        <v>138.37</v>
      </c>
      <c r="J55">
        <v>111906.16</v>
      </c>
      <c r="K55" s="419"/>
      <c r="L55" s="419"/>
      <c r="M55" s="419"/>
      <c r="N55" s="419">
        <v>0</v>
      </c>
      <c r="O55" s="419"/>
      <c r="P55"/>
      <c r="Q55">
        <v>-1734121.86</v>
      </c>
      <c r="R55">
        <v>2202516.2599999998</v>
      </c>
      <c r="S55" s="423"/>
      <c r="T55" s="423">
        <v>1513845.3</v>
      </c>
      <c r="U55" s="423"/>
      <c r="V55" s="423">
        <v>464.7</v>
      </c>
      <c r="W55" s="423">
        <v>620180</v>
      </c>
      <c r="X55" s="423"/>
      <c r="Y55" s="424">
        <v>1364533</v>
      </c>
      <c r="Z55" s="424"/>
      <c r="AA55" s="424"/>
      <c r="AB55" s="424">
        <v>754843.96</v>
      </c>
      <c r="AC55" s="424">
        <v>28082.89</v>
      </c>
      <c r="AD55" s="424"/>
      <c r="AE55" s="424"/>
      <c r="AF55" s="424"/>
      <c r="AG55" s="76">
        <f>SUM(F55:H55)</f>
        <v>343380.02</v>
      </c>
      <c r="AH55" s="31">
        <f t="shared" si="2"/>
        <v>0</v>
      </c>
      <c r="AI55" s="21">
        <f t="shared" si="3"/>
        <v>343380.02</v>
      </c>
      <c r="AJ55" s="15">
        <f t="shared" si="4"/>
        <v>2134490</v>
      </c>
      <c r="AK55" s="16">
        <f t="shared" si="5"/>
        <v>2147459.85</v>
      </c>
      <c r="AL55" s="26">
        <f t="shared" si="1"/>
        <v>-12969.850000000093</v>
      </c>
    </row>
    <row r="56" spans="1:38" x14ac:dyDescent="0.25">
      <c r="A56" s="1" t="s">
        <v>469</v>
      </c>
      <c r="B56" s="1" t="s">
        <v>470</v>
      </c>
      <c r="C56" s="66">
        <v>3561</v>
      </c>
      <c r="D56" s="67" t="s">
        <v>1130</v>
      </c>
      <c r="E56" t="s">
        <v>3202</v>
      </c>
      <c r="F56" s="421">
        <v>968471.99</v>
      </c>
      <c r="G56" s="421">
        <v>0</v>
      </c>
      <c r="H56" s="421">
        <v>38630.83</v>
      </c>
      <c r="I56">
        <v>140333.37</v>
      </c>
      <c r="J56">
        <v>137430.29</v>
      </c>
      <c r="K56" s="419"/>
      <c r="L56" s="419"/>
      <c r="M56" s="419"/>
      <c r="N56" s="419">
        <v>2954</v>
      </c>
      <c r="O56" s="419"/>
      <c r="P56"/>
      <c r="Q56">
        <v>-1034850.39</v>
      </c>
      <c r="R56">
        <v>2224684.62</v>
      </c>
      <c r="S56" s="423"/>
      <c r="T56" s="423">
        <v>1356305.51</v>
      </c>
      <c r="U56" s="423"/>
      <c r="V56" s="423">
        <v>1128.83</v>
      </c>
      <c r="W56" s="423">
        <v>395890</v>
      </c>
      <c r="X56" s="423"/>
      <c r="Y56" s="424">
        <v>1026658</v>
      </c>
      <c r="Z56" s="424">
        <v>32800</v>
      </c>
      <c r="AA56" s="424"/>
      <c r="AB56" s="424">
        <v>471785.14</v>
      </c>
      <c r="AC56" s="424">
        <v>130002.95</v>
      </c>
      <c r="AD56" s="424"/>
      <c r="AE56" s="424"/>
      <c r="AF56" s="424"/>
      <c r="AG56" s="76">
        <f>SUM(F56:H56)</f>
        <v>1007102.82</v>
      </c>
      <c r="AH56" s="31">
        <f t="shared" si="2"/>
        <v>2954</v>
      </c>
      <c r="AI56" s="21">
        <f t="shared" si="3"/>
        <v>1004148.82</v>
      </c>
      <c r="AJ56" s="15">
        <f t="shared" si="4"/>
        <v>1753324.34</v>
      </c>
      <c r="AK56" s="16">
        <f t="shared" si="5"/>
        <v>1661246.09</v>
      </c>
      <c r="AL56" s="26">
        <f t="shared" si="1"/>
        <v>92078.25</v>
      </c>
    </row>
    <row r="57" spans="1:38" x14ac:dyDescent="0.25">
      <c r="A57" s="1" t="s">
        <v>472</v>
      </c>
      <c r="B57" s="1" t="s">
        <v>474</v>
      </c>
      <c r="C57" s="66">
        <v>5366</v>
      </c>
      <c r="D57" s="67" t="s">
        <v>1131</v>
      </c>
      <c r="E57" t="s">
        <v>3078</v>
      </c>
      <c r="F57" s="421">
        <v>513838.39</v>
      </c>
      <c r="G57" s="421"/>
      <c r="H57" s="421">
        <v>31079.05</v>
      </c>
      <c r="I57">
        <v>4253</v>
      </c>
      <c r="J57">
        <v>139929.20000000001</v>
      </c>
      <c r="K57" s="419"/>
      <c r="L57" s="419"/>
      <c r="M57" s="419"/>
      <c r="N57" s="419">
        <v>139.37</v>
      </c>
      <c r="O57" s="419"/>
      <c r="P57">
        <v>-881517.69</v>
      </c>
      <c r="Q57">
        <v>34626</v>
      </c>
      <c r="R57">
        <v>1546692.27</v>
      </c>
      <c r="S57" s="423"/>
      <c r="T57" s="423">
        <v>115282.96</v>
      </c>
      <c r="U57" s="423"/>
      <c r="V57" s="423">
        <v>607.62</v>
      </c>
      <c r="W57" s="423">
        <v>2438720</v>
      </c>
      <c r="X57" s="423">
        <v>1296181.5</v>
      </c>
      <c r="Y57" s="424">
        <v>3225256</v>
      </c>
      <c r="Z57" s="424"/>
      <c r="AA57" s="424">
        <v>15810</v>
      </c>
      <c r="AB57" s="424">
        <v>582492.53</v>
      </c>
      <c r="AC57" s="424">
        <v>38073.86</v>
      </c>
      <c r="AD57" s="424"/>
      <c r="AE57" s="424"/>
      <c r="AF57" s="424"/>
      <c r="AG57" s="76">
        <f>SUM(F57:H57)</f>
        <v>544917.44000000006</v>
      </c>
      <c r="AH57" s="31">
        <f t="shared" si="2"/>
        <v>139.37</v>
      </c>
      <c r="AI57" s="21">
        <f t="shared" si="3"/>
        <v>544778.07000000007</v>
      </c>
      <c r="AJ57" s="15">
        <f t="shared" si="4"/>
        <v>3850792.08</v>
      </c>
      <c r="AK57" s="16">
        <f t="shared" si="5"/>
        <v>3861632.39</v>
      </c>
      <c r="AL57" s="26">
        <f t="shared" si="1"/>
        <v>-10840.310000000056</v>
      </c>
    </row>
    <row r="58" spans="1:38" x14ac:dyDescent="0.25">
      <c r="A58" s="1" t="s">
        <v>472</v>
      </c>
      <c r="B58" s="1" t="s">
        <v>474</v>
      </c>
      <c r="C58" s="66">
        <v>5331</v>
      </c>
      <c r="D58" s="67" t="s">
        <v>1132</v>
      </c>
      <c r="E58" t="s">
        <v>3079</v>
      </c>
      <c r="F58" s="421">
        <v>482302.65</v>
      </c>
      <c r="G58" s="421"/>
      <c r="H58" s="421">
        <v>32337.23</v>
      </c>
      <c r="I58">
        <v>1389428.05</v>
      </c>
      <c r="J58">
        <v>317085.95</v>
      </c>
      <c r="K58" s="419"/>
      <c r="L58" s="419">
        <v>17400</v>
      </c>
      <c r="M58" s="419">
        <v>163900</v>
      </c>
      <c r="N58" s="419">
        <v>60.86</v>
      </c>
      <c r="O58" s="419"/>
      <c r="P58">
        <v>1636221.74</v>
      </c>
      <c r="Q58">
        <v>94326.48</v>
      </c>
      <c r="R58">
        <v>305399.93</v>
      </c>
      <c r="S58" s="423"/>
      <c r="T58" s="423">
        <v>266303.65999999997</v>
      </c>
      <c r="U58" s="423"/>
      <c r="V58" s="423">
        <v>630.11</v>
      </c>
      <c r="W58" s="423">
        <v>2059356</v>
      </c>
      <c r="X58" s="423">
        <v>1354897.5</v>
      </c>
      <c r="Y58" s="424">
        <v>2935128</v>
      </c>
      <c r="Z58" s="424"/>
      <c r="AA58" s="424">
        <v>13976</v>
      </c>
      <c r="AB58" s="424">
        <v>678377.93</v>
      </c>
      <c r="AC58" s="424">
        <v>49860.47</v>
      </c>
      <c r="AD58" s="424"/>
      <c r="AE58" s="424"/>
      <c r="AF58" s="424"/>
      <c r="AG58" s="76">
        <f>SUM(F58:H58)</f>
        <v>514639.88</v>
      </c>
      <c r="AH58" s="31">
        <f t="shared" si="2"/>
        <v>181360.86</v>
      </c>
      <c r="AI58" s="21">
        <f t="shared" si="3"/>
        <v>333279.02</v>
      </c>
      <c r="AJ58" s="15">
        <f t="shared" si="4"/>
        <v>3681187.27</v>
      </c>
      <c r="AK58" s="16">
        <f t="shared" si="5"/>
        <v>3677342.4000000004</v>
      </c>
      <c r="AL58" s="26">
        <f t="shared" si="1"/>
        <v>3844.8699999996461</v>
      </c>
    </row>
    <row r="59" spans="1:38" x14ac:dyDescent="0.25">
      <c r="A59" s="1" t="s">
        <v>472</v>
      </c>
      <c r="B59" s="1" t="s">
        <v>474</v>
      </c>
      <c r="C59" s="66">
        <v>5099</v>
      </c>
      <c r="D59" s="67" t="s">
        <v>1133</v>
      </c>
      <c r="E59" t="s">
        <v>3080</v>
      </c>
      <c r="F59" s="421">
        <v>682645.3</v>
      </c>
      <c r="G59" s="421"/>
      <c r="H59" s="421">
        <v>74329.759999999995</v>
      </c>
      <c r="I59">
        <v>9</v>
      </c>
      <c r="J59">
        <v>58721.19</v>
      </c>
      <c r="K59" s="419"/>
      <c r="L59" s="419"/>
      <c r="M59" s="419"/>
      <c r="N59" s="419">
        <v>52.52</v>
      </c>
      <c r="O59" s="419"/>
      <c r="P59">
        <v>-517528.59</v>
      </c>
      <c r="Q59">
        <v>-308088</v>
      </c>
      <c r="R59">
        <v>1630025.76</v>
      </c>
      <c r="S59" s="423"/>
      <c r="T59" s="423">
        <v>177913.59</v>
      </c>
      <c r="U59" s="423"/>
      <c r="V59" s="423">
        <v>817.18</v>
      </c>
      <c r="W59" s="423">
        <v>1559292</v>
      </c>
      <c r="X59" s="423">
        <v>1200906</v>
      </c>
      <c r="Y59" s="424">
        <v>2209554</v>
      </c>
      <c r="Z59" s="424"/>
      <c r="AA59" s="424">
        <v>4525</v>
      </c>
      <c r="AB59" s="424">
        <v>649480.99</v>
      </c>
      <c r="AC59" s="424">
        <v>64125.22</v>
      </c>
      <c r="AD59" s="424"/>
      <c r="AE59" s="424"/>
      <c r="AF59" s="424"/>
      <c r="AG59" s="76">
        <f>SUM(F59:H59)</f>
        <v>756975.06</v>
      </c>
      <c r="AH59" s="31">
        <f t="shared" si="2"/>
        <v>52.52</v>
      </c>
      <c r="AI59" s="21">
        <f t="shared" si="3"/>
        <v>756922.54</v>
      </c>
      <c r="AJ59" s="15">
        <f t="shared" si="4"/>
        <v>2938928.77</v>
      </c>
      <c r="AK59" s="16">
        <f t="shared" si="5"/>
        <v>2927685.2100000004</v>
      </c>
      <c r="AL59" s="26">
        <f t="shared" si="1"/>
        <v>11243.55999999959</v>
      </c>
    </row>
    <row r="60" spans="1:38" x14ac:dyDescent="0.25">
      <c r="A60" s="1" t="s">
        <v>472</v>
      </c>
      <c r="B60" s="1" t="s">
        <v>474</v>
      </c>
      <c r="C60" s="66">
        <v>3004</v>
      </c>
      <c r="D60" s="67" t="s">
        <v>1134</v>
      </c>
      <c r="E60" t="s">
        <v>3081</v>
      </c>
      <c r="F60" s="421">
        <v>247094.48</v>
      </c>
      <c r="G60" s="421"/>
      <c r="H60" s="421">
        <v>98429.61</v>
      </c>
      <c r="I60">
        <v>-6154.68</v>
      </c>
      <c r="J60">
        <v>20018.88</v>
      </c>
      <c r="K60" s="419"/>
      <c r="L60" s="419"/>
      <c r="M60" s="419"/>
      <c r="N60" s="419">
        <v>596</v>
      </c>
      <c r="O60" s="419"/>
      <c r="P60">
        <v>-1188221.6599999999</v>
      </c>
      <c r="Q60">
        <v>-833425.07</v>
      </c>
      <c r="R60">
        <v>2454167.9500000002</v>
      </c>
      <c r="S60" s="423"/>
      <c r="T60" s="423">
        <v>204332.57</v>
      </c>
      <c r="U60" s="423"/>
      <c r="V60" s="423">
        <v>312.87</v>
      </c>
      <c r="W60" s="423">
        <v>1501644</v>
      </c>
      <c r="X60" s="423">
        <v>1196113</v>
      </c>
      <c r="Y60" s="424">
        <v>2090031</v>
      </c>
      <c r="Z60" s="424"/>
      <c r="AA60" s="424">
        <v>1800</v>
      </c>
      <c r="AB60" s="424">
        <v>748492.24</v>
      </c>
      <c r="AC60" s="424">
        <v>135808.13</v>
      </c>
      <c r="AD60" s="424"/>
      <c r="AE60" s="424"/>
      <c r="AF60" s="424"/>
      <c r="AG60" s="76">
        <f>SUM(F60:H60)</f>
        <v>345524.09</v>
      </c>
      <c r="AH60" s="31">
        <f t="shared" si="2"/>
        <v>596</v>
      </c>
      <c r="AI60" s="21">
        <f t="shared" si="3"/>
        <v>344928.09</v>
      </c>
      <c r="AJ60" s="15">
        <f t="shared" si="4"/>
        <v>2902402.44</v>
      </c>
      <c r="AK60" s="16">
        <f t="shared" si="5"/>
        <v>2976131.37</v>
      </c>
      <c r="AL60" s="26">
        <f t="shared" si="1"/>
        <v>-73728.930000000168</v>
      </c>
    </row>
    <row r="61" spans="1:38" x14ac:dyDescent="0.25">
      <c r="A61" s="1" t="s">
        <v>472</v>
      </c>
      <c r="B61" s="1" t="s">
        <v>474</v>
      </c>
      <c r="C61" s="66">
        <v>2532</v>
      </c>
      <c r="D61" s="67" t="s">
        <v>1135</v>
      </c>
      <c r="E61" t="s">
        <v>3082</v>
      </c>
      <c r="F61" s="421">
        <v>220972.41</v>
      </c>
      <c r="G61" s="421">
        <v>22112</v>
      </c>
      <c r="H61" s="421">
        <v>53042.14</v>
      </c>
      <c r="I61">
        <v>746804.7</v>
      </c>
      <c r="J61">
        <v>236118.46</v>
      </c>
      <c r="K61" s="419"/>
      <c r="L61" s="419"/>
      <c r="M61" s="419"/>
      <c r="N61" s="419">
        <v>73.52</v>
      </c>
      <c r="O61" s="419"/>
      <c r="P61">
        <v>-214357.81</v>
      </c>
      <c r="Q61">
        <v>11688.84</v>
      </c>
      <c r="R61">
        <v>1419953.5</v>
      </c>
      <c r="S61" s="423"/>
      <c r="T61" s="423">
        <v>146937.35</v>
      </c>
      <c r="U61" s="423"/>
      <c r="V61" s="423">
        <v>225.17</v>
      </c>
      <c r="W61" s="423">
        <v>1006680</v>
      </c>
      <c r="X61" s="423">
        <v>970087</v>
      </c>
      <c r="Y61" s="424">
        <v>1599526</v>
      </c>
      <c r="Z61" s="424"/>
      <c r="AA61" s="424">
        <v>15787</v>
      </c>
      <c r="AB61" s="424">
        <v>405724.91</v>
      </c>
      <c r="AC61" s="424">
        <v>41199.949999999997</v>
      </c>
      <c r="AD61" s="424"/>
      <c r="AE61" s="424"/>
      <c r="AF61" s="424"/>
      <c r="AG61" s="76">
        <f>SUM(F61:H61)</f>
        <v>296126.55</v>
      </c>
      <c r="AH61" s="31">
        <f t="shared" si="2"/>
        <v>73.52</v>
      </c>
      <c r="AI61" s="21">
        <f t="shared" si="3"/>
        <v>296053.02999999997</v>
      </c>
      <c r="AJ61" s="15">
        <f t="shared" si="4"/>
        <v>2123929.52</v>
      </c>
      <c r="AK61" s="16">
        <f t="shared" si="5"/>
        <v>2062237.8599999999</v>
      </c>
      <c r="AL61" s="26">
        <f t="shared" si="1"/>
        <v>61691.660000000149</v>
      </c>
    </row>
    <row r="62" spans="1:38" x14ac:dyDescent="0.25">
      <c r="A62" s="1" t="s">
        <v>472</v>
      </c>
      <c r="B62" s="1" t="s">
        <v>474</v>
      </c>
      <c r="C62" s="66">
        <v>1966</v>
      </c>
      <c r="D62" s="67" t="s">
        <v>1136</v>
      </c>
      <c r="E62" t="s">
        <v>3083</v>
      </c>
      <c r="F62" s="421">
        <v>241818.96</v>
      </c>
      <c r="G62" s="421"/>
      <c r="H62" s="421">
        <v>31262.639999999999</v>
      </c>
      <c r="I62">
        <v>441365.7</v>
      </c>
      <c r="J62">
        <v>179181.22</v>
      </c>
      <c r="K62" s="419"/>
      <c r="L62" s="419"/>
      <c r="M62" s="419"/>
      <c r="N62" s="419"/>
      <c r="O62" s="419"/>
      <c r="P62">
        <v>-1233222.4099999999</v>
      </c>
      <c r="Q62">
        <v>118668.96</v>
      </c>
      <c r="R62">
        <v>1982389.67</v>
      </c>
      <c r="S62" s="423"/>
      <c r="T62" s="423">
        <v>111867.16</v>
      </c>
      <c r="U62" s="423"/>
      <c r="V62" s="423">
        <v>304.57</v>
      </c>
      <c r="W62" s="423">
        <v>1277580</v>
      </c>
      <c r="X62" s="423">
        <v>990560.88</v>
      </c>
      <c r="Y62" s="424">
        <v>1835214</v>
      </c>
      <c r="Z62" s="424"/>
      <c r="AA62" s="424">
        <v>8864</v>
      </c>
      <c r="AB62" s="424">
        <v>473958.94</v>
      </c>
      <c r="AC62" s="424">
        <v>36483.370000000003</v>
      </c>
      <c r="AD62" s="424"/>
      <c r="AE62" s="424"/>
      <c r="AF62" s="424"/>
      <c r="AG62" s="76">
        <f>SUM(F62:H62)</f>
        <v>273081.59999999998</v>
      </c>
      <c r="AH62" s="31">
        <f t="shared" si="2"/>
        <v>0</v>
      </c>
      <c r="AI62" s="21">
        <f t="shared" si="3"/>
        <v>273081.59999999998</v>
      </c>
      <c r="AJ62" s="15">
        <f t="shared" si="4"/>
        <v>2380312.61</v>
      </c>
      <c r="AK62" s="16">
        <f t="shared" si="5"/>
        <v>2354520.31</v>
      </c>
      <c r="AL62" s="26">
        <f t="shared" si="1"/>
        <v>25792.299999999814</v>
      </c>
    </row>
    <row r="63" spans="1:38" x14ac:dyDescent="0.25">
      <c r="A63" s="1" t="s">
        <v>472</v>
      </c>
      <c r="B63" s="1" t="s">
        <v>474</v>
      </c>
      <c r="C63" s="66">
        <v>1289</v>
      </c>
      <c r="D63" s="67" t="s">
        <v>1137</v>
      </c>
      <c r="E63" t="s">
        <v>3084</v>
      </c>
      <c r="F63" s="421">
        <v>782916.43</v>
      </c>
      <c r="G63" s="421"/>
      <c r="H63" s="421">
        <v>75310.13</v>
      </c>
      <c r="I63">
        <v>406640.81</v>
      </c>
      <c r="J63">
        <v>176121.54</v>
      </c>
      <c r="K63" s="419"/>
      <c r="L63" s="419"/>
      <c r="M63" s="419"/>
      <c r="N63" s="419"/>
      <c r="O63" s="419"/>
      <c r="P63">
        <v>-100608.5</v>
      </c>
      <c r="Q63">
        <v>104785</v>
      </c>
      <c r="R63">
        <v>1478254.91</v>
      </c>
      <c r="S63" s="423"/>
      <c r="T63" s="423">
        <v>102915.89</v>
      </c>
      <c r="U63" s="423"/>
      <c r="V63" s="423">
        <v>921.87</v>
      </c>
      <c r="W63" s="423">
        <v>1332010</v>
      </c>
      <c r="X63" s="423">
        <v>896911.5</v>
      </c>
      <c r="Y63" s="424">
        <v>1871345</v>
      </c>
      <c r="Z63" s="424"/>
      <c r="AA63" s="424">
        <v>5756</v>
      </c>
      <c r="AB63" s="424">
        <v>407948.91</v>
      </c>
      <c r="AC63" s="424">
        <v>89151.85</v>
      </c>
      <c r="AD63" s="424"/>
      <c r="AE63" s="424"/>
      <c r="AF63" s="424"/>
      <c r="AG63" s="76">
        <f>SUM(F63:H63)</f>
        <v>858226.56</v>
      </c>
      <c r="AH63" s="31">
        <f t="shared" si="2"/>
        <v>0</v>
      </c>
      <c r="AI63" s="21">
        <f t="shared" si="3"/>
        <v>858226.56</v>
      </c>
      <c r="AJ63" s="15">
        <f t="shared" si="4"/>
        <v>2332759.2599999998</v>
      </c>
      <c r="AK63" s="16">
        <f t="shared" si="5"/>
        <v>2374201.7600000002</v>
      </c>
      <c r="AL63" s="26">
        <f t="shared" si="1"/>
        <v>-41442.500000000466</v>
      </c>
    </row>
    <row r="64" spans="1:38" x14ac:dyDescent="0.25">
      <c r="A64" s="1" t="s">
        <v>472</v>
      </c>
      <c r="B64" s="1" t="s">
        <v>474</v>
      </c>
      <c r="C64" s="66">
        <v>2633</v>
      </c>
      <c r="D64" s="67" t="s">
        <v>1138</v>
      </c>
      <c r="E64" t="s">
        <v>3085</v>
      </c>
      <c r="F64" s="421">
        <v>370063.49</v>
      </c>
      <c r="G64" s="421"/>
      <c r="H64" s="421">
        <v>53883.64</v>
      </c>
      <c r="I64">
        <v>1479669.62</v>
      </c>
      <c r="J64">
        <v>18602.02</v>
      </c>
      <c r="K64" s="419">
        <v>0</v>
      </c>
      <c r="L64" s="419">
        <v>-492.2</v>
      </c>
      <c r="M64" s="419"/>
      <c r="N64" s="419">
        <v>60</v>
      </c>
      <c r="O64" s="419"/>
      <c r="P64">
        <v>320546.14</v>
      </c>
      <c r="Q64">
        <v>1202135.6399999999</v>
      </c>
      <c r="R64">
        <v>424358.77</v>
      </c>
      <c r="S64" s="423"/>
      <c r="T64" s="423">
        <v>96724.39</v>
      </c>
      <c r="U64" s="423"/>
      <c r="V64" s="423">
        <v>409.3</v>
      </c>
      <c r="W64" s="423">
        <v>1697162</v>
      </c>
      <c r="X64" s="423">
        <v>1110919.5</v>
      </c>
      <c r="Y64" s="424">
        <v>2286347.5</v>
      </c>
      <c r="Z64" s="424"/>
      <c r="AA64" s="424">
        <v>14565</v>
      </c>
      <c r="AB64" s="424">
        <v>509027.04</v>
      </c>
      <c r="AC64" s="424">
        <v>119665.23</v>
      </c>
      <c r="AD64" s="424"/>
      <c r="AE64" s="424"/>
      <c r="AF64" s="424"/>
      <c r="AG64" s="76">
        <f>SUM(F64:H64)</f>
        <v>423947.13</v>
      </c>
      <c r="AH64" s="31">
        <f t="shared" si="2"/>
        <v>-432.2</v>
      </c>
      <c r="AI64" s="21">
        <f t="shared" si="3"/>
        <v>424379.33</v>
      </c>
      <c r="AJ64" s="15">
        <f t="shared" si="4"/>
        <v>2905215.19</v>
      </c>
      <c r="AK64" s="16">
        <f t="shared" si="5"/>
        <v>2929604.77</v>
      </c>
      <c r="AL64" s="26">
        <f t="shared" si="1"/>
        <v>-24389.580000000075</v>
      </c>
    </row>
    <row r="65" spans="1:38" x14ac:dyDescent="0.25">
      <c r="A65" s="1" t="s">
        <v>472</v>
      </c>
      <c r="B65" s="1" t="s">
        <v>474</v>
      </c>
      <c r="C65" s="66">
        <v>3093</v>
      </c>
      <c r="D65" s="67" t="s">
        <v>1139</v>
      </c>
      <c r="E65" t="s">
        <v>3086</v>
      </c>
      <c r="F65" s="421">
        <v>251412.4</v>
      </c>
      <c r="G65" s="421"/>
      <c r="H65" s="421">
        <v>37819.660000000003</v>
      </c>
      <c r="I65">
        <v>141977.1</v>
      </c>
      <c r="J65">
        <v>16231.29</v>
      </c>
      <c r="K65" s="419"/>
      <c r="L65" s="419"/>
      <c r="M65" s="419"/>
      <c r="N65" s="419">
        <v>51.86</v>
      </c>
      <c r="O65" s="419"/>
      <c r="P65">
        <v>1078639.76</v>
      </c>
      <c r="Q65">
        <v>-1143232.3999999999</v>
      </c>
      <c r="R65">
        <v>457634.96</v>
      </c>
      <c r="S65" s="423"/>
      <c r="T65" s="423">
        <v>117386.7</v>
      </c>
      <c r="U65" s="423"/>
      <c r="V65" s="423">
        <v>277.77</v>
      </c>
      <c r="W65" s="423">
        <v>1316220</v>
      </c>
      <c r="X65" s="423">
        <v>1007473</v>
      </c>
      <c r="Y65" s="424">
        <v>1827825</v>
      </c>
      <c r="Z65" s="424"/>
      <c r="AA65" s="424">
        <v>23520</v>
      </c>
      <c r="AB65" s="424">
        <v>501534.88</v>
      </c>
      <c r="AC65" s="424">
        <v>34131.32</v>
      </c>
      <c r="AD65" s="424"/>
      <c r="AE65" s="424"/>
      <c r="AF65" s="424"/>
      <c r="AG65" s="76">
        <f>SUM(F65:H65)</f>
        <v>289232.06</v>
      </c>
      <c r="AH65" s="31">
        <f t="shared" si="2"/>
        <v>51.86</v>
      </c>
      <c r="AI65" s="21">
        <f t="shared" si="3"/>
        <v>289180.2</v>
      </c>
      <c r="AJ65" s="15">
        <f t="shared" si="4"/>
        <v>2441357.4699999997</v>
      </c>
      <c r="AK65" s="16">
        <f t="shared" si="5"/>
        <v>2387011.1999999997</v>
      </c>
      <c r="AL65" s="26">
        <f t="shared" si="1"/>
        <v>54346.270000000019</v>
      </c>
    </row>
    <row r="66" spans="1:38" x14ac:dyDescent="0.25">
      <c r="A66" s="1" t="s">
        <v>472</v>
      </c>
      <c r="B66" s="1" t="s">
        <v>474</v>
      </c>
      <c r="C66" s="66">
        <v>5106</v>
      </c>
      <c r="D66" s="67" t="s">
        <v>1140</v>
      </c>
      <c r="E66" t="s">
        <v>3087</v>
      </c>
      <c r="F66" s="421">
        <v>258285.66</v>
      </c>
      <c r="G66" s="421">
        <v>22104</v>
      </c>
      <c r="H66" s="421">
        <v>103174.6</v>
      </c>
      <c r="I66">
        <v>4</v>
      </c>
      <c r="J66">
        <v>59238.09</v>
      </c>
      <c r="K66" s="419"/>
      <c r="L66" s="419"/>
      <c r="M66" s="419"/>
      <c r="N66" s="419">
        <v>0</v>
      </c>
      <c r="O66" s="419"/>
      <c r="P66">
        <v>-444996.86</v>
      </c>
      <c r="Q66">
        <v>-168971.05</v>
      </c>
      <c r="R66">
        <v>1208029.25</v>
      </c>
      <c r="S66" s="423"/>
      <c r="T66" s="423">
        <v>99032.17</v>
      </c>
      <c r="U66" s="423"/>
      <c r="V66" s="423">
        <v>576.25</v>
      </c>
      <c r="W66" s="423">
        <v>1085630</v>
      </c>
      <c r="X66" s="423">
        <v>902097</v>
      </c>
      <c r="Y66" s="424">
        <v>1667762</v>
      </c>
      <c r="Z66" s="424"/>
      <c r="AA66" s="424">
        <v>16888</v>
      </c>
      <c r="AB66" s="424">
        <v>510573.02</v>
      </c>
      <c r="AC66" s="424">
        <v>43367.39</v>
      </c>
      <c r="AD66" s="424"/>
      <c r="AE66" s="424"/>
      <c r="AF66" s="424"/>
      <c r="AG66" s="76">
        <f>SUM(F66:H66)</f>
        <v>383564.26</v>
      </c>
      <c r="AH66" s="31">
        <f t="shared" si="2"/>
        <v>0</v>
      </c>
      <c r="AI66" s="21">
        <f t="shared" si="3"/>
        <v>383564.26</v>
      </c>
      <c r="AJ66" s="15">
        <f t="shared" si="4"/>
        <v>2087335.42</v>
      </c>
      <c r="AK66" s="16">
        <f t="shared" si="5"/>
        <v>2238590.41</v>
      </c>
      <c r="AL66" s="26">
        <f t="shared" si="1"/>
        <v>-151254.99000000022</v>
      </c>
    </row>
    <row r="67" spans="1:38" x14ac:dyDescent="0.25">
      <c r="A67" s="1" t="s">
        <v>472</v>
      </c>
      <c r="B67" s="1" t="s">
        <v>474</v>
      </c>
      <c r="C67" s="66">
        <v>4454</v>
      </c>
      <c r="D67" s="67" t="s">
        <v>1141</v>
      </c>
      <c r="E67" t="s">
        <v>3088</v>
      </c>
      <c r="F67" s="421">
        <v>348441.29</v>
      </c>
      <c r="G67" s="421">
        <v>21686</v>
      </c>
      <c r="H67" s="421">
        <v>50224.52</v>
      </c>
      <c r="I67">
        <v>626996.6</v>
      </c>
      <c r="J67">
        <v>263123.58</v>
      </c>
      <c r="K67" s="419"/>
      <c r="L67" s="419"/>
      <c r="M67" s="419"/>
      <c r="N67" s="419">
        <v>860</v>
      </c>
      <c r="O67" s="419"/>
      <c r="P67">
        <v>-825356.04</v>
      </c>
      <c r="Q67">
        <v>-70122.080000000002</v>
      </c>
      <c r="R67">
        <v>2340789.7799999998</v>
      </c>
      <c r="S67" s="423"/>
      <c r="T67" s="423">
        <v>75778.02</v>
      </c>
      <c r="U67" s="423"/>
      <c r="V67" s="423">
        <v>578.41999999999996</v>
      </c>
      <c r="W67" s="423">
        <v>1477666</v>
      </c>
      <c r="X67" s="423">
        <v>906224.5</v>
      </c>
      <c r="Y67" s="424">
        <v>1821811</v>
      </c>
      <c r="Z67" s="424"/>
      <c r="AA67" s="424">
        <v>9310</v>
      </c>
      <c r="AB67" s="424">
        <v>757622.92</v>
      </c>
      <c r="AC67" s="424">
        <v>7202.69</v>
      </c>
      <c r="AD67" s="424"/>
      <c r="AE67" s="424"/>
      <c r="AF67" s="424"/>
      <c r="AG67" s="76">
        <f>SUM(F67:H67)</f>
        <v>420351.81</v>
      </c>
      <c r="AH67" s="31">
        <f t="shared" si="2"/>
        <v>860</v>
      </c>
      <c r="AI67" s="21">
        <f t="shared" si="3"/>
        <v>419491.81</v>
      </c>
      <c r="AJ67" s="15">
        <f t="shared" si="4"/>
        <v>2460246.94</v>
      </c>
      <c r="AK67" s="16">
        <f t="shared" si="5"/>
        <v>2595946.61</v>
      </c>
      <c r="AL67" s="26">
        <f t="shared" si="1"/>
        <v>-135699.66999999993</v>
      </c>
    </row>
    <row r="68" spans="1:38" x14ac:dyDescent="0.25">
      <c r="A68" s="1" t="s">
        <v>472</v>
      </c>
      <c r="B68" s="1" t="s">
        <v>474</v>
      </c>
      <c r="C68" s="66">
        <v>3718</v>
      </c>
      <c r="D68" s="67" t="s">
        <v>1142</v>
      </c>
      <c r="E68" t="s">
        <v>3089</v>
      </c>
      <c r="F68" s="421">
        <v>217989.19</v>
      </c>
      <c r="G68" s="421"/>
      <c r="H68" s="421">
        <v>74933.820000000007</v>
      </c>
      <c r="I68">
        <v>82739</v>
      </c>
      <c r="J68">
        <v>320639.28999999998</v>
      </c>
      <c r="K68" s="419"/>
      <c r="L68" s="419"/>
      <c r="M68" s="419"/>
      <c r="N68" s="419"/>
      <c r="O68" s="419"/>
      <c r="P68">
        <v>69402.100000000006</v>
      </c>
      <c r="Q68">
        <v>43909.36</v>
      </c>
      <c r="R68">
        <v>489048.9</v>
      </c>
      <c r="S68" s="423"/>
      <c r="T68" s="423">
        <v>158789.91</v>
      </c>
      <c r="U68" s="423"/>
      <c r="V68" s="423">
        <v>237.98</v>
      </c>
      <c r="W68" s="423">
        <v>1387404</v>
      </c>
      <c r="X68" s="423">
        <v>1259666.5</v>
      </c>
      <c r="Y68" s="424">
        <v>2059278</v>
      </c>
      <c r="Z68" s="424"/>
      <c r="AA68" s="424">
        <v>5377</v>
      </c>
      <c r="AB68" s="424">
        <v>636497.84</v>
      </c>
      <c r="AC68" s="424">
        <v>11004.61</v>
      </c>
      <c r="AD68" s="424"/>
      <c r="AE68" s="424"/>
      <c r="AF68" s="424"/>
      <c r="AG68" s="76">
        <f>SUM(F68:H68)</f>
        <v>292923.01</v>
      </c>
      <c r="AH68" s="31">
        <f t="shared" si="2"/>
        <v>0</v>
      </c>
      <c r="AI68" s="21">
        <f t="shared" si="3"/>
        <v>292923.01</v>
      </c>
      <c r="AJ68" s="15">
        <f t="shared" si="4"/>
        <v>2806098.39</v>
      </c>
      <c r="AK68" s="16">
        <f t="shared" si="5"/>
        <v>2712157.4499999997</v>
      </c>
      <c r="AL68" s="26">
        <f t="shared" si="1"/>
        <v>93940.94000000041</v>
      </c>
    </row>
    <row r="69" spans="1:38" x14ac:dyDescent="0.25">
      <c r="A69" s="1" t="s">
        <v>472</v>
      </c>
      <c r="B69" s="1" t="s">
        <v>474</v>
      </c>
      <c r="C69" s="66">
        <v>3267</v>
      </c>
      <c r="D69" s="67" t="s">
        <v>1143</v>
      </c>
      <c r="E69" t="s">
        <v>3203</v>
      </c>
      <c r="F69" s="421">
        <v>346628.93</v>
      </c>
      <c r="G69" s="421"/>
      <c r="H69" s="421">
        <v>49326.1</v>
      </c>
      <c r="I69">
        <v>1422935.89</v>
      </c>
      <c r="J69">
        <v>509850.43</v>
      </c>
      <c r="K69" s="419"/>
      <c r="L69" s="419"/>
      <c r="M69" s="419"/>
      <c r="N69" s="419">
        <v>0</v>
      </c>
      <c r="O69" s="419"/>
      <c r="P69">
        <v>-73958.45</v>
      </c>
      <c r="Q69">
        <v>-41326.22</v>
      </c>
      <c r="R69">
        <v>2396007.25</v>
      </c>
      <c r="S69" s="423"/>
      <c r="T69" s="423">
        <v>213756.15</v>
      </c>
      <c r="U69" s="423">
        <v>45000</v>
      </c>
      <c r="V69" s="423">
        <v>302.20999999999998</v>
      </c>
      <c r="W69" s="423">
        <v>3037080</v>
      </c>
      <c r="X69" s="423">
        <v>1225546.96</v>
      </c>
      <c r="Y69" s="424">
        <v>3783456</v>
      </c>
      <c r="Z69" s="424"/>
      <c r="AA69" s="424"/>
      <c r="AB69" s="424">
        <v>558181.71</v>
      </c>
      <c r="AC69" s="424">
        <v>132028.84</v>
      </c>
      <c r="AD69" s="424"/>
      <c r="AE69" s="424"/>
      <c r="AF69" s="424"/>
      <c r="AG69" s="76">
        <f>SUM(F69:H69)</f>
        <v>395955.02999999997</v>
      </c>
      <c r="AH69" s="31">
        <f t="shared" si="2"/>
        <v>0</v>
      </c>
      <c r="AI69" s="21">
        <f t="shared" si="3"/>
        <v>395955.02999999997</v>
      </c>
      <c r="AJ69" s="15">
        <f t="shared" si="4"/>
        <v>4521685.32</v>
      </c>
      <c r="AK69" s="16">
        <f t="shared" si="5"/>
        <v>4473666.55</v>
      </c>
      <c r="AL69" s="26">
        <f t="shared" ref="AL69:AL132" si="6">AJ69-AK69</f>
        <v>48018.770000000484</v>
      </c>
    </row>
    <row r="70" spans="1:38" s="46" customFormat="1" x14ac:dyDescent="0.25">
      <c r="A70" s="302" t="s">
        <v>472</v>
      </c>
      <c r="B70" s="302" t="s">
        <v>474</v>
      </c>
      <c r="C70" s="69">
        <v>2885</v>
      </c>
      <c r="D70" s="70" t="s">
        <v>1144</v>
      </c>
      <c r="E70" t="s">
        <v>3214</v>
      </c>
      <c r="F70" s="421">
        <v>439451.92</v>
      </c>
      <c r="G70" s="421"/>
      <c r="H70" s="421">
        <v>92249.21</v>
      </c>
      <c r="I70">
        <v>4396868.3899999997</v>
      </c>
      <c r="J70">
        <v>109197.4</v>
      </c>
      <c r="K70" s="419"/>
      <c r="L70" s="419"/>
      <c r="M70" s="419"/>
      <c r="N70" s="419">
        <v>135.5</v>
      </c>
      <c r="O70" s="419"/>
      <c r="P70">
        <v>-375795.99</v>
      </c>
      <c r="Q70">
        <v>-938324.26</v>
      </c>
      <c r="R70">
        <v>6403982.4100000001</v>
      </c>
      <c r="S70" s="423"/>
      <c r="T70" s="423">
        <v>130121.7</v>
      </c>
      <c r="U70" s="423"/>
      <c r="V70" s="423">
        <v>520.04999999999995</v>
      </c>
      <c r="W70" s="423">
        <v>1104468</v>
      </c>
      <c r="X70" s="423">
        <v>965934</v>
      </c>
      <c r="Y70" s="424">
        <v>1547849</v>
      </c>
      <c r="Z70" s="424"/>
      <c r="AA70" s="424">
        <v>17315</v>
      </c>
      <c r="AB70" s="424">
        <v>523381.87</v>
      </c>
      <c r="AC70" s="424">
        <v>164728.62</v>
      </c>
      <c r="AD70" s="424"/>
      <c r="AE70" s="424"/>
      <c r="AF70" s="424"/>
      <c r="AG70" s="76">
        <f>SUM(F70:H70)</f>
        <v>531701.13</v>
      </c>
      <c r="AH70" s="31">
        <f t="shared" si="2"/>
        <v>135.5</v>
      </c>
      <c r="AI70" s="21">
        <f t="shared" si="3"/>
        <v>531565.63</v>
      </c>
      <c r="AJ70" s="15">
        <f t="shared" si="4"/>
        <v>2201043.75</v>
      </c>
      <c r="AK70" s="16">
        <f t="shared" si="5"/>
        <v>2253274.4900000002</v>
      </c>
      <c r="AL70" s="26">
        <f t="shared" si="6"/>
        <v>-52230.740000000224</v>
      </c>
    </row>
    <row r="71" spans="1:38" s="39" customFormat="1" x14ac:dyDescent="0.25">
      <c r="A71" s="259" t="s">
        <v>477</v>
      </c>
      <c r="B71" s="259" t="s">
        <v>478</v>
      </c>
      <c r="C71" s="66">
        <v>6036</v>
      </c>
      <c r="D71" s="67" t="s">
        <v>1145</v>
      </c>
      <c r="E71" t="s">
        <v>3090</v>
      </c>
      <c r="F71" s="421">
        <v>613907.98</v>
      </c>
      <c r="G71" s="421">
        <v>0</v>
      </c>
      <c r="H71" s="421">
        <v>231170.21</v>
      </c>
      <c r="I71">
        <v>680065.55</v>
      </c>
      <c r="J71">
        <v>-5552.49</v>
      </c>
      <c r="K71" s="419"/>
      <c r="L71" s="419"/>
      <c r="M71" s="419"/>
      <c r="N71" s="419">
        <v>0</v>
      </c>
      <c r="O71" s="419"/>
      <c r="P71"/>
      <c r="Q71">
        <v>-886202.86</v>
      </c>
      <c r="R71">
        <v>2227185.62</v>
      </c>
      <c r="S71" s="423">
        <v>575.61</v>
      </c>
      <c r="T71" s="423">
        <v>1965524.18</v>
      </c>
      <c r="U71" s="423"/>
      <c r="V71" s="423"/>
      <c r="W71" s="423">
        <v>2628410</v>
      </c>
      <c r="X71" s="423">
        <v>2900</v>
      </c>
      <c r="Y71" s="424">
        <v>3665954.5</v>
      </c>
      <c r="Z71" s="424">
        <v>1440</v>
      </c>
      <c r="AA71" s="424"/>
      <c r="AB71" s="424">
        <v>651965.42000000004</v>
      </c>
      <c r="AC71" s="424">
        <v>99441.38</v>
      </c>
      <c r="AD71" s="424"/>
      <c r="AE71" s="424"/>
      <c r="AF71" s="424"/>
      <c r="AG71" s="76">
        <f>SUM(F71:H71)</f>
        <v>845078.19</v>
      </c>
      <c r="AH71" s="31">
        <f t="shared" si="2"/>
        <v>0</v>
      </c>
      <c r="AI71" s="21">
        <f t="shared" si="3"/>
        <v>845078.19</v>
      </c>
      <c r="AJ71" s="15">
        <f t="shared" si="4"/>
        <v>4597409.79</v>
      </c>
      <c r="AK71" s="16">
        <f t="shared" si="5"/>
        <v>4418801.3</v>
      </c>
      <c r="AL71" s="26">
        <f t="shared" si="6"/>
        <v>178608.49000000022</v>
      </c>
    </row>
    <row r="72" spans="1:38" s="39" customFormat="1" x14ac:dyDescent="0.25">
      <c r="A72" s="259" t="s">
        <v>477</v>
      </c>
      <c r="B72" s="259" t="s">
        <v>478</v>
      </c>
      <c r="C72" s="66">
        <v>4053</v>
      </c>
      <c r="D72" s="67" t="s">
        <v>1146</v>
      </c>
      <c r="E72" t="s">
        <v>3091</v>
      </c>
      <c r="F72" s="421">
        <v>801315.72</v>
      </c>
      <c r="G72" s="421">
        <v>0</v>
      </c>
      <c r="H72" s="421">
        <v>309369.93</v>
      </c>
      <c r="I72">
        <v>213545.57</v>
      </c>
      <c r="J72">
        <v>1259.58</v>
      </c>
      <c r="K72" s="419"/>
      <c r="L72" s="419"/>
      <c r="M72" s="419"/>
      <c r="N72" s="419">
        <v>3034.5</v>
      </c>
      <c r="O72" s="419"/>
      <c r="P72"/>
      <c r="Q72">
        <v>-2925657.43</v>
      </c>
      <c r="R72">
        <v>4014093.13</v>
      </c>
      <c r="S72" s="423">
        <v>1012.69</v>
      </c>
      <c r="T72" s="423">
        <v>1715182.96</v>
      </c>
      <c r="U72" s="423"/>
      <c r="V72" s="423"/>
      <c r="W72" s="423">
        <v>2182000</v>
      </c>
      <c r="X72" s="423">
        <v>16150</v>
      </c>
      <c r="Y72" s="424">
        <v>3122208.34</v>
      </c>
      <c r="Z72" s="424"/>
      <c r="AA72" s="424"/>
      <c r="AB72" s="424">
        <v>474221.47</v>
      </c>
      <c r="AC72" s="424">
        <v>83895.24</v>
      </c>
      <c r="AD72" s="424"/>
      <c r="AE72" s="424"/>
      <c r="AF72" s="424"/>
      <c r="AG72" s="76">
        <f>SUM(F72:H72)</f>
        <v>1110685.6499999999</v>
      </c>
      <c r="AH72" s="31">
        <f t="shared" si="2"/>
        <v>3034.5</v>
      </c>
      <c r="AI72" s="21">
        <f t="shared" si="3"/>
        <v>1107651.1499999999</v>
      </c>
      <c r="AJ72" s="15">
        <f t="shared" si="4"/>
        <v>3914345.65</v>
      </c>
      <c r="AK72" s="16">
        <f t="shared" si="5"/>
        <v>3680325.05</v>
      </c>
      <c r="AL72" s="26">
        <f t="shared" si="6"/>
        <v>234020.60000000009</v>
      </c>
    </row>
    <row r="73" spans="1:38" s="39" customFormat="1" x14ac:dyDescent="0.25">
      <c r="A73" s="259" t="s">
        <v>477</v>
      </c>
      <c r="B73" s="259" t="s">
        <v>478</v>
      </c>
      <c r="C73" s="66">
        <v>4847</v>
      </c>
      <c r="D73" s="67" t="s">
        <v>1147</v>
      </c>
      <c r="E73" t="s">
        <v>3092</v>
      </c>
      <c r="F73" s="421">
        <v>782739.55</v>
      </c>
      <c r="G73" s="421">
        <v>0</v>
      </c>
      <c r="H73" s="421">
        <v>68828.259999999995</v>
      </c>
      <c r="I73">
        <v>-42912.46</v>
      </c>
      <c r="J73">
        <v>83288.490000000005</v>
      </c>
      <c r="K73" s="419"/>
      <c r="L73" s="419"/>
      <c r="M73" s="419"/>
      <c r="N73" s="419"/>
      <c r="O73" s="419"/>
      <c r="P73"/>
      <c r="Q73">
        <v>-1121302.53</v>
      </c>
      <c r="R73">
        <v>2082417.38</v>
      </c>
      <c r="S73" s="423">
        <v>1039.6500000000001</v>
      </c>
      <c r="T73" s="423">
        <v>1522620.56</v>
      </c>
      <c r="U73" s="423"/>
      <c r="V73" s="423"/>
      <c r="W73" s="423">
        <v>2199490</v>
      </c>
      <c r="X73" s="423">
        <v>4500</v>
      </c>
      <c r="Y73" s="424">
        <v>3173243</v>
      </c>
      <c r="Z73" s="424">
        <v>720</v>
      </c>
      <c r="AA73" s="424"/>
      <c r="AB73" s="424">
        <v>578798.79</v>
      </c>
      <c r="AC73" s="424">
        <v>44059.43</v>
      </c>
      <c r="AD73" s="424"/>
      <c r="AE73" s="424"/>
      <c r="AF73" s="424"/>
      <c r="AG73" s="76">
        <f>SUM(F73:H73)</f>
        <v>851567.81</v>
      </c>
      <c r="AH73" s="31">
        <f t="shared" si="2"/>
        <v>0</v>
      </c>
      <c r="AI73" s="21">
        <f t="shared" si="3"/>
        <v>851567.81</v>
      </c>
      <c r="AJ73" s="15">
        <f t="shared" si="4"/>
        <v>3727650.21</v>
      </c>
      <c r="AK73" s="16">
        <f t="shared" si="5"/>
        <v>3796821.22</v>
      </c>
      <c r="AL73" s="26">
        <f t="shared" si="6"/>
        <v>-69171.010000000242</v>
      </c>
    </row>
    <row r="74" spans="1:38" s="39" customFormat="1" x14ac:dyDescent="0.25">
      <c r="A74" s="259" t="s">
        <v>477</v>
      </c>
      <c r="B74" s="259" t="s">
        <v>478</v>
      </c>
      <c r="C74" s="66">
        <v>3826</v>
      </c>
      <c r="D74" s="67" t="s">
        <v>1148</v>
      </c>
      <c r="E74" t="s">
        <v>3093</v>
      </c>
      <c r="F74" s="421">
        <v>471803.54</v>
      </c>
      <c r="G74" s="421">
        <v>0</v>
      </c>
      <c r="H74" s="421">
        <v>164966.15</v>
      </c>
      <c r="I74">
        <v>4</v>
      </c>
      <c r="J74">
        <v>261651.96</v>
      </c>
      <c r="K74" s="419"/>
      <c r="L74" s="419"/>
      <c r="M74" s="419"/>
      <c r="N74" s="419">
        <v>0</v>
      </c>
      <c r="O74" s="419"/>
      <c r="P74"/>
      <c r="Q74">
        <v>-1122167.94</v>
      </c>
      <c r="R74">
        <v>2028298.74</v>
      </c>
      <c r="S74" s="423">
        <v>717.16</v>
      </c>
      <c r="T74" s="423">
        <v>1585239.53</v>
      </c>
      <c r="U74" s="423"/>
      <c r="V74" s="423"/>
      <c r="W74" s="423">
        <v>2364630</v>
      </c>
      <c r="X74" s="423"/>
      <c r="Y74" s="424">
        <v>3299416.5</v>
      </c>
      <c r="Z74" s="424">
        <v>80620</v>
      </c>
      <c r="AA74" s="424"/>
      <c r="AB74" s="424">
        <v>549304.84</v>
      </c>
      <c r="AC74" s="424">
        <v>28950.5</v>
      </c>
      <c r="AD74" s="424"/>
      <c r="AE74" s="424"/>
      <c r="AF74" s="424"/>
      <c r="AG74" s="76">
        <f>SUM(F74:H74)</f>
        <v>636769.68999999994</v>
      </c>
      <c r="AH74" s="31">
        <f t="shared" si="2"/>
        <v>0</v>
      </c>
      <c r="AI74" s="21">
        <f t="shared" si="3"/>
        <v>636769.68999999994</v>
      </c>
      <c r="AJ74" s="15">
        <f t="shared" si="4"/>
        <v>3950586.69</v>
      </c>
      <c r="AK74" s="16">
        <f t="shared" si="5"/>
        <v>3958291.84</v>
      </c>
      <c r="AL74" s="26">
        <f t="shared" si="6"/>
        <v>-7705.1499999999069</v>
      </c>
    </row>
    <row r="75" spans="1:38" s="39" customFormat="1" x14ac:dyDescent="0.25">
      <c r="A75" s="259" t="s">
        <v>477</v>
      </c>
      <c r="B75" s="259" t="s">
        <v>478</v>
      </c>
      <c r="C75" s="66">
        <v>4181</v>
      </c>
      <c r="D75" s="67" t="s">
        <v>1149</v>
      </c>
      <c r="E75" t="s">
        <v>3094</v>
      </c>
      <c r="F75" s="421">
        <v>271525.77</v>
      </c>
      <c r="G75" s="421">
        <v>0</v>
      </c>
      <c r="H75" s="421">
        <v>66651.98</v>
      </c>
      <c r="I75">
        <v>-60857.25</v>
      </c>
      <c r="J75">
        <v>87944.27</v>
      </c>
      <c r="K75" s="419"/>
      <c r="L75" s="419"/>
      <c r="M75" s="419"/>
      <c r="N75" s="419">
        <v>352.5</v>
      </c>
      <c r="O75" s="419"/>
      <c r="P75"/>
      <c r="Q75">
        <v>-2072626.79</v>
      </c>
      <c r="R75">
        <v>2569886.96</v>
      </c>
      <c r="S75" s="423">
        <v>570.62</v>
      </c>
      <c r="T75" s="423">
        <v>1329438.6399999999</v>
      </c>
      <c r="U75" s="423"/>
      <c r="V75" s="423"/>
      <c r="W75" s="423">
        <v>2320010</v>
      </c>
      <c r="X75" s="423">
        <v>25500</v>
      </c>
      <c r="Y75" s="424">
        <v>3336639.5</v>
      </c>
      <c r="Z75" s="424">
        <v>5520</v>
      </c>
      <c r="AA75" s="424"/>
      <c r="AB75" s="424">
        <v>411367.29</v>
      </c>
      <c r="AC75" s="424">
        <v>54340.37</v>
      </c>
      <c r="AD75" s="424"/>
      <c r="AE75" s="424"/>
      <c r="AF75" s="424"/>
      <c r="AG75" s="76">
        <f>SUM(F75:H75)</f>
        <v>338177.75</v>
      </c>
      <c r="AH75" s="31">
        <f t="shared" si="2"/>
        <v>352.5</v>
      </c>
      <c r="AI75" s="21">
        <f t="shared" si="3"/>
        <v>337825.25</v>
      </c>
      <c r="AJ75" s="15">
        <f t="shared" si="4"/>
        <v>3675519.26</v>
      </c>
      <c r="AK75" s="16">
        <f t="shared" si="5"/>
        <v>3807867.16</v>
      </c>
      <c r="AL75" s="26">
        <f t="shared" si="6"/>
        <v>-132347.90000000037</v>
      </c>
    </row>
    <row r="76" spans="1:38" s="39" customFormat="1" x14ac:dyDescent="0.25">
      <c r="A76" s="259" t="s">
        <v>477</v>
      </c>
      <c r="B76" s="259" t="s">
        <v>478</v>
      </c>
      <c r="C76" s="66">
        <v>2002</v>
      </c>
      <c r="D76" s="67" t="s">
        <v>1150</v>
      </c>
      <c r="E76" t="s">
        <v>3095</v>
      </c>
      <c r="F76" s="421">
        <v>497398.08</v>
      </c>
      <c r="G76" s="421">
        <v>0</v>
      </c>
      <c r="H76" s="421">
        <v>55215.22</v>
      </c>
      <c r="I76">
        <v>-97109.58</v>
      </c>
      <c r="J76">
        <v>-75897.42</v>
      </c>
      <c r="K76" s="419"/>
      <c r="L76" s="419"/>
      <c r="M76" s="419"/>
      <c r="N76" s="419"/>
      <c r="O76" s="419"/>
      <c r="P76"/>
      <c r="Q76">
        <v>-883557.33</v>
      </c>
      <c r="R76">
        <v>1423307.83</v>
      </c>
      <c r="S76" s="423">
        <v>1600.44</v>
      </c>
      <c r="T76" s="423">
        <v>1111520.68</v>
      </c>
      <c r="U76" s="423"/>
      <c r="V76" s="423"/>
      <c r="W76" s="423">
        <v>2117270</v>
      </c>
      <c r="X76" s="423">
        <v>1000</v>
      </c>
      <c r="Y76" s="424">
        <v>2911007.36</v>
      </c>
      <c r="Z76" s="424"/>
      <c r="AA76" s="424"/>
      <c r="AB76" s="424">
        <v>381982.77</v>
      </c>
      <c r="AC76" s="424">
        <v>98545.19</v>
      </c>
      <c r="AD76" s="424"/>
      <c r="AE76" s="424"/>
      <c r="AF76" s="424"/>
      <c r="AG76" s="76">
        <f>SUM(F76:H76)</f>
        <v>552613.30000000005</v>
      </c>
      <c r="AH76" s="31">
        <f t="shared" si="2"/>
        <v>0</v>
      </c>
      <c r="AI76" s="21">
        <f t="shared" si="3"/>
        <v>552613.30000000005</v>
      </c>
      <c r="AJ76" s="15">
        <f t="shared" si="4"/>
        <v>3231391.12</v>
      </c>
      <c r="AK76" s="16">
        <f t="shared" si="5"/>
        <v>3391535.32</v>
      </c>
      <c r="AL76" s="26">
        <f t="shared" si="6"/>
        <v>-160144.19999999972</v>
      </c>
    </row>
    <row r="77" spans="1:38" s="39" customFormat="1" x14ac:dyDescent="0.25">
      <c r="A77" s="259" t="s">
        <v>477</v>
      </c>
      <c r="B77" s="259" t="s">
        <v>478</v>
      </c>
      <c r="C77" s="66">
        <v>1933</v>
      </c>
      <c r="D77" s="67" t="s">
        <v>1151</v>
      </c>
      <c r="E77" t="s">
        <v>3204</v>
      </c>
      <c r="F77" s="421">
        <v>310582.27</v>
      </c>
      <c r="G77" s="421">
        <v>0</v>
      </c>
      <c r="H77" s="421">
        <v>306025.84000000003</v>
      </c>
      <c r="I77">
        <v>-116370.59</v>
      </c>
      <c r="J77">
        <v>11080.33</v>
      </c>
      <c r="K77" s="419"/>
      <c r="L77" s="419"/>
      <c r="M77" s="419"/>
      <c r="N77" s="419">
        <v>768.39</v>
      </c>
      <c r="O77" s="419"/>
      <c r="P77"/>
      <c r="Q77">
        <v>-1657190.66</v>
      </c>
      <c r="R77">
        <v>2051654.89</v>
      </c>
      <c r="S77" s="423">
        <v>307.79000000000002</v>
      </c>
      <c r="T77" s="423">
        <v>1316112.43</v>
      </c>
      <c r="U77" s="423">
        <v>209036.17</v>
      </c>
      <c r="V77" s="423"/>
      <c r="W77" s="423">
        <v>2069510</v>
      </c>
      <c r="X77" s="423"/>
      <c r="Y77" s="424">
        <v>2875887</v>
      </c>
      <c r="Z77" s="424">
        <v>2300</v>
      </c>
      <c r="AA77" s="424"/>
      <c r="AB77" s="424">
        <v>535689.16</v>
      </c>
      <c r="AC77" s="424">
        <v>65005</v>
      </c>
      <c r="AD77" s="424"/>
      <c r="AE77" s="424"/>
      <c r="AF77" s="424"/>
      <c r="AG77" s="76">
        <f>SUM(F77:H77)</f>
        <v>616608.1100000001</v>
      </c>
      <c r="AH77" s="31">
        <f t="shared" si="2"/>
        <v>768.39</v>
      </c>
      <c r="AI77" s="21">
        <f t="shared" si="3"/>
        <v>615839.72000000009</v>
      </c>
      <c r="AJ77" s="15">
        <f t="shared" si="4"/>
        <v>3594966.3899999997</v>
      </c>
      <c r="AK77" s="16">
        <f t="shared" si="5"/>
        <v>3478881.16</v>
      </c>
      <c r="AL77" s="26">
        <f t="shared" si="6"/>
        <v>116085.22999999952</v>
      </c>
    </row>
    <row r="78" spans="1:38" x14ac:dyDescent="0.25">
      <c r="A78" s="1" t="s">
        <v>481</v>
      </c>
      <c r="B78" s="1" t="s">
        <v>482</v>
      </c>
      <c r="C78" s="66">
        <v>3743</v>
      </c>
      <c r="D78" s="67" t="s">
        <v>1152</v>
      </c>
      <c r="E78" t="s">
        <v>3096</v>
      </c>
      <c r="F78" s="421">
        <v>278607.90000000002</v>
      </c>
      <c r="G78" s="421">
        <v>0</v>
      </c>
      <c r="H78" s="421">
        <v>48622.68</v>
      </c>
      <c r="I78">
        <v>714932.73</v>
      </c>
      <c r="J78">
        <v>25028.39</v>
      </c>
      <c r="K78" s="419"/>
      <c r="L78" s="419"/>
      <c r="M78" s="419"/>
      <c r="N78" s="419">
        <v>394.48</v>
      </c>
      <c r="O78" s="419"/>
      <c r="P78"/>
      <c r="Q78">
        <v>-612716.93000000005</v>
      </c>
      <c r="R78">
        <v>1625943.2</v>
      </c>
      <c r="S78" s="423"/>
      <c r="T78" s="423">
        <v>1394494.62</v>
      </c>
      <c r="U78" s="423">
        <v>72200</v>
      </c>
      <c r="V78" s="423">
        <v>216.3</v>
      </c>
      <c r="W78" s="423">
        <v>724290</v>
      </c>
      <c r="X78" s="423"/>
      <c r="Y78" s="424">
        <v>1355823</v>
      </c>
      <c r="Z78" s="424"/>
      <c r="AA78" s="424"/>
      <c r="AB78" s="424">
        <v>607582.76</v>
      </c>
      <c r="AC78" s="424">
        <v>174224.21</v>
      </c>
      <c r="AD78" s="424"/>
      <c r="AE78" s="424"/>
      <c r="AF78" s="424"/>
      <c r="AG78" s="76">
        <f>SUM(F78:H78)</f>
        <v>327230.58</v>
      </c>
      <c r="AH78" s="31">
        <f t="shared" si="2"/>
        <v>394.48</v>
      </c>
      <c r="AI78" s="21">
        <f t="shared" si="3"/>
        <v>326836.10000000003</v>
      </c>
      <c r="AJ78" s="15">
        <f t="shared" si="4"/>
        <v>2191200.92</v>
      </c>
      <c r="AK78" s="16">
        <f t="shared" si="5"/>
        <v>2137629.9700000002</v>
      </c>
      <c r="AL78" s="26">
        <f t="shared" si="6"/>
        <v>53570.949999999721</v>
      </c>
    </row>
    <row r="79" spans="1:38" x14ac:dyDescent="0.25">
      <c r="A79" s="1" t="s">
        <v>481</v>
      </c>
      <c r="B79" s="1" t="s">
        <v>482</v>
      </c>
      <c r="C79" s="66">
        <v>3747</v>
      </c>
      <c r="D79" s="67" t="s">
        <v>1153</v>
      </c>
      <c r="E79" t="s">
        <v>3097</v>
      </c>
      <c r="F79" s="421">
        <v>311738.76</v>
      </c>
      <c r="G79" s="421">
        <v>10000</v>
      </c>
      <c r="H79" s="421">
        <v>79465.350000000006</v>
      </c>
      <c r="I79">
        <v>389116.28</v>
      </c>
      <c r="J79">
        <v>43675.360000000001</v>
      </c>
      <c r="K79" s="419"/>
      <c r="L79" s="419"/>
      <c r="M79" s="419"/>
      <c r="N79" s="419"/>
      <c r="O79" s="419"/>
      <c r="P79"/>
      <c r="Q79">
        <v>-1050481.8400000001</v>
      </c>
      <c r="R79">
        <v>1700209.39</v>
      </c>
      <c r="S79" s="423"/>
      <c r="T79" s="423">
        <v>2192788.35</v>
      </c>
      <c r="U79" s="423">
        <v>210000</v>
      </c>
      <c r="V79" s="423">
        <v>129.21</v>
      </c>
      <c r="W79" s="423">
        <v>1565510</v>
      </c>
      <c r="X79" s="423"/>
      <c r="Y79" s="424">
        <v>2548413</v>
      </c>
      <c r="Z79" s="424">
        <v>25000</v>
      </c>
      <c r="AA79" s="424"/>
      <c r="AB79" s="424">
        <v>1086964.28</v>
      </c>
      <c r="AC79" s="424">
        <v>123782.08</v>
      </c>
      <c r="AD79" s="424"/>
      <c r="AE79" s="424"/>
      <c r="AF79" s="424"/>
      <c r="AG79" s="76">
        <f>SUM(F79:H79)</f>
        <v>401204.11</v>
      </c>
      <c r="AH79" s="31">
        <f t="shared" si="2"/>
        <v>0</v>
      </c>
      <c r="AI79" s="21">
        <f t="shared" si="3"/>
        <v>401204.11</v>
      </c>
      <c r="AJ79" s="15">
        <f t="shared" si="4"/>
        <v>3968427.56</v>
      </c>
      <c r="AK79" s="16">
        <f t="shared" si="5"/>
        <v>3784159.3600000003</v>
      </c>
      <c r="AL79" s="26">
        <f t="shared" si="6"/>
        <v>184268.19999999972</v>
      </c>
    </row>
    <row r="80" spans="1:38" x14ac:dyDescent="0.25">
      <c r="A80" s="1" t="s">
        <v>481</v>
      </c>
      <c r="B80" s="1" t="s">
        <v>482</v>
      </c>
      <c r="C80" s="66">
        <v>3095</v>
      </c>
      <c r="D80" s="67" t="s">
        <v>1154</v>
      </c>
      <c r="E80" t="s">
        <v>3098</v>
      </c>
      <c r="F80" s="421">
        <v>404485.19</v>
      </c>
      <c r="G80" s="421">
        <v>0</v>
      </c>
      <c r="H80" s="421">
        <v>59357.41</v>
      </c>
      <c r="I80">
        <v>506878.94</v>
      </c>
      <c r="J80">
        <v>38570</v>
      </c>
      <c r="K80" s="419"/>
      <c r="L80" s="419"/>
      <c r="M80" s="419"/>
      <c r="N80" s="419">
        <v>2442.5</v>
      </c>
      <c r="O80" s="419"/>
      <c r="P80"/>
      <c r="Q80">
        <v>-726434.99</v>
      </c>
      <c r="R80">
        <v>1448416.88</v>
      </c>
      <c r="S80" s="423"/>
      <c r="T80" s="423">
        <v>1757978.65</v>
      </c>
      <c r="U80" s="423">
        <v>87250</v>
      </c>
      <c r="V80" s="423">
        <v>252.51</v>
      </c>
      <c r="W80" s="423">
        <v>1601330</v>
      </c>
      <c r="X80" s="423">
        <v>1300</v>
      </c>
      <c r="Y80" s="424">
        <v>2326482</v>
      </c>
      <c r="Z80" s="424"/>
      <c r="AA80" s="424"/>
      <c r="AB80" s="424">
        <v>706691.01</v>
      </c>
      <c r="AC80" s="424">
        <v>130071</v>
      </c>
      <c r="AD80" s="424"/>
      <c r="AE80" s="424"/>
      <c r="AF80" s="424"/>
      <c r="AG80" s="76">
        <f>SUM(F80:H80)</f>
        <v>463842.6</v>
      </c>
      <c r="AH80" s="31">
        <f t="shared" si="2"/>
        <v>2442.5</v>
      </c>
      <c r="AI80" s="21">
        <f t="shared" si="3"/>
        <v>461400.1</v>
      </c>
      <c r="AJ80" s="15">
        <f t="shared" si="4"/>
        <v>3448111.16</v>
      </c>
      <c r="AK80" s="16">
        <f t="shared" si="5"/>
        <v>3163244.01</v>
      </c>
      <c r="AL80" s="26">
        <f t="shared" si="6"/>
        <v>284867.15000000037</v>
      </c>
    </row>
    <row r="81" spans="1:38" x14ac:dyDescent="0.25">
      <c r="A81" s="1" t="s">
        <v>481</v>
      </c>
      <c r="B81" s="1" t="s">
        <v>482</v>
      </c>
      <c r="C81" s="66">
        <v>1530</v>
      </c>
      <c r="D81" s="67" t="s">
        <v>1155</v>
      </c>
      <c r="E81" t="s">
        <v>3099</v>
      </c>
      <c r="F81" s="421">
        <v>363679.87</v>
      </c>
      <c r="G81" s="421">
        <v>0</v>
      </c>
      <c r="H81" s="421">
        <v>19984.12</v>
      </c>
      <c r="I81">
        <v>397070.73</v>
      </c>
      <c r="J81">
        <v>183246.66</v>
      </c>
      <c r="K81" s="419"/>
      <c r="L81" s="419"/>
      <c r="M81" s="419"/>
      <c r="N81" s="419">
        <v>470</v>
      </c>
      <c r="O81" s="419"/>
      <c r="P81"/>
      <c r="Q81">
        <v>-1163835.81</v>
      </c>
      <c r="R81">
        <v>2079850.72</v>
      </c>
      <c r="S81" s="423"/>
      <c r="T81" s="423">
        <v>1277752.43</v>
      </c>
      <c r="U81" s="423">
        <v>142020</v>
      </c>
      <c r="V81" s="423">
        <v>227.47</v>
      </c>
      <c r="W81" s="423">
        <v>941110</v>
      </c>
      <c r="X81" s="423"/>
      <c r="Y81" s="424">
        <v>1602045</v>
      </c>
      <c r="Z81" s="424">
        <v>2980</v>
      </c>
      <c r="AA81" s="424">
        <v>1800</v>
      </c>
      <c r="AB81" s="424">
        <v>523684.83</v>
      </c>
      <c r="AC81" s="424">
        <v>183103.6</v>
      </c>
      <c r="AD81" s="424"/>
      <c r="AE81" s="424"/>
      <c r="AF81" s="424"/>
      <c r="AG81" s="76">
        <f>SUM(F81:H81)</f>
        <v>383663.99</v>
      </c>
      <c r="AH81" s="31">
        <f t="shared" si="2"/>
        <v>470</v>
      </c>
      <c r="AI81" s="21">
        <f t="shared" si="3"/>
        <v>383193.99</v>
      </c>
      <c r="AJ81" s="15">
        <f t="shared" si="4"/>
        <v>2361109.9</v>
      </c>
      <c r="AK81" s="16">
        <f t="shared" si="5"/>
        <v>2313613.4300000002</v>
      </c>
      <c r="AL81" s="26">
        <f t="shared" si="6"/>
        <v>47496.469999999739</v>
      </c>
    </row>
    <row r="82" spans="1:38" x14ac:dyDescent="0.25">
      <c r="A82" s="1" t="s">
        <v>481</v>
      </c>
      <c r="B82" s="1" t="s">
        <v>482</v>
      </c>
      <c r="C82" s="66">
        <v>4004</v>
      </c>
      <c r="D82" s="67" t="s">
        <v>1156</v>
      </c>
      <c r="E82" t="s">
        <v>3100</v>
      </c>
      <c r="F82" s="421">
        <v>263608.90000000002</v>
      </c>
      <c r="G82" s="421">
        <v>0</v>
      </c>
      <c r="H82" s="421">
        <v>21327.040000000001</v>
      </c>
      <c r="I82">
        <v>484527.13</v>
      </c>
      <c r="J82">
        <v>67894.149999999994</v>
      </c>
      <c r="K82" s="419"/>
      <c r="L82" s="419"/>
      <c r="M82" s="419"/>
      <c r="N82" s="419">
        <v>53.74</v>
      </c>
      <c r="O82" s="419"/>
      <c r="P82"/>
      <c r="Q82">
        <v>-853104.74</v>
      </c>
      <c r="R82">
        <v>1478004.6</v>
      </c>
      <c r="S82" s="423"/>
      <c r="T82" s="423">
        <v>1501438.59</v>
      </c>
      <c r="U82" s="423">
        <v>79980</v>
      </c>
      <c r="V82" s="423">
        <v>144.69999999999999</v>
      </c>
      <c r="W82" s="423">
        <v>699750</v>
      </c>
      <c r="X82" s="423"/>
      <c r="Y82" s="424">
        <v>1377616.92</v>
      </c>
      <c r="Z82" s="424">
        <v>480</v>
      </c>
      <c r="AA82" s="424">
        <v>1848</v>
      </c>
      <c r="AB82" s="424">
        <v>558125.82999999996</v>
      </c>
      <c r="AC82" s="424">
        <v>130838.92</v>
      </c>
      <c r="AD82" s="424"/>
      <c r="AE82" s="424"/>
      <c r="AF82" s="424"/>
      <c r="AG82" s="76">
        <f>SUM(F82:H82)</f>
        <v>284935.94</v>
      </c>
      <c r="AH82" s="31">
        <f t="shared" si="2"/>
        <v>53.74</v>
      </c>
      <c r="AI82" s="21">
        <f t="shared" si="3"/>
        <v>284882.2</v>
      </c>
      <c r="AJ82" s="15">
        <f t="shared" si="4"/>
        <v>2281313.29</v>
      </c>
      <c r="AK82" s="16">
        <f t="shared" si="5"/>
        <v>2068909.67</v>
      </c>
      <c r="AL82" s="26">
        <f t="shared" si="6"/>
        <v>212403.62000000011</v>
      </c>
    </row>
    <row r="83" spans="1:38" x14ac:dyDescent="0.25">
      <c r="A83" s="1" t="s">
        <v>481</v>
      </c>
      <c r="B83" s="1" t="s">
        <v>482</v>
      </c>
      <c r="C83" s="66">
        <v>6265</v>
      </c>
      <c r="D83" s="67" t="s">
        <v>1157</v>
      </c>
      <c r="E83" t="s">
        <v>3101</v>
      </c>
      <c r="F83" s="421">
        <v>344965.55</v>
      </c>
      <c r="G83" s="421">
        <v>0</v>
      </c>
      <c r="H83" s="421">
        <v>71063.009999999995</v>
      </c>
      <c r="I83">
        <v>315994.09999999998</v>
      </c>
      <c r="J83">
        <v>625223.99</v>
      </c>
      <c r="K83" s="419"/>
      <c r="L83" s="419"/>
      <c r="M83" s="419"/>
      <c r="N83" s="419"/>
      <c r="O83" s="419"/>
      <c r="P83"/>
      <c r="Q83">
        <v>-537259.31999999995</v>
      </c>
      <c r="R83">
        <v>1774409.19</v>
      </c>
      <c r="S83" s="423"/>
      <c r="T83" s="423">
        <v>2007011.6</v>
      </c>
      <c r="U83" s="423">
        <v>180020</v>
      </c>
      <c r="V83" s="423">
        <v>359.6</v>
      </c>
      <c r="W83" s="423">
        <v>1694460</v>
      </c>
      <c r="X83" s="423"/>
      <c r="Y83" s="424">
        <v>2678908</v>
      </c>
      <c r="Z83" s="424"/>
      <c r="AA83" s="424"/>
      <c r="AB83" s="424">
        <v>866593.28000000003</v>
      </c>
      <c r="AC83" s="424">
        <v>216253.14</v>
      </c>
      <c r="AD83" s="424"/>
      <c r="AE83" s="424"/>
      <c r="AF83" s="424"/>
      <c r="AG83" s="76">
        <f>SUM(F83:H83)</f>
        <v>416028.56</v>
      </c>
      <c r="AH83" s="31">
        <f t="shared" si="2"/>
        <v>0</v>
      </c>
      <c r="AI83" s="21">
        <f t="shared" si="3"/>
        <v>416028.56</v>
      </c>
      <c r="AJ83" s="15">
        <f t="shared" si="4"/>
        <v>3881851.2</v>
      </c>
      <c r="AK83" s="16">
        <f t="shared" si="5"/>
        <v>3761754.4200000004</v>
      </c>
      <c r="AL83" s="26">
        <f t="shared" si="6"/>
        <v>120096.7799999998</v>
      </c>
    </row>
    <row r="84" spans="1:38" x14ac:dyDescent="0.25">
      <c r="A84" s="1" t="s">
        <v>481</v>
      </c>
      <c r="B84" s="1" t="s">
        <v>482</v>
      </c>
      <c r="C84" s="66">
        <v>4051</v>
      </c>
      <c r="D84" s="67" t="s">
        <v>1158</v>
      </c>
      <c r="E84" t="s">
        <v>3102</v>
      </c>
      <c r="F84" s="421">
        <v>170238.07999999999</v>
      </c>
      <c r="G84" s="421">
        <v>0</v>
      </c>
      <c r="H84" s="421">
        <v>54871.24</v>
      </c>
      <c r="I84">
        <v>666124.54</v>
      </c>
      <c r="J84">
        <v>36013.760000000002</v>
      </c>
      <c r="K84" s="419"/>
      <c r="L84" s="419">
        <v>-5000</v>
      </c>
      <c r="M84" s="419"/>
      <c r="N84" s="419"/>
      <c r="O84" s="419"/>
      <c r="P84"/>
      <c r="Q84">
        <v>-802276.82</v>
      </c>
      <c r="R84">
        <v>1568940.19</v>
      </c>
      <c r="S84" s="423"/>
      <c r="T84" s="423">
        <v>1846300.93</v>
      </c>
      <c r="U84" s="423">
        <v>87970</v>
      </c>
      <c r="V84" s="423">
        <v>157.66</v>
      </c>
      <c r="W84" s="423">
        <v>2099490</v>
      </c>
      <c r="X84" s="423"/>
      <c r="Y84" s="424">
        <v>2969382.13</v>
      </c>
      <c r="Z84" s="424"/>
      <c r="AA84" s="424"/>
      <c r="AB84" s="424">
        <v>756803.84</v>
      </c>
      <c r="AC84" s="424">
        <v>142148.37</v>
      </c>
      <c r="AD84" s="424"/>
      <c r="AE84" s="424"/>
      <c r="AF84" s="424"/>
      <c r="AG84" s="76">
        <f>SUM(F84:H84)</f>
        <v>225109.31999999998</v>
      </c>
      <c r="AH84" s="31">
        <f t="shared" si="2"/>
        <v>-5000</v>
      </c>
      <c r="AI84" s="21">
        <f t="shared" si="3"/>
        <v>230109.31999999998</v>
      </c>
      <c r="AJ84" s="15">
        <f t="shared" si="4"/>
        <v>4033918.59</v>
      </c>
      <c r="AK84" s="16">
        <f t="shared" si="5"/>
        <v>3868334.34</v>
      </c>
      <c r="AL84" s="26">
        <f t="shared" si="6"/>
        <v>165584.25</v>
      </c>
    </row>
    <row r="85" spans="1:38" x14ac:dyDescent="0.25">
      <c r="A85" s="1" t="s">
        <v>481</v>
      </c>
      <c r="B85" s="1" t="s">
        <v>482</v>
      </c>
      <c r="C85" s="66">
        <v>3423</v>
      </c>
      <c r="D85" s="67" t="s">
        <v>1159</v>
      </c>
      <c r="E85" t="s">
        <v>3103</v>
      </c>
      <c r="F85" s="421">
        <v>403056.4</v>
      </c>
      <c r="G85" s="421">
        <v>0</v>
      </c>
      <c r="H85" s="421">
        <v>37817.11</v>
      </c>
      <c r="I85">
        <v>312386.56</v>
      </c>
      <c r="J85">
        <v>17593.03</v>
      </c>
      <c r="K85" s="419"/>
      <c r="L85" s="419"/>
      <c r="M85" s="419"/>
      <c r="N85" s="419"/>
      <c r="O85" s="419"/>
      <c r="P85"/>
      <c r="Q85">
        <v>-826480.68</v>
      </c>
      <c r="R85">
        <v>1499346.49</v>
      </c>
      <c r="S85" s="423"/>
      <c r="T85" s="423">
        <v>1498996.54</v>
      </c>
      <c r="U85" s="423">
        <v>167140</v>
      </c>
      <c r="V85" s="423">
        <v>250.26</v>
      </c>
      <c r="W85" s="423">
        <v>1436920</v>
      </c>
      <c r="X85" s="423"/>
      <c r="Y85" s="424">
        <v>2296762.98</v>
      </c>
      <c r="Z85" s="424"/>
      <c r="AA85" s="424"/>
      <c r="AB85" s="424">
        <v>556353.92000000004</v>
      </c>
      <c r="AC85" s="424">
        <v>152202.60999999999</v>
      </c>
      <c r="AD85" s="424"/>
      <c r="AE85" s="424"/>
      <c r="AF85" s="424"/>
      <c r="AG85" s="76">
        <f>SUM(F85:H85)</f>
        <v>440873.51</v>
      </c>
      <c r="AH85" s="31">
        <f t="shared" si="2"/>
        <v>0</v>
      </c>
      <c r="AI85" s="21">
        <f t="shared" si="3"/>
        <v>440873.51</v>
      </c>
      <c r="AJ85" s="15">
        <f t="shared" si="4"/>
        <v>3103306.8</v>
      </c>
      <c r="AK85" s="16">
        <f t="shared" si="5"/>
        <v>3005319.51</v>
      </c>
      <c r="AL85" s="26">
        <f t="shared" si="6"/>
        <v>97987.290000000037</v>
      </c>
    </row>
    <row r="86" spans="1:38" x14ac:dyDescent="0.25">
      <c r="A86" s="1" t="s">
        <v>481</v>
      </c>
      <c r="B86" s="1" t="s">
        <v>482</v>
      </c>
      <c r="C86" s="66">
        <v>1355</v>
      </c>
      <c r="D86" s="67" t="s">
        <v>1160</v>
      </c>
      <c r="E86" t="s">
        <v>3210</v>
      </c>
      <c r="F86" s="421">
        <v>232810.58</v>
      </c>
      <c r="G86" s="421">
        <v>0</v>
      </c>
      <c r="H86" s="421">
        <v>13071.86</v>
      </c>
      <c r="I86">
        <v>426981.79</v>
      </c>
      <c r="J86">
        <v>17205.09</v>
      </c>
      <c r="K86" s="419"/>
      <c r="L86" s="419"/>
      <c r="M86" s="419"/>
      <c r="N86" s="419">
        <v>0</v>
      </c>
      <c r="O86" s="419"/>
      <c r="P86"/>
      <c r="Q86">
        <v>-1673511.09</v>
      </c>
      <c r="R86">
        <v>2293429.0699999998</v>
      </c>
      <c r="S86" s="423"/>
      <c r="T86" s="423">
        <v>1067304.1200000001</v>
      </c>
      <c r="U86" s="423">
        <v>60000</v>
      </c>
      <c r="V86" s="423">
        <v>135.16</v>
      </c>
      <c r="W86" s="423">
        <v>310800</v>
      </c>
      <c r="X86" s="423"/>
      <c r="Y86" s="424">
        <v>801482.95</v>
      </c>
      <c r="Z86" s="424"/>
      <c r="AA86" s="424"/>
      <c r="AB86" s="424">
        <v>463492.88</v>
      </c>
      <c r="AC86" s="424">
        <v>103112.11</v>
      </c>
      <c r="AD86" s="424"/>
      <c r="AE86" s="424"/>
      <c r="AF86" s="424"/>
      <c r="AG86" s="76">
        <f>SUM(F86:H86)</f>
        <v>245882.44</v>
      </c>
      <c r="AH86" s="31">
        <f t="shared" si="2"/>
        <v>0</v>
      </c>
      <c r="AI86" s="21">
        <f t="shared" si="3"/>
        <v>245882.44</v>
      </c>
      <c r="AJ86" s="15">
        <f t="shared" si="4"/>
        <v>1438239.28</v>
      </c>
      <c r="AK86" s="16">
        <f t="shared" si="5"/>
        <v>1368087.9400000002</v>
      </c>
      <c r="AL86" s="26">
        <f t="shared" si="6"/>
        <v>70151.339999999851</v>
      </c>
    </row>
    <row r="87" spans="1:38" x14ac:dyDescent="0.25">
      <c r="A87" s="1" t="s">
        <v>485</v>
      </c>
      <c r="B87" s="1" t="s">
        <v>486</v>
      </c>
      <c r="C87" s="66">
        <v>2146</v>
      </c>
      <c r="D87" s="67" t="s">
        <v>1161</v>
      </c>
      <c r="E87" t="s">
        <v>3104</v>
      </c>
      <c r="F87" s="421">
        <v>629791.23</v>
      </c>
      <c r="G87" s="421">
        <v>0</v>
      </c>
      <c r="H87" s="421">
        <v>54984.68</v>
      </c>
      <c r="I87">
        <v>459494.09</v>
      </c>
      <c r="J87">
        <v>79461.399999999994</v>
      </c>
      <c r="K87" s="419"/>
      <c r="L87" s="419"/>
      <c r="M87" s="419"/>
      <c r="N87" s="419"/>
      <c r="O87" s="419"/>
      <c r="P87"/>
      <c r="Q87">
        <v>-260609.63</v>
      </c>
      <c r="R87">
        <v>1525529.54</v>
      </c>
      <c r="S87" s="423"/>
      <c r="T87" s="423">
        <v>811170.72</v>
      </c>
      <c r="U87" s="423">
        <v>70000</v>
      </c>
      <c r="V87" s="423">
        <v>711.4</v>
      </c>
      <c r="W87" s="423">
        <v>1007550</v>
      </c>
      <c r="X87" s="423"/>
      <c r="Y87" s="424">
        <v>1263324</v>
      </c>
      <c r="Z87" s="424"/>
      <c r="AA87" s="424"/>
      <c r="AB87" s="424">
        <v>512463.23</v>
      </c>
      <c r="AC87" s="424">
        <v>154833.4</v>
      </c>
      <c r="AD87" s="424"/>
      <c r="AE87" s="424"/>
      <c r="AF87" s="424"/>
      <c r="AG87" s="76">
        <f>SUM(F87:H87)</f>
        <v>684775.91</v>
      </c>
      <c r="AH87" s="31">
        <f t="shared" ref="AH87:AH150" si="7">SUM(K87:O87)</f>
        <v>0</v>
      </c>
      <c r="AI87" s="21">
        <f t="shared" ref="AI87:AI150" si="8">AG87-AH87</f>
        <v>684775.91</v>
      </c>
      <c r="AJ87" s="15">
        <f t="shared" ref="AJ87:AJ150" si="9">SUM(S87:X87)</f>
        <v>1889432.12</v>
      </c>
      <c r="AK87" s="16">
        <f t="shared" ref="AK87:AK150" si="10">SUM(Y87:AF87)</f>
        <v>1930620.63</v>
      </c>
      <c r="AL87" s="26">
        <f t="shared" si="6"/>
        <v>-41188.509999999776</v>
      </c>
    </row>
    <row r="88" spans="1:38" x14ac:dyDescent="0.25">
      <c r="A88" s="1" t="s">
        <v>485</v>
      </c>
      <c r="B88" s="1" t="s">
        <v>486</v>
      </c>
      <c r="C88" s="66">
        <v>1277</v>
      </c>
      <c r="D88" s="67" t="s">
        <v>1162</v>
      </c>
      <c r="E88" t="s">
        <v>3105</v>
      </c>
      <c r="F88" s="421">
        <v>408708.18</v>
      </c>
      <c r="G88" s="421">
        <v>0</v>
      </c>
      <c r="H88" s="421">
        <v>10577.05</v>
      </c>
      <c r="I88">
        <v>2167852.36</v>
      </c>
      <c r="J88">
        <v>73208.83</v>
      </c>
      <c r="K88" s="419"/>
      <c r="L88" s="419"/>
      <c r="M88" s="419"/>
      <c r="N88" s="419"/>
      <c r="O88" s="419"/>
      <c r="P88"/>
      <c r="Q88">
        <v>1196643.82</v>
      </c>
      <c r="R88">
        <v>1451545.03</v>
      </c>
      <c r="S88" s="423"/>
      <c r="T88" s="423">
        <v>691179.96</v>
      </c>
      <c r="U88" s="423">
        <v>38000</v>
      </c>
      <c r="V88" s="423">
        <v>511.36</v>
      </c>
      <c r="W88" s="423">
        <v>1039410</v>
      </c>
      <c r="X88" s="423"/>
      <c r="Y88" s="424">
        <v>1318630</v>
      </c>
      <c r="Z88" s="424"/>
      <c r="AA88" s="424"/>
      <c r="AB88" s="424">
        <v>365128.01</v>
      </c>
      <c r="AC88" s="424">
        <v>73185.740000000005</v>
      </c>
      <c r="AD88" s="424"/>
      <c r="AE88" s="424"/>
      <c r="AF88" s="424"/>
      <c r="AG88" s="76">
        <f>SUM(F88:H88)</f>
        <v>419285.23</v>
      </c>
      <c r="AH88" s="31">
        <f t="shared" si="7"/>
        <v>0</v>
      </c>
      <c r="AI88" s="21">
        <f t="shared" si="8"/>
        <v>419285.23</v>
      </c>
      <c r="AJ88" s="15">
        <f t="shared" si="9"/>
        <v>1769101.3199999998</v>
      </c>
      <c r="AK88" s="16">
        <f t="shared" si="10"/>
        <v>1756943.75</v>
      </c>
      <c r="AL88" s="26">
        <f t="shared" si="6"/>
        <v>12157.569999999832</v>
      </c>
    </row>
    <row r="89" spans="1:38" x14ac:dyDescent="0.25">
      <c r="A89" s="1" t="s">
        <v>485</v>
      </c>
      <c r="B89" s="1" t="s">
        <v>486</v>
      </c>
      <c r="C89" s="66">
        <v>2783</v>
      </c>
      <c r="D89" s="67" t="s">
        <v>1163</v>
      </c>
      <c r="E89" t="s">
        <v>3106</v>
      </c>
      <c r="F89" s="421">
        <v>769110.69</v>
      </c>
      <c r="G89" s="421">
        <v>0</v>
      </c>
      <c r="H89" s="421">
        <v>10501.69</v>
      </c>
      <c r="I89">
        <v>2051609.64</v>
      </c>
      <c r="J89">
        <v>-34347.040000000001</v>
      </c>
      <c r="K89" s="419"/>
      <c r="L89" s="419"/>
      <c r="M89" s="419"/>
      <c r="N89" s="419"/>
      <c r="O89" s="419"/>
      <c r="P89"/>
      <c r="Q89">
        <v>2641637.1800000002</v>
      </c>
      <c r="R89">
        <v>328050.34000000003</v>
      </c>
      <c r="S89" s="423"/>
      <c r="T89" s="423">
        <v>673608.3</v>
      </c>
      <c r="U89" s="423">
        <v>255150</v>
      </c>
      <c r="V89" s="423">
        <v>1064.3399999999999</v>
      </c>
      <c r="W89" s="423">
        <v>1410780</v>
      </c>
      <c r="X89" s="423"/>
      <c r="Y89" s="424">
        <v>1563148.18</v>
      </c>
      <c r="Z89" s="424"/>
      <c r="AA89" s="424"/>
      <c r="AB89" s="424">
        <v>595315.06999999995</v>
      </c>
      <c r="AC89" s="424">
        <v>354951.93</v>
      </c>
      <c r="AD89" s="424"/>
      <c r="AE89" s="424"/>
      <c r="AF89" s="424"/>
      <c r="AG89" s="76">
        <f>SUM(F89:H89)</f>
        <v>779612.37999999989</v>
      </c>
      <c r="AH89" s="31">
        <f t="shared" si="7"/>
        <v>0</v>
      </c>
      <c r="AI89" s="21">
        <f t="shared" si="8"/>
        <v>779612.37999999989</v>
      </c>
      <c r="AJ89" s="15">
        <f t="shared" si="9"/>
        <v>2340602.64</v>
      </c>
      <c r="AK89" s="16">
        <f t="shared" si="10"/>
        <v>2513415.1800000002</v>
      </c>
      <c r="AL89" s="26">
        <f t="shared" si="6"/>
        <v>-172812.54000000004</v>
      </c>
    </row>
    <row r="90" spans="1:38" x14ac:dyDescent="0.25">
      <c r="A90" s="1" t="s">
        <v>485</v>
      </c>
      <c r="B90" s="1" t="s">
        <v>486</v>
      </c>
      <c r="C90" s="66">
        <v>1769</v>
      </c>
      <c r="D90" s="67" t="s">
        <v>1164</v>
      </c>
      <c r="E90" t="s">
        <v>3199</v>
      </c>
      <c r="F90" s="421">
        <v>290614.19</v>
      </c>
      <c r="G90" s="421">
        <v>0</v>
      </c>
      <c r="H90" s="421">
        <v>15319</v>
      </c>
      <c r="I90">
        <v>226069.32</v>
      </c>
      <c r="J90">
        <v>51645.84</v>
      </c>
      <c r="K90" s="419"/>
      <c r="L90" s="419"/>
      <c r="M90" s="419"/>
      <c r="N90" s="419"/>
      <c r="O90" s="419"/>
      <c r="P90"/>
      <c r="Q90">
        <v>-1296726.06</v>
      </c>
      <c r="R90">
        <v>1852229.71</v>
      </c>
      <c r="S90" s="423"/>
      <c r="T90" s="423">
        <v>612807.59</v>
      </c>
      <c r="U90" s="423">
        <v>30000</v>
      </c>
      <c r="V90" s="423">
        <v>298.54000000000002</v>
      </c>
      <c r="W90" s="423">
        <v>1704700</v>
      </c>
      <c r="X90" s="423"/>
      <c r="Y90" s="424">
        <v>1948919</v>
      </c>
      <c r="Z90" s="424"/>
      <c r="AA90" s="424"/>
      <c r="AB90" s="424">
        <v>296362.11</v>
      </c>
      <c r="AC90" s="424">
        <v>74380.320000000007</v>
      </c>
      <c r="AD90" s="424"/>
      <c r="AE90" s="424"/>
      <c r="AF90" s="424"/>
      <c r="AG90" s="76">
        <f>SUM(F90:H90)</f>
        <v>305933.19</v>
      </c>
      <c r="AH90" s="31">
        <f t="shared" si="7"/>
        <v>0</v>
      </c>
      <c r="AI90" s="21">
        <f t="shared" si="8"/>
        <v>305933.19</v>
      </c>
      <c r="AJ90" s="15">
        <f t="shared" si="9"/>
        <v>2347806.13</v>
      </c>
      <c r="AK90" s="16">
        <f t="shared" si="10"/>
        <v>2319661.4299999997</v>
      </c>
      <c r="AL90" s="26">
        <f t="shared" si="6"/>
        <v>28144.700000000186</v>
      </c>
    </row>
    <row r="91" spans="1:38" ht="16.5" customHeight="1" x14ac:dyDescent="0.25">
      <c r="A91" s="1" t="s">
        <v>489</v>
      </c>
      <c r="B91" s="1" t="s">
        <v>490</v>
      </c>
      <c r="C91" s="66">
        <v>5781</v>
      </c>
      <c r="D91" s="67" t="s">
        <v>1165</v>
      </c>
      <c r="E91" t="s">
        <v>3107</v>
      </c>
      <c r="F91" s="421">
        <v>282126.2</v>
      </c>
      <c r="G91" s="421">
        <v>0</v>
      </c>
      <c r="H91" s="421">
        <v>78781.929999999993</v>
      </c>
      <c r="I91">
        <v>268174.81</v>
      </c>
      <c r="J91">
        <v>41</v>
      </c>
      <c r="K91" s="419"/>
      <c r="L91" s="419"/>
      <c r="M91" s="419"/>
      <c r="N91" s="419">
        <v>4.67</v>
      </c>
      <c r="O91" s="419"/>
      <c r="P91"/>
      <c r="Q91">
        <v>-1976854.71</v>
      </c>
      <c r="R91">
        <v>2452917.63</v>
      </c>
      <c r="S91" s="423"/>
      <c r="T91" s="423">
        <v>1681990.84</v>
      </c>
      <c r="U91" s="423">
        <v>105000</v>
      </c>
      <c r="V91" s="423">
        <v>356.78</v>
      </c>
      <c r="W91" s="423">
        <v>2328150</v>
      </c>
      <c r="X91" s="423">
        <v>38500</v>
      </c>
      <c r="Y91" s="424">
        <v>3080523.2</v>
      </c>
      <c r="Z91" s="424">
        <v>22004</v>
      </c>
      <c r="AA91" s="424"/>
      <c r="AB91" s="424">
        <v>864283.54</v>
      </c>
      <c r="AC91" s="424">
        <v>34130.53</v>
      </c>
      <c r="AD91" s="424"/>
      <c r="AE91" s="424"/>
      <c r="AF91" s="424"/>
      <c r="AG91" s="76">
        <f>SUM(F91:H91)</f>
        <v>360908.13</v>
      </c>
      <c r="AH91" s="31">
        <f t="shared" si="7"/>
        <v>4.67</v>
      </c>
      <c r="AI91" s="21">
        <f t="shared" si="8"/>
        <v>360903.46</v>
      </c>
      <c r="AJ91" s="15">
        <f t="shared" si="9"/>
        <v>4153997.62</v>
      </c>
      <c r="AK91" s="16">
        <f t="shared" si="10"/>
        <v>4000941.27</v>
      </c>
      <c r="AL91" s="26">
        <f t="shared" si="6"/>
        <v>153056.35000000009</v>
      </c>
    </row>
    <row r="92" spans="1:38" x14ac:dyDescent="0.25">
      <c r="A92" s="1" t="s">
        <v>489</v>
      </c>
      <c r="B92" s="1" t="s">
        <v>490</v>
      </c>
      <c r="C92" s="66">
        <v>2515</v>
      </c>
      <c r="D92" s="67" t="s">
        <v>1166</v>
      </c>
      <c r="E92" t="s">
        <v>3108</v>
      </c>
      <c r="F92" s="421">
        <v>103042.76</v>
      </c>
      <c r="G92" s="421">
        <v>0</v>
      </c>
      <c r="H92" s="421">
        <v>27052.91</v>
      </c>
      <c r="I92">
        <v>1735.16</v>
      </c>
      <c r="J92">
        <v>46667.89</v>
      </c>
      <c r="K92" s="419"/>
      <c r="L92" s="419"/>
      <c r="M92" s="419"/>
      <c r="N92" s="419"/>
      <c r="O92" s="419"/>
      <c r="P92"/>
      <c r="Q92">
        <v>-1944594.06</v>
      </c>
      <c r="R92">
        <v>1997915.47</v>
      </c>
      <c r="S92" s="423"/>
      <c r="T92" s="423">
        <v>1097891.44</v>
      </c>
      <c r="U92" s="423">
        <v>97000</v>
      </c>
      <c r="V92" s="423">
        <v>112.34</v>
      </c>
      <c r="W92" s="423">
        <v>1410200</v>
      </c>
      <c r="X92" s="423">
        <v>16500</v>
      </c>
      <c r="Y92" s="424">
        <v>1922097.34</v>
      </c>
      <c r="Z92" s="424">
        <v>4084</v>
      </c>
      <c r="AA92" s="424"/>
      <c r="AB92" s="424">
        <v>543520.74</v>
      </c>
      <c r="AC92" s="424">
        <v>26824.39</v>
      </c>
      <c r="AD92" s="424"/>
      <c r="AE92" s="424"/>
      <c r="AF92" s="424"/>
      <c r="AG92" s="76">
        <f>SUM(F92:H92)</f>
        <v>130095.67</v>
      </c>
      <c r="AH92" s="31">
        <f t="shared" si="7"/>
        <v>0</v>
      </c>
      <c r="AI92" s="21">
        <f t="shared" si="8"/>
        <v>130095.67</v>
      </c>
      <c r="AJ92" s="15">
        <f t="shared" si="9"/>
        <v>2621703.7800000003</v>
      </c>
      <c r="AK92" s="16">
        <f t="shared" si="10"/>
        <v>2496526.4700000002</v>
      </c>
      <c r="AL92" s="26">
        <f t="shared" si="6"/>
        <v>125177.31000000006</v>
      </c>
    </row>
    <row r="93" spans="1:38" x14ac:dyDescent="0.25">
      <c r="A93" s="1" t="s">
        <v>489</v>
      </c>
      <c r="B93" s="1" t="s">
        <v>490</v>
      </c>
      <c r="C93" s="66">
        <v>3488</v>
      </c>
      <c r="D93" s="67" t="s">
        <v>1167</v>
      </c>
      <c r="E93" t="s">
        <v>3109</v>
      </c>
      <c r="F93" s="421">
        <v>54484.35</v>
      </c>
      <c r="G93" s="421">
        <v>0</v>
      </c>
      <c r="H93" s="421">
        <v>45393.4</v>
      </c>
      <c r="I93">
        <v>5</v>
      </c>
      <c r="J93">
        <v>144994.84</v>
      </c>
      <c r="K93" s="419"/>
      <c r="L93" s="419"/>
      <c r="M93" s="419"/>
      <c r="N93" s="419">
        <v>0</v>
      </c>
      <c r="O93" s="419"/>
      <c r="P93"/>
      <c r="Q93">
        <v>-1705168.74</v>
      </c>
      <c r="R93">
        <v>2154589.06</v>
      </c>
      <c r="S93" s="423"/>
      <c r="T93" s="423">
        <v>1582229.7</v>
      </c>
      <c r="U93" s="423">
        <v>50000</v>
      </c>
      <c r="V93" s="423">
        <v>276.91000000000003</v>
      </c>
      <c r="W93" s="423">
        <v>1880010</v>
      </c>
      <c r="X93" s="423">
        <v>33000</v>
      </c>
      <c r="Y93" s="424">
        <v>2758697</v>
      </c>
      <c r="Z93" s="424">
        <v>23686</v>
      </c>
      <c r="AA93" s="424"/>
      <c r="AB93" s="424">
        <v>906022.07</v>
      </c>
      <c r="AC93" s="424">
        <v>61654.27</v>
      </c>
      <c r="AD93" s="424"/>
      <c r="AE93" s="424"/>
      <c r="AF93" s="424"/>
      <c r="AG93" s="76">
        <f>SUM(F93:H93)</f>
        <v>99877.75</v>
      </c>
      <c r="AH93" s="31">
        <f t="shared" si="7"/>
        <v>0</v>
      </c>
      <c r="AI93" s="21">
        <f t="shared" si="8"/>
        <v>99877.75</v>
      </c>
      <c r="AJ93" s="15">
        <f t="shared" si="9"/>
        <v>3545516.61</v>
      </c>
      <c r="AK93" s="16">
        <f t="shared" si="10"/>
        <v>3750059.34</v>
      </c>
      <c r="AL93" s="26">
        <f t="shared" si="6"/>
        <v>-204542.72999999998</v>
      </c>
    </row>
    <row r="94" spans="1:38" x14ac:dyDescent="0.25">
      <c r="A94" s="1" t="s">
        <v>489</v>
      </c>
      <c r="B94" s="1" t="s">
        <v>490</v>
      </c>
      <c r="C94" s="66">
        <v>5980</v>
      </c>
      <c r="D94" s="67" t="s">
        <v>1168</v>
      </c>
      <c r="E94" t="s">
        <v>3110</v>
      </c>
      <c r="F94" s="421">
        <v>396726.75</v>
      </c>
      <c r="G94" s="421">
        <v>0</v>
      </c>
      <c r="H94" s="421">
        <v>19381.46</v>
      </c>
      <c r="I94">
        <v>3</v>
      </c>
      <c r="J94">
        <v>10832.5</v>
      </c>
      <c r="K94" s="419"/>
      <c r="L94" s="419"/>
      <c r="M94" s="419"/>
      <c r="N94" s="419">
        <v>500</v>
      </c>
      <c r="O94" s="419"/>
      <c r="P94"/>
      <c r="Q94">
        <v>-373418.3</v>
      </c>
      <c r="R94">
        <v>679279.9</v>
      </c>
      <c r="S94" s="423"/>
      <c r="T94" s="423">
        <v>1855649.95</v>
      </c>
      <c r="U94" s="423">
        <v>288000</v>
      </c>
      <c r="V94" s="423">
        <v>117.82</v>
      </c>
      <c r="W94" s="423">
        <v>1682340</v>
      </c>
      <c r="X94" s="423"/>
      <c r="Y94" s="424">
        <v>2543547</v>
      </c>
      <c r="Z94" s="424">
        <v>3946</v>
      </c>
      <c r="AA94" s="424"/>
      <c r="AB94" s="424">
        <v>1147947.72</v>
      </c>
      <c r="AC94" s="424">
        <v>10084.94</v>
      </c>
      <c r="AD94" s="424"/>
      <c r="AE94" s="424"/>
      <c r="AF94" s="424"/>
      <c r="AG94" s="76">
        <f>SUM(F94:H94)</f>
        <v>416108.21</v>
      </c>
      <c r="AH94" s="31">
        <f t="shared" si="7"/>
        <v>500</v>
      </c>
      <c r="AI94" s="21">
        <f t="shared" si="8"/>
        <v>415608.21</v>
      </c>
      <c r="AJ94" s="15">
        <f t="shared" si="9"/>
        <v>3826107.77</v>
      </c>
      <c r="AK94" s="16">
        <f t="shared" si="10"/>
        <v>3705525.6599999997</v>
      </c>
      <c r="AL94" s="26">
        <f t="shared" si="6"/>
        <v>120582.11000000034</v>
      </c>
    </row>
    <row r="95" spans="1:38" x14ac:dyDescent="0.25">
      <c r="A95" s="1" t="s">
        <v>489</v>
      </c>
      <c r="B95" s="1" t="s">
        <v>490</v>
      </c>
      <c r="C95" s="66">
        <v>4020</v>
      </c>
      <c r="D95" s="67" t="s">
        <v>1169</v>
      </c>
      <c r="E95" t="s">
        <v>3111</v>
      </c>
      <c r="F95" s="421">
        <v>335827.35</v>
      </c>
      <c r="G95" s="421">
        <v>0</v>
      </c>
      <c r="H95" s="421">
        <v>7209.85</v>
      </c>
      <c r="I95">
        <v>4150.1099999999997</v>
      </c>
      <c r="J95">
        <v>73778.87</v>
      </c>
      <c r="K95" s="419"/>
      <c r="L95" s="419"/>
      <c r="M95" s="419"/>
      <c r="N95" s="419"/>
      <c r="O95" s="419"/>
      <c r="P95"/>
      <c r="Q95">
        <v>-1751699.24</v>
      </c>
      <c r="R95">
        <v>2305013.7999999998</v>
      </c>
      <c r="S95" s="423"/>
      <c r="T95" s="423">
        <v>1222446.83</v>
      </c>
      <c r="U95" s="423">
        <v>228000</v>
      </c>
      <c r="V95" s="423">
        <v>377.63</v>
      </c>
      <c r="W95" s="423">
        <v>1918400</v>
      </c>
      <c r="X95" s="423">
        <v>27500</v>
      </c>
      <c r="Y95" s="424">
        <v>2531582</v>
      </c>
      <c r="Z95" s="424">
        <v>8040</v>
      </c>
      <c r="AA95" s="424"/>
      <c r="AB95" s="424">
        <v>955532.12</v>
      </c>
      <c r="AC95" s="424">
        <v>33918.720000000001</v>
      </c>
      <c r="AD95" s="424"/>
      <c r="AE95" s="424"/>
      <c r="AF95" s="424"/>
      <c r="AG95" s="76">
        <f>SUM(F95:H95)</f>
        <v>343037.19999999995</v>
      </c>
      <c r="AH95" s="31">
        <f t="shared" si="7"/>
        <v>0</v>
      </c>
      <c r="AI95" s="21">
        <f t="shared" si="8"/>
        <v>343037.19999999995</v>
      </c>
      <c r="AJ95" s="15">
        <f t="shared" si="9"/>
        <v>3396724.46</v>
      </c>
      <c r="AK95" s="16">
        <f t="shared" si="10"/>
        <v>3529072.8400000003</v>
      </c>
      <c r="AL95" s="26">
        <f t="shared" si="6"/>
        <v>-132348.38000000035</v>
      </c>
    </row>
    <row r="96" spans="1:38" x14ac:dyDescent="0.25">
      <c r="A96" s="1" t="s">
        <v>489</v>
      </c>
      <c r="B96" s="1" t="s">
        <v>490</v>
      </c>
      <c r="C96" s="66">
        <v>4210</v>
      </c>
      <c r="D96" s="67" t="s">
        <v>1170</v>
      </c>
      <c r="E96" t="s">
        <v>3112</v>
      </c>
      <c r="F96" s="421">
        <v>435055.28</v>
      </c>
      <c r="G96" s="421">
        <v>0</v>
      </c>
      <c r="H96" s="421">
        <v>40795.550000000003</v>
      </c>
      <c r="I96">
        <v>4</v>
      </c>
      <c r="J96">
        <v>7812.38</v>
      </c>
      <c r="K96" s="419"/>
      <c r="L96" s="419"/>
      <c r="M96" s="419"/>
      <c r="N96" s="419">
        <v>256.14</v>
      </c>
      <c r="O96" s="419"/>
      <c r="P96"/>
      <c r="Q96">
        <v>-162525.45000000001</v>
      </c>
      <c r="R96">
        <v>266818</v>
      </c>
      <c r="S96" s="423"/>
      <c r="T96" s="423">
        <v>1442028.22</v>
      </c>
      <c r="U96" s="423">
        <v>285950</v>
      </c>
      <c r="V96" s="423">
        <v>276.35000000000002</v>
      </c>
      <c r="W96" s="423">
        <v>1882760</v>
      </c>
      <c r="X96" s="423">
        <v>33000</v>
      </c>
      <c r="Y96" s="424">
        <v>2492370.02</v>
      </c>
      <c r="Z96" s="424">
        <v>22715</v>
      </c>
      <c r="AA96" s="424"/>
      <c r="AB96" s="424">
        <v>737463.53</v>
      </c>
      <c r="AC96" s="424">
        <v>12347.5</v>
      </c>
      <c r="AD96" s="424"/>
      <c r="AE96" s="424"/>
      <c r="AF96" s="424"/>
      <c r="AG96" s="76">
        <f>SUM(F96:H96)</f>
        <v>475850.83</v>
      </c>
      <c r="AH96" s="31">
        <f t="shared" si="7"/>
        <v>256.14</v>
      </c>
      <c r="AI96" s="21">
        <f t="shared" si="8"/>
        <v>475594.69</v>
      </c>
      <c r="AJ96" s="15">
        <f t="shared" si="9"/>
        <v>3644014.5700000003</v>
      </c>
      <c r="AK96" s="16">
        <f t="shared" si="10"/>
        <v>3264896.05</v>
      </c>
      <c r="AL96" s="26">
        <f t="shared" si="6"/>
        <v>379118.52000000048</v>
      </c>
    </row>
    <row r="97" spans="1:38" x14ac:dyDescent="0.25">
      <c r="A97" s="1" t="s">
        <v>489</v>
      </c>
      <c r="B97" s="1" t="s">
        <v>490</v>
      </c>
      <c r="C97" s="66">
        <v>3316</v>
      </c>
      <c r="D97" s="67" t="s">
        <v>1171</v>
      </c>
      <c r="E97" t="s">
        <v>3113</v>
      </c>
      <c r="F97" s="421">
        <v>313750.95</v>
      </c>
      <c r="G97" s="421">
        <v>0</v>
      </c>
      <c r="H97" s="421">
        <v>26914.639999999999</v>
      </c>
      <c r="I97">
        <v>-6010</v>
      </c>
      <c r="J97">
        <v>98097.82</v>
      </c>
      <c r="K97" s="419"/>
      <c r="L97" s="419"/>
      <c r="M97" s="419"/>
      <c r="N97" s="419">
        <v>1986.91</v>
      </c>
      <c r="O97" s="419"/>
      <c r="P97"/>
      <c r="Q97">
        <v>-1697598.67</v>
      </c>
      <c r="R97">
        <v>1877398.81</v>
      </c>
      <c r="S97" s="423"/>
      <c r="T97" s="423">
        <v>1356706.89</v>
      </c>
      <c r="U97" s="423">
        <v>238770</v>
      </c>
      <c r="V97" s="423">
        <v>488.45</v>
      </c>
      <c r="W97" s="423">
        <v>1615890</v>
      </c>
      <c r="X97" s="423">
        <v>19500</v>
      </c>
      <c r="Y97" s="424">
        <v>2305613</v>
      </c>
      <c r="Z97" s="424">
        <v>8080</v>
      </c>
      <c r="AA97" s="424"/>
      <c r="AB97" s="424">
        <v>657084.86</v>
      </c>
      <c r="AC97" s="424">
        <v>9611.1200000000008</v>
      </c>
      <c r="AD97" s="424"/>
      <c r="AE97" s="424"/>
      <c r="AF97" s="424"/>
      <c r="AG97" s="76">
        <f>SUM(F97:H97)</f>
        <v>340665.59</v>
      </c>
      <c r="AH97" s="31">
        <f t="shared" si="7"/>
        <v>1986.91</v>
      </c>
      <c r="AI97" s="21">
        <f t="shared" si="8"/>
        <v>338678.68000000005</v>
      </c>
      <c r="AJ97" s="15">
        <f t="shared" si="9"/>
        <v>3231355.34</v>
      </c>
      <c r="AK97" s="16">
        <f t="shared" si="10"/>
        <v>2980388.98</v>
      </c>
      <c r="AL97" s="26">
        <f t="shared" si="6"/>
        <v>250966.35999999987</v>
      </c>
    </row>
    <row r="98" spans="1:38" x14ac:dyDescent="0.25">
      <c r="A98" s="1" t="s">
        <v>489</v>
      </c>
      <c r="B98" s="1" t="s">
        <v>490</v>
      </c>
      <c r="C98" s="66">
        <v>6867</v>
      </c>
      <c r="D98" s="67" t="s">
        <v>1172</v>
      </c>
      <c r="E98" t="s">
        <v>3114</v>
      </c>
      <c r="F98" s="421">
        <v>88783.65</v>
      </c>
      <c r="G98" s="421">
        <v>0</v>
      </c>
      <c r="H98" s="421">
        <v>51644.14</v>
      </c>
      <c r="I98">
        <v>474907.47</v>
      </c>
      <c r="J98">
        <v>2678.3</v>
      </c>
      <c r="K98" s="419"/>
      <c r="L98" s="419"/>
      <c r="M98" s="419"/>
      <c r="N98" s="419">
        <v>655.75</v>
      </c>
      <c r="O98" s="419"/>
      <c r="P98"/>
      <c r="Q98">
        <v>-165762.54999999999</v>
      </c>
      <c r="R98">
        <v>804941.61</v>
      </c>
      <c r="S98" s="423"/>
      <c r="T98" s="423">
        <v>1537660.57</v>
      </c>
      <c r="U98" s="423">
        <v>156665</v>
      </c>
      <c r="V98" s="423">
        <v>76.099999999999994</v>
      </c>
      <c r="W98" s="423">
        <v>1521630</v>
      </c>
      <c r="X98" s="423">
        <v>35000</v>
      </c>
      <c r="Y98" s="424">
        <v>2279850.84</v>
      </c>
      <c r="Z98" s="424">
        <v>1620</v>
      </c>
      <c r="AA98" s="424"/>
      <c r="AB98" s="424">
        <v>949757.53</v>
      </c>
      <c r="AC98" s="424">
        <v>41624.550000000003</v>
      </c>
      <c r="AD98" s="424"/>
      <c r="AE98" s="424"/>
      <c r="AF98" s="424"/>
      <c r="AG98" s="76">
        <f>SUM(F98:H98)</f>
        <v>140427.78999999998</v>
      </c>
      <c r="AH98" s="31">
        <f t="shared" si="7"/>
        <v>655.75</v>
      </c>
      <c r="AI98" s="21">
        <f t="shared" si="8"/>
        <v>139772.03999999998</v>
      </c>
      <c r="AJ98" s="15">
        <f t="shared" si="9"/>
        <v>3251031.67</v>
      </c>
      <c r="AK98" s="16">
        <f t="shared" si="10"/>
        <v>3272852.92</v>
      </c>
      <c r="AL98" s="26">
        <f t="shared" si="6"/>
        <v>-21821.25</v>
      </c>
    </row>
    <row r="99" spans="1:38" x14ac:dyDescent="0.25">
      <c r="A99" s="1" t="s">
        <v>489</v>
      </c>
      <c r="B99" s="1" t="s">
        <v>490</v>
      </c>
      <c r="C99" s="66">
        <v>3657</v>
      </c>
      <c r="D99" s="67" t="s">
        <v>1173</v>
      </c>
      <c r="E99" t="s">
        <v>3115</v>
      </c>
      <c r="F99" s="421">
        <v>259231.08</v>
      </c>
      <c r="G99" s="421">
        <v>0</v>
      </c>
      <c r="H99" s="421">
        <v>23739.01</v>
      </c>
      <c r="I99">
        <v>3</v>
      </c>
      <c r="J99">
        <v>4536.41</v>
      </c>
      <c r="K99" s="419"/>
      <c r="L99" s="419"/>
      <c r="M99" s="419"/>
      <c r="N99" s="419">
        <v>0</v>
      </c>
      <c r="O99" s="419"/>
      <c r="P99"/>
      <c r="Q99">
        <v>-2151560.7000000002</v>
      </c>
      <c r="R99">
        <v>2543552.06</v>
      </c>
      <c r="S99" s="423"/>
      <c r="T99" s="423">
        <v>976492.49</v>
      </c>
      <c r="U99" s="423"/>
      <c r="V99" s="423">
        <v>507.53</v>
      </c>
      <c r="W99" s="423">
        <v>1224190</v>
      </c>
      <c r="X99" s="423">
        <v>22000</v>
      </c>
      <c r="Y99" s="424">
        <v>1559320.42</v>
      </c>
      <c r="Z99" s="424">
        <v>3786</v>
      </c>
      <c r="AA99" s="424"/>
      <c r="AB99" s="424">
        <v>763990.92</v>
      </c>
      <c r="AC99" s="424">
        <v>574.54</v>
      </c>
      <c r="AD99" s="424"/>
      <c r="AE99" s="424"/>
      <c r="AF99" s="424"/>
      <c r="AG99" s="76">
        <f>SUM(F99:H99)</f>
        <v>282970.08999999997</v>
      </c>
      <c r="AH99" s="31">
        <f t="shared" si="7"/>
        <v>0</v>
      </c>
      <c r="AI99" s="21">
        <f t="shared" si="8"/>
        <v>282970.08999999997</v>
      </c>
      <c r="AJ99" s="15">
        <f t="shared" si="9"/>
        <v>2223190.02</v>
      </c>
      <c r="AK99" s="16">
        <f t="shared" si="10"/>
        <v>2327671.88</v>
      </c>
      <c r="AL99" s="26">
        <f t="shared" si="6"/>
        <v>-104481.85999999987</v>
      </c>
    </row>
    <row r="100" spans="1:38" x14ac:dyDescent="0.25">
      <c r="A100" s="1" t="s">
        <v>489</v>
      </c>
      <c r="B100" s="1" t="s">
        <v>490</v>
      </c>
      <c r="C100" s="66">
        <v>6817</v>
      </c>
      <c r="D100" s="67" t="s">
        <v>1174</v>
      </c>
      <c r="E100" t="s">
        <v>3116</v>
      </c>
      <c r="F100" s="421">
        <v>342724.73</v>
      </c>
      <c r="G100" s="421">
        <v>0</v>
      </c>
      <c r="H100" s="421">
        <v>26793.39</v>
      </c>
      <c r="I100">
        <v>58395.64</v>
      </c>
      <c r="J100">
        <v>140386.79</v>
      </c>
      <c r="K100" s="419"/>
      <c r="L100" s="419"/>
      <c r="M100" s="419"/>
      <c r="N100" s="419">
        <v>653.41</v>
      </c>
      <c r="O100" s="419"/>
      <c r="P100"/>
      <c r="Q100">
        <v>-1306734.55</v>
      </c>
      <c r="R100">
        <v>1708771</v>
      </c>
      <c r="S100" s="423"/>
      <c r="T100" s="423">
        <v>1508659.98</v>
      </c>
      <c r="U100" s="423">
        <v>325960</v>
      </c>
      <c r="V100" s="423">
        <v>296.36</v>
      </c>
      <c r="W100" s="423">
        <v>1538680</v>
      </c>
      <c r="X100" s="423">
        <v>33000</v>
      </c>
      <c r="Y100" s="424">
        <v>2086410</v>
      </c>
      <c r="Z100" s="424">
        <v>13184</v>
      </c>
      <c r="AA100" s="424"/>
      <c r="AB100" s="424">
        <v>1058639.44</v>
      </c>
      <c r="AC100" s="424">
        <v>82752.210000000006</v>
      </c>
      <c r="AD100" s="424"/>
      <c r="AE100" s="424"/>
      <c r="AF100" s="424"/>
      <c r="AG100" s="76">
        <f>SUM(F100:H100)</f>
        <v>369518.12</v>
      </c>
      <c r="AH100" s="31">
        <f t="shared" si="7"/>
        <v>653.41</v>
      </c>
      <c r="AI100" s="21">
        <f t="shared" si="8"/>
        <v>368864.71</v>
      </c>
      <c r="AJ100" s="15">
        <f t="shared" si="9"/>
        <v>3406596.34</v>
      </c>
      <c r="AK100" s="16">
        <f t="shared" si="10"/>
        <v>3240985.65</v>
      </c>
      <c r="AL100" s="26">
        <f t="shared" si="6"/>
        <v>165610.68999999994</v>
      </c>
    </row>
    <row r="101" spans="1:38" x14ac:dyDescent="0.25">
      <c r="A101" s="1" t="s">
        <v>489</v>
      </c>
      <c r="B101" s="1" t="s">
        <v>490</v>
      </c>
      <c r="C101" s="66">
        <v>5077</v>
      </c>
      <c r="D101" s="67" t="s">
        <v>1175</v>
      </c>
      <c r="E101" t="s">
        <v>3117</v>
      </c>
      <c r="F101" s="421">
        <v>130287.13</v>
      </c>
      <c r="G101" s="421">
        <v>0</v>
      </c>
      <c r="H101" s="421">
        <v>61997.919999999998</v>
      </c>
      <c r="I101">
        <v>65287.9</v>
      </c>
      <c r="J101">
        <v>32938.99</v>
      </c>
      <c r="K101" s="419"/>
      <c r="L101" s="419"/>
      <c r="M101" s="419"/>
      <c r="N101" s="419">
        <v>2582.84</v>
      </c>
      <c r="O101" s="419"/>
      <c r="P101"/>
      <c r="Q101">
        <v>-2024150.64</v>
      </c>
      <c r="R101">
        <v>2266060.31</v>
      </c>
      <c r="S101" s="423"/>
      <c r="T101" s="423">
        <v>1792696.62</v>
      </c>
      <c r="U101" s="423">
        <v>238000</v>
      </c>
      <c r="V101" s="423">
        <v>312.5</v>
      </c>
      <c r="W101" s="423">
        <v>1843930</v>
      </c>
      <c r="X101" s="423">
        <v>33000</v>
      </c>
      <c r="Y101" s="424">
        <v>2739613</v>
      </c>
      <c r="Z101" s="424">
        <v>3946</v>
      </c>
      <c r="AA101" s="424"/>
      <c r="AB101" s="424">
        <v>1044611.31</v>
      </c>
      <c r="AC101" s="424">
        <v>73749.38</v>
      </c>
      <c r="AD101" s="424"/>
      <c r="AE101" s="424"/>
      <c r="AF101" s="424"/>
      <c r="AG101" s="76">
        <f>SUM(F101:H101)</f>
        <v>192285.05</v>
      </c>
      <c r="AH101" s="31">
        <f t="shared" si="7"/>
        <v>2582.84</v>
      </c>
      <c r="AI101" s="21">
        <f t="shared" si="8"/>
        <v>189702.21</v>
      </c>
      <c r="AJ101" s="15">
        <f t="shared" si="9"/>
        <v>3907939.12</v>
      </c>
      <c r="AK101" s="16">
        <f t="shared" si="10"/>
        <v>3861919.69</v>
      </c>
      <c r="AL101" s="26">
        <f t="shared" si="6"/>
        <v>46019.430000000168</v>
      </c>
    </row>
    <row r="102" spans="1:38" x14ac:dyDescent="0.25">
      <c r="A102" s="1" t="s">
        <v>489</v>
      </c>
      <c r="B102" s="1" t="s">
        <v>490</v>
      </c>
      <c r="C102" s="66">
        <v>3046</v>
      </c>
      <c r="D102" s="67" t="s">
        <v>1176</v>
      </c>
      <c r="E102" t="s">
        <v>3118</v>
      </c>
      <c r="F102" s="421">
        <v>39609.69</v>
      </c>
      <c r="G102" s="421">
        <v>0</v>
      </c>
      <c r="H102" s="421">
        <v>11582.73</v>
      </c>
      <c r="I102">
        <v>4</v>
      </c>
      <c r="J102">
        <v>4200.63</v>
      </c>
      <c r="K102" s="419"/>
      <c r="L102" s="419"/>
      <c r="M102" s="419"/>
      <c r="N102" s="419"/>
      <c r="O102" s="419"/>
      <c r="P102"/>
      <c r="Q102">
        <v>-610499.05000000005</v>
      </c>
      <c r="R102">
        <v>803987.63</v>
      </c>
      <c r="S102" s="423"/>
      <c r="T102" s="423">
        <v>1117135.28</v>
      </c>
      <c r="U102" s="423">
        <v>30000</v>
      </c>
      <c r="V102" s="423">
        <v>146.25</v>
      </c>
      <c r="W102" s="423">
        <v>1027950</v>
      </c>
      <c r="X102" s="423">
        <v>16500</v>
      </c>
      <c r="Y102" s="424">
        <v>1611935</v>
      </c>
      <c r="Z102" s="424">
        <v>3884</v>
      </c>
      <c r="AA102" s="424"/>
      <c r="AB102" s="424">
        <v>712476.27</v>
      </c>
      <c r="AC102" s="424">
        <v>1527.79</v>
      </c>
      <c r="AD102" s="424"/>
      <c r="AE102" s="424"/>
      <c r="AF102" s="424"/>
      <c r="AG102" s="76">
        <f>SUM(F102:H102)</f>
        <v>51192.42</v>
      </c>
      <c r="AH102" s="31">
        <f t="shared" si="7"/>
        <v>0</v>
      </c>
      <c r="AI102" s="21">
        <f t="shared" si="8"/>
        <v>51192.42</v>
      </c>
      <c r="AJ102" s="15">
        <f t="shared" si="9"/>
        <v>2191731.5300000003</v>
      </c>
      <c r="AK102" s="16">
        <f t="shared" si="10"/>
        <v>2329823.06</v>
      </c>
      <c r="AL102" s="26">
        <f t="shared" si="6"/>
        <v>-138091.5299999998</v>
      </c>
    </row>
    <row r="103" spans="1:38" x14ac:dyDescent="0.25">
      <c r="A103" s="1" t="s">
        <v>489</v>
      </c>
      <c r="B103" s="1" t="s">
        <v>490</v>
      </c>
      <c r="C103" s="66">
        <v>3486</v>
      </c>
      <c r="D103" s="67" t="s">
        <v>1177</v>
      </c>
      <c r="E103" t="s">
        <v>3119</v>
      </c>
      <c r="F103" s="421">
        <v>473290.71</v>
      </c>
      <c r="G103" s="421">
        <v>0</v>
      </c>
      <c r="H103" s="421">
        <v>34450.22</v>
      </c>
      <c r="I103">
        <v>62569.52</v>
      </c>
      <c r="J103">
        <v>4135.6099999999997</v>
      </c>
      <c r="K103" s="419"/>
      <c r="L103" s="419"/>
      <c r="M103" s="419"/>
      <c r="N103" s="419">
        <v>288</v>
      </c>
      <c r="O103" s="419"/>
      <c r="P103"/>
      <c r="Q103">
        <v>-2737167.59</v>
      </c>
      <c r="R103">
        <v>2982456.62</v>
      </c>
      <c r="S103" s="423"/>
      <c r="T103" s="423">
        <v>1320576.6299999999</v>
      </c>
      <c r="U103" s="423">
        <v>273680</v>
      </c>
      <c r="V103" s="423">
        <v>616.58000000000004</v>
      </c>
      <c r="W103" s="423">
        <v>1781450</v>
      </c>
      <c r="X103" s="423">
        <v>36500</v>
      </c>
      <c r="Y103" s="424">
        <v>2371146</v>
      </c>
      <c r="Z103" s="424">
        <v>18600</v>
      </c>
      <c r="AA103" s="424"/>
      <c r="AB103" s="424">
        <v>675029.15</v>
      </c>
      <c r="AC103" s="424">
        <v>19179.03</v>
      </c>
      <c r="AD103" s="424"/>
      <c r="AE103" s="424"/>
      <c r="AF103" s="424"/>
      <c r="AG103" s="76">
        <f>SUM(F103:H103)</f>
        <v>507740.93000000005</v>
      </c>
      <c r="AH103" s="31">
        <f t="shared" si="7"/>
        <v>288</v>
      </c>
      <c r="AI103" s="21">
        <f t="shared" si="8"/>
        <v>507452.93000000005</v>
      </c>
      <c r="AJ103" s="15">
        <f t="shared" si="9"/>
        <v>3412823.21</v>
      </c>
      <c r="AK103" s="16">
        <f t="shared" si="10"/>
        <v>3083954.1799999997</v>
      </c>
      <c r="AL103" s="26">
        <f t="shared" si="6"/>
        <v>328869.03000000026</v>
      </c>
    </row>
    <row r="104" spans="1:38" x14ac:dyDescent="0.25">
      <c r="A104" s="1" t="s">
        <v>489</v>
      </c>
      <c r="B104" s="1" t="s">
        <v>490</v>
      </c>
      <c r="C104" s="66">
        <v>4158</v>
      </c>
      <c r="D104" s="67" t="s">
        <v>1178</v>
      </c>
      <c r="E104" t="s">
        <v>3120</v>
      </c>
      <c r="F104" s="421">
        <v>167498.12</v>
      </c>
      <c r="G104" s="421">
        <v>0</v>
      </c>
      <c r="H104" s="421">
        <v>22728.91</v>
      </c>
      <c r="I104">
        <v>5</v>
      </c>
      <c r="J104">
        <v>206928.92</v>
      </c>
      <c r="K104" s="419"/>
      <c r="L104" s="419"/>
      <c r="M104" s="419"/>
      <c r="N104" s="419">
        <v>141.16999999999999</v>
      </c>
      <c r="O104" s="419"/>
      <c r="P104"/>
      <c r="Q104">
        <v>-1673268.4</v>
      </c>
      <c r="R104">
        <v>2096504</v>
      </c>
      <c r="S104" s="423"/>
      <c r="T104" s="423">
        <v>1545760.74</v>
      </c>
      <c r="U104" s="423">
        <v>240900</v>
      </c>
      <c r="V104" s="423">
        <v>293.58</v>
      </c>
      <c r="W104" s="423">
        <v>1680440</v>
      </c>
      <c r="X104" s="423">
        <v>33000</v>
      </c>
      <c r="Y104" s="424">
        <v>2336823.69</v>
      </c>
      <c r="Z104" s="424">
        <v>9000</v>
      </c>
      <c r="AA104" s="424">
        <v>2696</v>
      </c>
      <c r="AB104" s="424">
        <v>1136787.97</v>
      </c>
      <c r="AC104" s="424">
        <v>41302.480000000003</v>
      </c>
      <c r="AD104" s="424"/>
      <c r="AE104" s="424"/>
      <c r="AF104" s="424"/>
      <c r="AG104" s="76">
        <f>SUM(F104:H104)</f>
        <v>190227.03</v>
      </c>
      <c r="AH104" s="31">
        <f t="shared" si="7"/>
        <v>141.16999999999999</v>
      </c>
      <c r="AI104" s="21">
        <f t="shared" si="8"/>
        <v>190085.86</v>
      </c>
      <c r="AJ104" s="15">
        <f t="shared" si="9"/>
        <v>3500394.3200000003</v>
      </c>
      <c r="AK104" s="16">
        <f t="shared" si="10"/>
        <v>3526610.14</v>
      </c>
      <c r="AL104" s="26">
        <f t="shared" si="6"/>
        <v>-26215.819999999832</v>
      </c>
    </row>
    <row r="105" spans="1:38" x14ac:dyDescent="0.25">
      <c r="A105" s="1" t="s">
        <v>489</v>
      </c>
      <c r="B105" s="1" t="s">
        <v>490</v>
      </c>
      <c r="C105" s="66">
        <v>4935</v>
      </c>
      <c r="D105" s="67" t="s">
        <v>1179</v>
      </c>
      <c r="E105" t="s">
        <v>3121</v>
      </c>
      <c r="F105" s="421">
        <v>140280.29</v>
      </c>
      <c r="G105" s="421">
        <v>0</v>
      </c>
      <c r="H105" s="421">
        <v>55245.91</v>
      </c>
      <c r="I105">
        <v>267908.87</v>
      </c>
      <c r="J105">
        <v>121443.28</v>
      </c>
      <c r="K105" s="419"/>
      <c r="L105" s="419"/>
      <c r="M105" s="419"/>
      <c r="N105" s="419">
        <v>101948.22</v>
      </c>
      <c r="O105" s="419"/>
      <c r="P105"/>
      <c r="Q105">
        <v>-3822699.44</v>
      </c>
      <c r="R105">
        <v>4349913</v>
      </c>
      <c r="S105" s="423"/>
      <c r="T105" s="423">
        <v>1945894.95</v>
      </c>
      <c r="U105" s="423">
        <v>188050</v>
      </c>
      <c r="V105" s="423">
        <v>135.16</v>
      </c>
      <c r="W105" s="423">
        <v>2078340</v>
      </c>
      <c r="X105" s="423">
        <v>27500</v>
      </c>
      <c r="Y105" s="424">
        <v>2997365</v>
      </c>
      <c r="Z105" s="424">
        <v>16940</v>
      </c>
      <c r="AA105" s="424"/>
      <c r="AB105" s="424">
        <v>1129238.82</v>
      </c>
      <c r="AC105" s="424">
        <v>140659.72</v>
      </c>
      <c r="AD105" s="424"/>
      <c r="AE105" s="424"/>
      <c r="AF105" s="424"/>
      <c r="AG105" s="76">
        <f>SUM(F105:H105)</f>
        <v>195526.2</v>
      </c>
      <c r="AH105" s="31">
        <f t="shared" si="7"/>
        <v>101948.22</v>
      </c>
      <c r="AI105" s="21">
        <f t="shared" si="8"/>
        <v>93577.98000000001</v>
      </c>
      <c r="AJ105" s="15">
        <f t="shared" si="9"/>
        <v>4239920.1100000003</v>
      </c>
      <c r="AK105" s="16">
        <f t="shared" si="10"/>
        <v>4284203.54</v>
      </c>
      <c r="AL105" s="26">
        <f t="shared" si="6"/>
        <v>-44283.429999999702</v>
      </c>
    </row>
    <row r="106" spans="1:38" x14ac:dyDescent="0.25">
      <c r="A106" s="1" t="s">
        <v>489</v>
      </c>
      <c r="B106" s="1" t="s">
        <v>490</v>
      </c>
      <c r="C106" s="66">
        <v>4567</v>
      </c>
      <c r="D106" s="67" t="s">
        <v>1180</v>
      </c>
      <c r="E106" t="s">
        <v>3122</v>
      </c>
      <c r="F106" s="421">
        <v>348724.22</v>
      </c>
      <c r="G106" s="421">
        <v>0</v>
      </c>
      <c r="H106" s="421">
        <v>75068.69</v>
      </c>
      <c r="I106">
        <v>203193.13</v>
      </c>
      <c r="J106">
        <v>5163.4399999999996</v>
      </c>
      <c r="K106" s="419"/>
      <c r="L106" s="419"/>
      <c r="M106" s="419"/>
      <c r="N106" s="419"/>
      <c r="O106" s="419"/>
      <c r="P106"/>
      <c r="Q106">
        <v>-757113.09</v>
      </c>
      <c r="R106">
        <v>1350408.04</v>
      </c>
      <c r="S106" s="423"/>
      <c r="T106" s="423">
        <v>1687733.95</v>
      </c>
      <c r="U106" s="423"/>
      <c r="V106" s="423">
        <v>499.38</v>
      </c>
      <c r="W106" s="423">
        <v>1946450</v>
      </c>
      <c r="X106" s="423">
        <v>33000</v>
      </c>
      <c r="Y106" s="424">
        <v>2690843</v>
      </c>
      <c r="Z106" s="424"/>
      <c r="AA106" s="424"/>
      <c r="AB106" s="424">
        <v>913208.3</v>
      </c>
      <c r="AC106" s="424">
        <v>24777.5</v>
      </c>
      <c r="AD106" s="424"/>
      <c r="AE106" s="424"/>
      <c r="AF106" s="424"/>
      <c r="AG106" s="76">
        <f>SUM(F106:H106)</f>
        <v>423792.91</v>
      </c>
      <c r="AH106" s="31">
        <f t="shared" si="7"/>
        <v>0</v>
      </c>
      <c r="AI106" s="21">
        <f t="shared" si="8"/>
        <v>423792.91</v>
      </c>
      <c r="AJ106" s="15">
        <f t="shared" si="9"/>
        <v>3667683.33</v>
      </c>
      <c r="AK106" s="16">
        <f t="shared" si="10"/>
        <v>3628828.8</v>
      </c>
      <c r="AL106" s="26">
        <f t="shared" si="6"/>
        <v>38854.530000000261</v>
      </c>
    </row>
    <row r="107" spans="1:38" x14ac:dyDescent="0.25">
      <c r="A107" s="1" t="s">
        <v>489</v>
      </c>
      <c r="B107" s="1" t="s">
        <v>490</v>
      </c>
      <c r="C107" s="66">
        <v>2903</v>
      </c>
      <c r="D107" s="67" t="s">
        <v>1181</v>
      </c>
      <c r="E107" t="s">
        <v>3205</v>
      </c>
      <c r="F107" s="421">
        <v>174312.02</v>
      </c>
      <c r="G107" s="421">
        <v>0</v>
      </c>
      <c r="H107" s="421">
        <v>26906.47</v>
      </c>
      <c r="I107">
        <v>47864.83</v>
      </c>
      <c r="J107">
        <v>18126.34</v>
      </c>
      <c r="K107" s="419"/>
      <c r="L107" s="419"/>
      <c r="M107" s="419"/>
      <c r="N107" s="419">
        <v>323.2</v>
      </c>
      <c r="O107" s="419"/>
      <c r="P107"/>
      <c r="Q107">
        <v>-1893862.74</v>
      </c>
      <c r="R107">
        <v>2389700.83</v>
      </c>
      <c r="S107" s="423"/>
      <c r="T107" s="423">
        <v>1041492.89</v>
      </c>
      <c r="U107" s="423">
        <v>50000</v>
      </c>
      <c r="V107" s="423">
        <v>400.29</v>
      </c>
      <c r="W107" s="423">
        <v>1467840</v>
      </c>
      <c r="X107" s="423">
        <v>16500</v>
      </c>
      <c r="Y107" s="424">
        <v>2068172</v>
      </c>
      <c r="Z107" s="424">
        <v>3946</v>
      </c>
      <c r="AA107" s="424"/>
      <c r="AB107" s="424">
        <v>630484.03</v>
      </c>
      <c r="AC107" s="424">
        <v>102582.78</v>
      </c>
      <c r="AD107" s="424"/>
      <c r="AE107" s="424"/>
      <c r="AF107" s="424"/>
      <c r="AG107" s="76">
        <f>SUM(F107:H107)</f>
        <v>201218.49</v>
      </c>
      <c r="AH107" s="31">
        <f t="shared" si="7"/>
        <v>323.2</v>
      </c>
      <c r="AI107" s="21">
        <f t="shared" si="8"/>
        <v>200895.28999999998</v>
      </c>
      <c r="AJ107" s="15">
        <f t="shared" si="9"/>
        <v>2576233.1800000002</v>
      </c>
      <c r="AK107" s="16">
        <f t="shared" si="10"/>
        <v>2805184.81</v>
      </c>
      <c r="AL107" s="26">
        <f t="shared" si="6"/>
        <v>-228951.62999999989</v>
      </c>
    </row>
    <row r="108" spans="1:38" x14ac:dyDescent="0.25">
      <c r="A108" s="1" t="s">
        <v>489</v>
      </c>
      <c r="B108" s="1" t="s">
        <v>490</v>
      </c>
      <c r="C108" s="66">
        <v>3112</v>
      </c>
      <c r="D108" s="67" t="s">
        <v>1182</v>
      </c>
      <c r="E108" t="s">
        <v>3206</v>
      </c>
      <c r="F108" s="421">
        <v>299245.38</v>
      </c>
      <c r="G108" s="421">
        <v>0</v>
      </c>
      <c r="H108" s="421">
        <v>37472.839999999997</v>
      </c>
      <c r="I108">
        <v>117003.77</v>
      </c>
      <c r="J108">
        <v>1025</v>
      </c>
      <c r="K108" s="419"/>
      <c r="L108" s="419"/>
      <c r="M108" s="419"/>
      <c r="N108" s="419"/>
      <c r="O108" s="419"/>
      <c r="P108"/>
      <c r="Q108">
        <v>-4899831.26</v>
      </c>
      <c r="R108">
        <v>5385590.1100000003</v>
      </c>
      <c r="S108" s="423"/>
      <c r="T108" s="423">
        <v>1186984</v>
      </c>
      <c r="U108" s="423">
        <v>106480</v>
      </c>
      <c r="V108" s="423">
        <v>378.61</v>
      </c>
      <c r="W108" s="423">
        <v>868780</v>
      </c>
      <c r="X108" s="423">
        <v>16500</v>
      </c>
      <c r="Y108" s="424">
        <v>1513573.11</v>
      </c>
      <c r="Z108" s="424">
        <v>14736</v>
      </c>
      <c r="AA108" s="424"/>
      <c r="AB108" s="424">
        <v>654884.71</v>
      </c>
      <c r="AC108" s="424">
        <v>26940.65</v>
      </c>
      <c r="AD108" s="424"/>
      <c r="AE108" s="424"/>
      <c r="AF108" s="424"/>
      <c r="AG108" s="76">
        <f>SUM(F108:H108)</f>
        <v>336718.22</v>
      </c>
      <c r="AH108" s="31">
        <f t="shared" si="7"/>
        <v>0</v>
      </c>
      <c r="AI108" s="21">
        <f t="shared" si="8"/>
        <v>336718.22</v>
      </c>
      <c r="AJ108" s="15">
        <f t="shared" si="9"/>
        <v>2179122.6100000003</v>
      </c>
      <c r="AK108" s="16">
        <f t="shared" si="10"/>
        <v>2210134.4700000002</v>
      </c>
      <c r="AL108" s="26">
        <f t="shared" si="6"/>
        <v>-31011.85999999987</v>
      </c>
    </row>
    <row r="109" spans="1:38" x14ac:dyDescent="0.25">
      <c r="A109" s="1" t="s">
        <v>493</v>
      </c>
      <c r="B109" s="1" t="s">
        <v>494</v>
      </c>
      <c r="C109" s="66">
        <v>2783</v>
      </c>
      <c r="D109" s="67" t="s">
        <v>1183</v>
      </c>
      <c r="E109" t="s">
        <v>3123</v>
      </c>
      <c r="F109" s="421">
        <v>321101.09999999998</v>
      </c>
      <c r="G109" s="421">
        <v>0</v>
      </c>
      <c r="H109" s="421">
        <v>23825.759999999998</v>
      </c>
      <c r="I109">
        <v>151004.6</v>
      </c>
      <c r="J109">
        <v>10930.66</v>
      </c>
      <c r="K109" s="419"/>
      <c r="L109" s="419"/>
      <c r="M109" s="419"/>
      <c r="N109" s="419">
        <v>0</v>
      </c>
      <c r="O109" s="419"/>
      <c r="P109"/>
      <c r="Q109">
        <v>-1323138.5600000001</v>
      </c>
      <c r="R109">
        <v>1851650.31</v>
      </c>
      <c r="S109" s="423"/>
      <c r="T109" s="423">
        <v>1078401.46</v>
      </c>
      <c r="U109" s="423"/>
      <c r="V109" s="423">
        <v>403.01</v>
      </c>
      <c r="W109" s="423">
        <v>1174450</v>
      </c>
      <c r="X109" s="423">
        <v>50285</v>
      </c>
      <c r="Y109" s="424">
        <v>1801877</v>
      </c>
      <c r="Z109" s="424"/>
      <c r="AA109" s="424"/>
      <c r="AB109" s="424">
        <v>456659.84</v>
      </c>
      <c r="AC109" s="424">
        <v>66652.259999999995</v>
      </c>
      <c r="AD109" s="424"/>
      <c r="AE109" s="424"/>
      <c r="AF109" s="424"/>
      <c r="AG109" s="76">
        <f>SUM(F109:H109)</f>
        <v>344926.86</v>
      </c>
      <c r="AH109" s="31">
        <f t="shared" si="7"/>
        <v>0</v>
      </c>
      <c r="AI109" s="21">
        <f t="shared" si="8"/>
        <v>344926.86</v>
      </c>
      <c r="AJ109" s="15">
        <f t="shared" si="9"/>
        <v>2303539.4699999997</v>
      </c>
      <c r="AK109" s="16">
        <f t="shared" si="10"/>
        <v>2325189.0999999996</v>
      </c>
      <c r="AL109" s="26">
        <f t="shared" si="6"/>
        <v>-21649.629999999888</v>
      </c>
    </row>
    <row r="110" spans="1:38" x14ac:dyDescent="0.25">
      <c r="A110" s="1" t="s">
        <v>493</v>
      </c>
      <c r="B110" s="1" t="s">
        <v>494</v>
      </c>
      <c r="C110" s="66">
        <v>3884</v>
      </c>
      <c r="D110" s="67" t="s">
        <v>1184</v>
      </c>
      <c r="E110" t="s">
        <v>3124</v>
      </c>
      <c r="F110" s="421">
        <v>292292.89</v>
      </c>
      <c r="G110" s="421">
        <v>0</v>
      </c>
      <c r="H110" s="421">
        <v>32136.35</v>
      </c>
      <c r="I110">
        <v>520223.1</v>
      </c>
      <c r="J110">
        <v>592622.74</v>
      </c>
      <c r="K110" s="419"/>
      <c r="L110" s="419"/>
      <c r="M110" s="419"/>
      <c r="N110" s="419">
        <v>0</v>
      </c>
      <c r="O110" s="419"/>
      <c r="P110"/>
      <c r="Q110">
        <v>293340.46000000002</v>
      </c>
      <c r="R110">
        <v>1448584.45</v>
      </c>
      <c r="S110" s="423"/>
      <c r="T110" s="423">
        <v>1593487.27</v>
      </c>
      <c r="U110" s="423"/>
      <c r="V110" s="423">
        <v>527.32000000000005</v>
      </c>
      <c r="W110" s="423">
        <v>1693883</v>
      </c>
      <c r="X110" s="423">
        <v>56500</v>
      </c>
      <c r="Y110" s="424">
        <v>2417658</v>
      </c>
      <c r="Z110" s="424"/>
      <c r="AA110" s="424"/>
      <c r="AB110" s="424">
        <v>890352.41</v>
      </c>
      <c r="AC110" s="424">
        <v>341037.01</v>
      </c>
      <c r="AD110" s="424"/>
      <c r="AE110" s="424"/>
      <c r="AF110" s="424"/>
      <c r="AG110" s="76">
        <f>SUM(F110:H110)</f>
        <v>324429.24</v>
      </c>
      <c r="AH110" s="31">
        <f t="shared" si="7"/>
        <v>0</v>
      </c>
      <c r="AI110" s="21">
        <f t="shared" si="8"/>
        <v>324429.24</v>
      </c>
      <c r="AJ110" s="15">
        <f t="shared" si="9"/>
        <v>3344397.59</v>
      </c>
      <c r="AK110" s="16">
        <f t="shared" si="10"/>
        <v>3649047.42</v>
      </c>
      <c r="AL110" s="26">
        <f t="shared" si="6"/>
        <v>-304649.83000000007</v>
      </c>
    </row>
    <row r="111" spans="1:38" x14ac:dyDescent="0.25">
      <c r="A111" s="1" t="s">
        <v>493</v>
      </c>
      <c r="B111" s="1" t="s">
        <v>494</v>
      </c>
      <c r="C111" s="66">
        <v>4358</v>
      </c>
      <c r="D111" s="67" t="s">
        <v>1185</v>
      </c>
      <c r="E111" t="s">
        <v>3125</v>
      </c>
      <c r="F111" s="421">
        <v>278118.94</v>
      </c>
      <c r="G111" s="421"/>
      <c r="H111" s="421">
        <v>25835.89</v>
      </c>
      <c r="I111">
        <v>245546.32</v>
      </c>
      <c r="J111">
        <v>79443.63</v>
      </c>
      <c r="K111" s="419"/>
      <c r="L111" s="419"/>
      <c r="M111" s="419"/>
      <c r="N111" s="419">
        <v>563.21</v>
      </c>
      <c r="O111" s="419"/>
      <c r="P111"/>
      <c r="Q111">
        <v>-1565512.28</v>
      </c>
      <c r="R111">
        <v>2294612.94</v>
      </c>
      <c r="S111" s="423"/>
      <c r="T111" s="423">
        <v>1502578.37</v>
      </c>
      <c r="U111" s="423">
        <v>105000</v>
      </c>
      <c r="V111" s="423">
        <v>481.1</v>
      </c>
      <c r="W111" s="423">
        <v>1810630</v>
      </c>
      <c r="X111" s="423">
        <v>15000</v>
      </c>
      <c r="Y111" s="424">
        <v>2618385.67</v>
      </c>
      <c r="Z111" s="424">
        <v>63800</v>
      </c>
      <c r="AA111" s="424"/>
      <c r="AB111" s="424">
        <v>697181.67</v>
      </c>
      <c r="AC111" s="424">
        <v>155041.22</v>
      </c>
      <c r="AD111" s="424"/>
      <c r="AE111" s="424"/>
      <c r="AF111" s="424"/>
      <c r="AG111" s="76">
        <f>SUM(F111:H111)</f>
        <v>303954.83</v>
      </c>
      <c r="AH111" s="31">
        <f t="shared" si="7"/>
        <v>563.21</v>
      </c>
      <c r="AI111" s="21">
        <f t="shared" si="8"/>
        <v>303391.62</v>
      </c>
      <c r="AJ111" s="15">
        <f t="shared" si="9"/>
        <v>3433689.47</v>
      </c>
      <c r="AK111" s="16">
        <f t="shared" si="10"/>
        <v>3534408.56</v>
      </c>
      <c r="AL111" s="26">
        <f t="shared" si="6"/>
        <v>-100719.08999999985</v>
      </c>
    </row>
    <row r="112" spans="1:38" x14ac:dyDescent="0.25">
      <c r="A112" s="1" t="s">
        <v>493</v>
      </c>
      <c r="B112" s="1" t="s">
        <v>494</v>
      </c>
      <c r="C112" s="66">
        <v>1985</v>
      </c>
      <c r="D112" s="67" t="s">
        <v>1186</v>
      </c>
      <c r="E112" t="s">
        <v>3126</v>
      </c>
      <c r="F112" s="421">
        <v>238424.74</v>
      </c>
      <c r="G112" s="421">
        <v>0</v>
      </c>
      <c r="H112" s="421">
        <v>21735.43</v>
      </c>
      <c r="I112">
        <v>26909.77</v>
      </c>
      <c r="J112">
        <v>34987.199999999997</v>
      </c>
      <c r="K112" s="419"/>
      <c r="L112" s="419"/>
      <c r="M112" s="419"/>
      <c r="N112" s="419">
        <v>796.58</v>
      </c>
      <c r="O112" s="419"/>
      <c r="P112"/>
      <c r="Q112">
        <v>-1554342.12</v>
      </c>
      <c r="R112">
        <v>1767292.42</v>
      </c>
      <c r="S112" s="423"/>
      <c r="T112" s="423">
        <v>1152903.4099999999</v>
      </c>
      <c r="U112" s="423">
        <v>30000</v>
      </c>
      <c r="V112" s="423">
        <v>590.12</v>
      </c>
      <c r="W112" s="423">
        <v>1841620</v>
      </c>
      <c r="X112" s="423">
        <v>24800</v>
      </c>
      <c r="Y112" s="424">
        <v>2333997</v>
      </c>
      <c r="Z112" s="424"/>
      <c r="AA112" s="424">
        <v>4790</v>
      </c>
      <c r="AB112" s="424">
        <v>496177.31</v>
      </c>
      <c r="AC112" s="424">
        <v>106638.96</v>
      </c>
      <c r="AD112" s="424"/>
      <c r="AE112" s="424"/>
      <c r="AF112" s="424"/>
      <c r="AG112" s="76">
        <f>SUM(F112:H112)</f>
        <v>260160.16999999998</v>
      </c>
      <c r="AH112" s="31">
        <f t="shared" si="7"/>
        <v>796.58</v>
      </c>
      <c r="AI112" s="21">
        <f t="shared" si="8"/>
        <v>259363.59</v>
      </c>
      <c r="AJ112" s="15">
        <f t="shared" si="9"/>
        <v>3049913.5300000003</v>
      </c>
      <c r="AK112" s="16">
        <f t="shared" si="10"/>
        <v>2941603.27</v>
      </c>
      <c r="AL112" s="26">
        <f t="shared" si="6"/>
        <v>108310.26000000024</v>
      </c>
    </row>
    <row r="113" spans="1:38" x14ac:dyDescent="0.25">
      <c r="A113" s="1" t="s">
        <v>493</v>
      </c>
      <c r="B113" s="1" t="s">
        <v>494</v>
      </c>
      <c r="C113" s="66">
        <v>4265</v>
      </c>
      <c r="D113" s="67" t="s">
        <v>1187</v>
      </c>
      <c r="E113" t="s">
        <v>3127</v>
      </c>
      <c r="F113" s="421">
        <v>169935.4</v>
      </c>
      <c r="G113" s="421">
        <v>0</v>
      </c>
      <c r="H113" s="421">
        <v>8607.2900000000009</v>
      </c>
      <c r="I113">
        <v>582392.01</v>
      </c>
      <c r="J113">
        <v>60655.23</v>
      </c>
      <c r="K113" s="419"/>
      <c r="L113" s="419"/>
      <c r="M113" s="419"/>
      <c r="N113" s="419">
        <v>0</v>
      </c>
      <c r="O113" s="419"/>
      <c r="P113"/>
      <c r="Q113">
        <v>-829477.7</v>
      </c>
      <c r="R113">
        <v>1775492.61</v>
      </c>
      <c r="S113" s="423"/>
      <c r="T113" s="423">
        <v>1575423.55</v>
      </c>
      <c r="U113" s="423">
        <v>230000</v>
      </c>
      <c r="V113" s="423">
        <v>323.86</v>
      </c>
      <c r="W113" s="423">
        <v>1757280</v>
      </c>
      <c r="X113" s="423">
        <v>45750</v>
      </c>
      <c r="Y113" s="424">
        <v>2671468</v>
      </c>
      <c r="Z113" s="424"/>
      <c r="AA113" s="424"/>
      <c r="AB113" s="424">
        <v>912397</v>
      </c>
      <c r="AC113" s="424">
        <v>149337.39000000001</v>
      </c>
      <c r="AD113" s="424"/>
      <c r="AE113" s="424"/>
      <c r="AF113" s="424"/>
      <c r="AG113" s="76">
        <f>SUM(F113:H113)</f>
        <v>178542.69</v>
      </c>
      <c r="AH113" s="31">
        <f t="shared" si="7"/>
        <v>0</v>
      </c>
      <c r="AI113" s="21">
        <f t="shared" si="8"/>
        <v>178542.69</v>
      </c>
      <c r="AJ113" s="15">
        <f t="shared" si="9"/>
        <v>3608777.41</v>
      </c>
      <c r="AK113" s="16">
        <f t="shared" si="10"/>
        <v>3733202.39</v>
      </c>
      <c r="AL113" s="26">
        <f t="shared" si="6"/>
        <v>-124424.97999999998</v>
      </c>
    </row>
    <row r="114" spans="1:38" x14ac:dyDescent="0.25">
      <c r="A114" s="1" t="s">
        <v>493</v>
      </c>
      <c r="B114" s="1" t="s">
        <v>494</v>
      </c>
      <c r="C114" s="66">
        <v>2947</v>
      </c>
      <c r="D114" s="67" t="s">
        <v>1188</v>
      </c>
      <c r="E114" t="s">
        <v>3207</v>
      </c>
      <c r="F114" s="421">
        <v>499748.78</v>
      </c>
      <c r="G114" s="421">
        <v>19200</v>
      </c>
      <c r="H114" s="421">
        <v>20081.240000000002</v>
      </c>
      <c r="I114">
        <v>155985.5</v>
      </c>
      <c r="J114">
        <v>55010.2</v>
      </c>
      <c r="K114" s="419"/>
      <c r="L114" s="419"/>
      <c r="M114" s="419"/>
      <c r="N114" s="419">
        <v>-735</v>
      </c>
      <c r="O114" s="419"/>
      <c r="P114"/>
      <c r="Q114">
        <v>-1928302.29</v>
      </c>
      <c r="R114">
        <v>2441491.2400000002</v>
      </c>
      <c r="S114" s="423"/>
      <c r="T114" s="423">
        <v>1270489.76</v>
      </c>
      <c r="U114" s="423">
        <v>260000</v>
      </c>
      <c r="V114" s="423">
        <v>575.83000000000004</v>
      </c>
      <c r="W114" s="423">
        <v>1569790</v>
      </c>
      <c r="X114" s="423">
        <v>42400</v>
      </c>
      <c r="Y114" s="424">
        <v>2105245.5</v>
      </c>
      <c r="Z114" s="424">
        <v>3000</v>
      </c>
      <c r="AA114" s="424">
        <v>3600</v>
      </c>
      <c r="AB114" s="424">
        <v>729481.76</v>
      </c>
      <c r="AC114" s="424">
        <v>64356.56</v>
      </c>
      <c r="AD114" s="424"/>
      <c r="AE114" s="424"/>
      <c r="AF114" s="424"/>
      <c r="AG114" s="76">
        <f>SUM(F114:H114)</f>
        <v>539030.02</v>
      </c>
      <c r="AH114" s="31">
        <f t="shared" si="7"/>
        <v>-735</v>
      </c>
      <c r="AI114" s="21">
        <f t="shared" si="8"/>
        <v>539765.02</v>
      </c>
      <c r="AJ114" s="15">
        <f t="shared" si="9"/>
        <v>3143255.59</v>
      </c>
      <c r="AK114" s="16">
        <f t="shared" si="10"/>
        <v>2905683.82</v>
      </c>
      <c r="AL114" s="26">
        <f t="shared" si="6"/>
        <v>237571.77000000002</v>
      </c>
    </row>
    <row r="115" spans="1:38" x14ac:dyDescent="0.25">
      <c r="A115" s="1" t="s">
        <v>497</v>
      </c>
      <c r="B115" s="1" t="s">
        <v>498</v>
      </c>
      <c r="C115" s="66">
        <v>4403</v>
      </c>
      <c r="D115" s="67" t="s">
        <v>1189</v>
      </c>
      <c r="E115" t="s">
        <v>3128</v>
      </c>
      <c r="F115" s="421">
        <v>746984.5</v>
      </c>
      <c r="G115" s="421">
        <v>0</v>
      </c>
      <c r="H115" s="421">
        <v>60436.959999999999</v>
      </c>
      <c r="I115">
        <v>80704.600000000006</v>
      </c>
      <c r="J115">
        <v>150601.45000000001</v>
      </c>
      <c r="K115" s="419"/>
      <c r="L115" s="419"/>
      <c r="M115" s="419"/>
      <c r="N115" s="419">
        <v>717.03</v>
      </c>
      <c r="O115" s="419"/>
      <c r="P115"/>
      <c r="Q115">
        <v>-930316.88</v>
      </c>
      <c r="R115">
        <v>1753510.53</v>
      </c>
      <c r="S115" s="423">
        <v>833.22</v>
      </c>
      <c r="T115" s="423">
        <v>1518734.02</v>
      </c>
      <c r="U115" s="423">
        <v>424000</v>
      </c>
      <c r="V115" s="423"/>
      <c r="W115" s="423">
        <v>2261810</v>
      </c>
      <c r="X115" s="423">
        <v>6700</v>
      </c>
      <c r="Y115" s="424">
        <v>3023001</v>
      </c>
      <c r="Z115" s="424">
        <v>3484</v>
      </c>
      <c r="AA115" s="424"/>
      <c r="AB115" s="424">
        <v>894609.92000000004</v>
      </c>
      <c r="AC115" s="424">
        <v>76165.490000000005</v>
      </c>
      <c r="AD115" s="424"/>
      <c r="AE115" s="424"/>
      <c r="AF115" s="424"/>
      <c r="AG115" s="76">
        <f>SUM(F115:H115)</f>
        <v>807421.46</v>
      </c>
      <c r="AH115" s="31">
        <f t="shared" si="7"/>
        <v>717.03</v>
      </c>
      <c r="AI115" s="21">
        <f t="shared" si="8"/>
        <v>806704.42999999993</v>
      </c>
      <c r="AJ115" s="15">
        <f t="shared" si="9"/>
        <v>4212077.24</v>
      </c>
      <c r="AK115" s="16">
        <f t="shared" si="10"/>
        <v>3997260.41</v>
      </c>
      <c r="AL115" s="26">
        <f t="shared" si="6"/>
        <v>214816.83000000007</v>
      </c>
    </row>
    <row r="116" spans="1:38" x14ac:dyDescent="0.25">
      <c r="A116" s="1" t="s">
        <v>497</v>
      </c>
      <c r="B116" s="1" t="s">
        <v>498</v>
      </c>
      <c r="C116" s="66">
        <v>5267</v>
      </c>
      <c r="D116" s="67" t="s">
        <v>1190</v>
      </c>
      <c r="E116" t="s">
        <v>3129</v>
      </c>
      <c r="F116" s="421">
        <v>748406.96</v>
      </c>
      <c r="G116" s="421">
        <v>0</v>
      </c>
      <c r="H116" s="421">
        <v>122575.93</v>
      </c>
      <c r="I116">
        <v>123305.76</v>
      </c>
      <c r="J116">
        <v>67552.33</v>
      </c>
      <c r="K116" s="419"/>
      <c r="L116" s="419"/>
      <c r="M116" s="419"/>
      <c r="N116" s="419">
        <v>770.93</v>
      </c>
      <c r="O116" s="419"/>
      <c r="P116"/>
      <c r="Q116">
        <v>-1843637.73</v>
      </c>
      <c r="R116">
        <v>2570940.36</v>
      </c>
      <c r="S116" s="423">
        <v>871.98</v>
      </c>
      <c r="T116" s="423">
        <v>1742938.44</v>
      </c>
      <c r="U116" s="423">
        <v>168800</v>
      </c>
      <c r="V116" s="423"/>
      <c r="W116" s="423">
        <v>1543642</v>
      </c>
      <c r="X116" s="423">
        <v>5100</v>
      </c>
      <c r="Y116" s="424">
        <v>2341038</v>
      </c>
      <c r="Z116" s="424"/>
      <c r="AA116" s="424"/>
      <c r="AB116" s="424">
        <v>729363.01</v>
      </c>
      <c r="AC116" s="424">
        <v>57183.99</v>
      </c>
      <c r="AD116" s="424"/>
      <c r="AE116" s="424"/>
      <c r="AF116" s="424"/>
      <c r="AG116" s="76">
        <f>SUM(F116:H116)</f>
        <v>870982.8899999999</v>
      </c>
      <c r="AH116" s="31">
        <f t="shared" si="7"/>
        <v>770.93</v>
      </c>
      <c r="AI116" s="21">
        <f t="shared" si="8"/>
        <v>870211.95999999985</v>
      </c>
      <c r="AJ116" s="15">
        <f t="shared" si="9"/>
        <v>3461352.42</v>
      </c>
      <c r="AK116" s="16">
        <f t="shared" si="10"/>
        <v>3127585</v>
      </c>
      <c r="AL116" s="26">
        <f t="shared" si="6"/>
        <v>333767.41999999993</v>
      </c>
    </row>
    <row r="117" spans="1:38" x14ac:dyDescent="0.25">
      <c r="A117" s="1" t="s">
        <v>497</v>
      </c>
      <c r="B117" s="1" t="s">
        <v>498</v>
      </c>
      <c r="C117" s="66">
        <v>5254</v>
      </c>
      <c r="D117" s="67" t="s">
        <v>1191</v>
      </c>
      <c r="E117" t="s">
        <v>3130</v>
      </c>
      <c r="F117" s="421">
        <v>645444.51</v>
      </c>
      <c r="G117" s="421">
        <v>0</v>
      </c>
      <c r="H117" s="421">
        <v>39012.94</v>
      </c>
      <c r="I117">
        <v>991548.56</v>
      </c>
      <c r="J117">
        <v>156503.56</v>
      </c>
      <c r="K117" s="419"/>
      <c r="L117" s="419"/>
      <c r="M117" s="419"/>
      <c r="N117" s="419">
        <v>868.11</v>
      </c>
      <c r="O117" s="419"/>
      <c r="P117"/>
      <c r="Q117">
        <v>-478498.22</v>
      </c>
      <c r="R117">
        <v>2193906.69</v>
      </c>
      <c r="S117" s="423">
        <v>991.16</v>
      </c>
      <c r="T117" s="423">
        <v>1582989.94</v>
      </c>
      <c r="U117" s="423">
        <v>100000</v>
      </c>
      <c r="V117" s="423"/>
      <c r="W117" s="423">
        <v>2296348</v>
      </c>
      <c r="X117" s="423">
        <v>319800</v>
      </c>
      <c r="Y117" s="424">
        <v>3026998</v>
      </c>
      <c r="Z117" s="424"/>
      <c r="AA117" s="424"/>
      <c r="AB117" s="424">
        <v>954473.57</v>
      </c>
      <c r="AC117" s="424">
        <v>202424.54</v>
      </c>
      <c r="AD117" s="424"/>
      <c r="AE117" s="424"/>
      <c r="AF117" s="424"/>
      <c r="AG117" s="76">
        <f>SUM(F117:H117)</f>
        <v>684457.45</v>
      </c>
      <c r="AH117" s="31">
        <f t="shared" si="7"/>
        <v>868.11</v>
      </c>
      <c r="AI117" s="21">
        <f t="shared" si="8"/>
        <v>683589.34</v>
      </c>
      <c r="AJ117" s="15">
        <f t="shared" si="9"/>
        <v>4300129.0999999996</v>
      </c>
      <c r="AK117" s="16">
        <f t="shared" si="10"/>
        <v>4183896.11</v>
      </c>
      <c r="AL117" s="26">
        <f t="shared" si="6"/>
        <v>116232.98999999976</v>
      </c>
    </row>
    <row r="118" spans="1:38" x14ac:dyDescent="0.25">
      <c r="A118" s="1" t="s">
        <v>497</v>
      </c>
      <c r="B118" s="1" t="s">
        <v>498</v>
      </c>
      <c r="C118" s="66">
        <v>3104</v>
      </c>
      <c r="D118" s="67" t="s">
        <v>1192</v>
      </c>
      <c r="E118" t="s">
        <v>3131</v>
      </c>
      <c r="F118" s="421">
        <v>410829.39</v>
      </c>
      <c r="G118" s="421">
        <v>0</v>
      </c>
      <c r="H118" s="421">
        <v>48581.279999999999</v>
      </c>
      <c r="I118">
        <v>288561.57</v>
      </c>
      <c r="J118">
        <v>91425.34</v>
      </c>
      <c r="K118" s="419"/>
      <c r="L118" s="419"/>
      <c r="M118" s="419"/>
      <c r="N118" s="419">
        <v>478.87</v>
      </c>
      <c r="O118" s="419"/>
      <c r="P118"/>
      <c r="Q118">
        <v>-1085316.76</v>
      </c>
      <c r="R118">
        <v>2140701.11</v>
      </c>
      <c r="S118" s="423">
        <v>805.66</v>
      </c>
      <c r="T118" s="423">
        <v>1185593.58</v>
      </c>
      <c r="U118" s="423"/>
      <c r="V118" s="423"/>
      <c r="W118" s="423">
        <v>1162050</v>
      </c>
      <c r="X118" s="423">
        <v>5100</v>
      </c>
      <c r="Y118" s="424">
        <v>1686515.08</v>
      </c>
      <c r="Z118" s="424">
        <v>3000</v>
      </c>
      <c r="AA118" s="424"/>
      <c r="AB118" s="424">
        <v>754080.03</v>
      </c>
      <c r="AC118" s="424">
        <v>126419.77</v>
      </c>
      <c r="AD118" s="424"/>
      <c r="AE118" s="424"/>
      <c r="AF118" s="424"/>
      <c r="AG118" s="76">
        <f>SUM(F118:H118)</f>
        <v>459410.67000000004</v>
      </c>
      <c r="AH118" s="31">
        <f t="shared" si="7"/>
        <v>478.87</v>
      </c>
      <c r="AI118" s="21">
        <f t="shared" si="8"/>
        <v>458931.80000000005</v>
      </c>
      <c r="AJ118" s="15">
        <f t="shared" si="9"/>
        <v>2353549.2400000002</v>
      </c>
      <c r="AK118" s="16">
        <f t="shared" si="10"/>
        <v>2570014.8800000004</v>
      </c>
      <c r="AL118" s="26">
        <f t="shared" si="6"/>
        <v>-216465.64000000013</v>
      </c>
    </row>
    <row r="119" spans="1:38" x14ac:dyDescent="0.25">
      <c r="A119" s="1" t="s">
        <v>497</v>
      </c>
      <c r="B119" s="1" t="s">
        <v>498</v>
      </c>
      <c r="C119" s="66">
        <v>5560</v>
      </c>
      <c r="D119" s="67" t="s">
        <v>1193</v>
      </c>
      <c r="E119" t="s">
        <v>3132</v>
      </c>
      <c r="F119" s="421">
        <v>796333.58</v>
      </c>
      <c r="G119" s="421">
        <v>0</v>
      </c>
      <c r="H119" s="421">
        <v>12548.76</v>
      </c>
      <c r="I119">
        <v>217642.44</v>
      </c>
      <c r="J119">
        <v>70155.009999999995</v>
      </c>
      <c r="K119" s="419"/>
      <c r="L119" s="419"/>
      <c r="M119" s="419"/>
      <c r="N119" s="419">
        <v>0</v>
      </c>
      <c r="O119" s="419"/>
      <c r="P119"/>
      <c r="Q119">
        <v>-1668866.46</v>
      </c>
      <c r="R119">
        <v>2916966.34</v>
      </c>
      <c r="S119" s="423">
        <v>1094.31</v>
      </c>
      <c r="T119" s="423">
        <v>1532986.52</v>
      </c>
      <c r="U119" s="423">
        <v>148190</v>
      </c>
      <c r="V119" s="423"/>
      <c r="W119" s="423">
        <v>2010356</v>
      </c>
      <c r="X119" s="423">
        <v>7400</v>
      </c>
      <c r="Y119" s="424">
        <v>2733001</v>
      </c>
      <c r="Z119" s="424"/>
      <c r="AA119" s="424"/>
      <c r="AB119" s="424">
        <v>940869.1</v>
      </c>
      <c r="AC119" s="424">
        <v>177576.82</v>
      </c>
      <c r="AD119" s="424"/>
      <c r="AE119" s="424"/>
      <c r="AF119" s="424"/>
      <c r="AG119" s="76">
        <f>SUM(F119:H119)</f>
        <v>808882.34</v>
      </c>
      <c r="AH119" s="31">
        <f t="shared" si="7"/>
        <v>0</v>
      </c>
      <c r="AI119" s="21">
        <f t="shared" si="8"/>
        <v>808882.34</v>
      </c>
      <c r="AJ119" s="15">
        <f t="shared" si="9"/>
        <v>3700026.83</v>
      </c>
      <c r="AK119" s="16">
        <f t="shared" si="10"/>
        <v>3851446.92</v>
      </c>
      <c r="AL119" s="26">
        <f t="shared" si="6"/>
        <v>-151420.08999999985</v>
      </c>
    </row>
    <row r="120" spans="1:38" x14ac:dyDescent="0.25">
      <c r="A120" s="1" t="s">
        <v>497</v>
      </c>
      <c r="B120" s="1" t="s">
        <v>498</v>
      </c>
      <c r="C120" s="66">
        <v>4224</v>
      </c>
      <c r="D120" s="67" t="s">
        <v>1194</v>
      </c>
      <c r="E120" t="s">
        <v>3133</v>
      </c>
      <c r="F120" s="421">
        <v>982010.29</v>
      </c>
      <c r="G120" s="421">
        <v>0</v>
      </c>
      <c r="H120" s="421">
        <v>17348.12</v>
      </c>
      <c r="I120">
        <v>2112913.59</v>
      </c>
      <c r="J120">
        <v>644733.21</v>
      </c>
      <c r="K120" s="419"/>
      <c r="L120" s="419"/>
      <c r="M120" s="419"/>
      <c r="N120" s="419">
        <v>150</v>
      </c>
      <c r="O120" s="419"/>
      <c r="P120"/>
      <c r="Q120">
        <v>1903732.34</v>
      </c>
      <c r="R120">
        <v>1273796.02</v>
      </c>
      <c r="S120" s="423">
        <v>1178.0899999999999</v>
      </c>
      <c r="T120" s="423">
        <v>2169572.12</v>
      </c>
      <c r="U120" s="423">
        <v>200474</v>
      </c>
      <c r="V120" s="423"/>
      <c r="W120" s="423">
        <v>1528694</v>
      </c>
      <c r="X120" s="423">
        <v>11800</v>
      </c>
      <c r="Y120" s="424">
        <v>2284308</v>
      </c>
      <c r="Z120" s="424"/>
      <c r="AA120" s="424"/>
      <c r="AB120" s="424">
        <v>775349.09</v>
      </c>
      <c r="AC120" s="424">
        <v>272734.27</v>
      </c>
      <c r="AD120" s="424"/>
      <c r="AE120" s="424"/>
      <c r="AF120" s="424"/>
      <c r="AG120" s="76">
        <f>SUM(F120:H120)</f>
        <v>999358.41</v>
      </c>
      <c r="AH120" s="31">
        <f t="shared" si="7"/>
        <v>150</v>
      </c>
      <c r="AI120" s="21">
        <f t="shared" si="8"/>
        <v>999208.41</v>
      </c>
      <c r="AJ120" s="15">
        <f t="shared" si="9"/>
        <v>3911718.21</v>
      </c>
      <c r="AK120" s="16">
        <f t="shared" si="10"/>
        <v>3332391.36</v>
      </c>
      <c r="AL120" s="26">
        <f t="shared" si="6"/>
        <v>579326.85000000009</v>
      </c>
    </row>
    <row r="121" spans="1:38" x14ac:dyDescent="0.25">
      <c r="A121" s="1" t="s">
        <v>497</v>
      </c>
      <c r="B121" s="1" t="s">
        <v>498</v>
      </c>
      <c r="C121" s="66">
        <v>6946</v>
      </c>
      <c r="D121" s="67" t="s">
        <v>1195</v>
      </c>
      <c r="E121" t="s">
        <v>3134</v>
      </c>
      <c r="F121" s="421">
        <v>965989.21</v>
      </c>
      <c r="G121" s="421">
        <v>0</v>
      </c>
      <c r="H121" s="421">
        <v>52096.62</v>
      </c>
      <c r="I121">
        <v>953991.64</v>
      </c>
      <c r="J121">
        <v>226290.84</v>
      </c>
      <c r="K121" s="419"/>
      <c r="L121" s="419"/>
      <c r="M121" s="419"/>
      <c r="N121" s="419">
        <v>0</v>
      </c>
      <c r="O121" s="419"/>
      <c r="P121"/>
      <c r="Q121">
        <v>428583.26</v>
      </c>
      <c r="R121">
        <v>1503797.2</v>
      </c>
      <c r="S121" s="423">
        <v>1247.1400000000001</v>
      </c>
      <c r="T121" s="423">
        <v>1909867.67</v>
      </c>
      <c r="U121" s="423">
        <v>283550</v>
      </c>
      <c r="V121" s="423"/>
      <c r="W121" s="423">
        <v>2292744</v>
      </c>
      <c r="X121" s="423">
        <v>22900</v>
      </c>
      <c r="Y121" s="424">
        <v>3244566.24</v>
      </c>
      <c r="Z121" s="424"/>
      <c r="AA121" s="424"/>
      <c r="AB121" s="424">
        <v>884916.66</v>
      </c>
      <c r="AC121" s="424">
        <v>114838.06</v>
      </c>
      <c r="AD121" s="424"/>
      <c r="AE121" s="424"/>
      <c r="AF121" s="424"/>
      <c r="AG121" s="76">
        <f>SUM(F121:H121)</f>
        <v>1018085.83</v>
      </c>
      <c r="AH121" s="31">
        <f t="shared" si="7"/>
        <v>0</v>
      </c>
      <c r="AI121" s="21">
        <f t="shared" si="8"/>
        <v>1018085.83</v>
      </c>
      <c r="AJ121" s="15">
        <f t="shared" si="9"/>
        <v>4510308.8099999996</v>
      </c>
      <c r="AK121" s="16">
        <f t="shared" si="10"/>
        <v>4244320.96</v>
      </c>
      <c r="AL121" s="26">
        <f t="shared" si="6"/>
        <v>265987.84999999963</v>
      </c>
    </row>
    <row r="122" spans="1:38" x14ac:dyDescent="0.25">
      <c r="A122" s="1" t="s">
        <v>497</v>
      </c>
      <c r="B122" s="1" t="s">
        <v>498</v>
      </c>
      <c r="C122" s="66">
        <v>4263</v>
      </c>
      <c r="D122" s="67" t="s">
        <v>1196</v>
      </c>
      <c r="E122" t="s">
        <v>3135</v>
      </c>
      <c r="F122" s="421">
        <v>873519.04</v>
      </c>
      <c r="G122" s="421">
        <v>0</v>
      </c>
      <c r="H122" s="421">
        <v>26329.88</v>
      </c>
      <c r="I122">
        <v>377850.66</v>
      </c>
      <c r="J122">
        <v>110814.06</v>
      </c>
      <c r="K122" s="419"/>
      <c r="L122" s="419"/>
      <c r="M122" s="419"/>
      <c r="N122" s="419">
        <v>0</v>
      </c>
      <c r="O122" s="419"/>
      <c r="P122"/>
      <c r="Q122">
        <v>-373042.71</v>
      </c>
      <c r="R122">
        <v>1567499.51</v>
      </c>
      <c r="S122" s="423">
        <v>885.52</v>
      </c>
      <c r="T122" s="423">
        <v>1400747.26</v>
      </c>
      <c r="U122" s="423">
        <v>344700</v>
      </c>
      <c r="V122" s="423"/>
      <c r="W122" s="423">
        <v>1919100</v>
      </c>
      <c r="X122" s="423">
        <v>6500</v>
      </c>
      <c r="Y122" s="424">
        <v>2644062</v>
      </c>
      <c r="Z122" s="424"/>
      <c r="AA122" s="424"/>
      <c r="AB122" s="424">
        <v>746285.62</v>
      </c>
      <c r="AC122" s="424">
        <v>87528.320000000007</v>
      </c>
      <c r="AD122" s="424"/>
      <c r="AE122" s="424"/>
      <c r="AF122" s="424"/>
      <c r="AG122" s="76">
        <f>SUM(F122:H122)</f>
        <v>899848.92</v>
      </c>
      <c r="AH122" s="31">
        <f t="shared" si="7"/>
        <v>0</v>
      </c>
      <c r="AI122" s="21">
        <f t="shared" si="8"/>
        <v>899848.92</v>
      </c>
      <c r="AJ122" s="15">
        <f t="shared" si="9"/>
        <v>3671932.7800000003</v>
      </c>
      <c r="AK122" s="16">
        <f t="shared" si="10"/>
        <v>3477875.94</v>
      </c>
      <c r="AL122" s="26">
        <f t="shared" si="6"/>
        <v>194056.84000000032</v>
      </c>
    </row>
    <row r="123" spans="1:38" x14ac:dyDescent="0.25">
      <c r="A123" s="1" t="s">
        <v>497</v>
      </c>
      <c r="B123" s="1" t="s">
        <v>498</v>
      </c>
      <c r="C123" s="66">
        <v>3035</v>
      </c>
      <c r="D123" s="67" t="s">
        <v>1197</v>
      </c>
      <c r="E123" t="s">
        <v>3211</v>
      </c>
      <c r="F123" s="421">
        <v>670559.69999999995</v>
      </c>
      <c r="G123" s="421">
        <v>0</v>
      </c>
      <c r="H123" s="421">
        <v>21253.68</v>
      </c>
      <c r="I123">
        <v>426793.09</v>
      </c>
      <c r="J123">
        <v>105585.01</v>
      </c>
      <c r="K123" s="419"/>
      <c r="L123" s="419"/>
      <c r="M123" s="419"/>
      <c r="N123" s="419">
        <v>0</v>
      </c>
      <c r="O123" s="419"/>
      <c r="P123"/>
      <c r="Q123">
        <v>-1288211.17</v>
      </c>
      <c r="R123">
        <v>2486417.9700000002</v>
      </c>
      <c r="S123" s="423">
        <v>774.57</v>
      </c>
      <c r="T123" s="423">
        <v>1197391.6000000001</v>
      </c>
      <c r="U123" s="423">
        <v>309950</v>
      </c>
      <c r="V123" s="423"/>
      <c r="W123" s="423">
        <v>1239844</v>
      </c>
      <c r="X123" s="423">
        <v>5000</v>
      </c>
      <c r="Y123" s="424">
        <v>1827696</v>
      </c>
      <c r="Z123" s="424"/>
      <c r="AA123" s="424"/>
      <c r="AB123" s="424">
        <v>741051.54</v>
      </c>
      <c r="AC123" s="424">
        <v>158227.95000000001</v>
      </c>
      <c r="AD123" s="424"/>
      <c r="AE123" s="424"/>
      <c r="AF123" s="424"/>
      <c r="AG123" s="76">
        <f>SUM(F123:H123)</f>
        <v>691813.38</v>
      </c>
      <c r="AH123" s="31">
        <f t="shared" si="7"/>
        <v>0</v>
      </c>
      <c r="AI123" s="21">
        <f t="shared" si="8"/>
        <v>691813.38</v>
      </c>
      <c r="AJ123" s="15">
        <f t="shared" si="9"/>
        <v>2752960.17</v>
      </c>
      <c r="AK123" s="16">
        <f t="shared" si="10"/>
        <v>2726975.49</v>
      </c>
      <c r="AL123" s="26">
        <f t="shared" si="6"/>
        <v>25984.679999999702</v>
      </c>
    </row>
    <row r="124" spans="1:38" x14ac:dyDescent="0.25">
      <c r="A124" s="1" t="s">
        <v>497</v>
      </c>
      <c r="B124" s="1" t="s">
        <v>498</v>
      </c>
      <c r="C124" s="66">
        <v>3444</v>
      </c>
      <c r="D124" s="67" t="s">
        <v>1198</v>
      </c>
      <c r="E124" t="s">
        <v>3212</v>
      </c>
      <c r="F124" s="421">
        <v>685509.99</v>
      </c>
      <c r="G124" s="421">
        <v>0</v>
      </c>
      <c r="H124" s="421">
        <v>26502.65</v>
      </c>
      <c r="I124">
        <v>220958.91</v>
      </c>
      <c r="J124">
        <v>585030.73</v>
      </c>
      <c r="K124" s="419"/>
      <c r="L124" s="419"/>
      <c r="M124" s="419"/>
      <c r="N124" s="419">
        <v>0</v>
      </c>
      <c r="O124" s="419"/>
      <c r="P124"/>
      <c r="Q124">
        <v>-820045.19</v>
      </c>
      <c r="R124">
        <v>2517902.33</v>
      </c>
      <c r="S124" s="423">
        <v>950.56</v>
      </c>
      <c r="T124" s="423">
        <v>1479850.73</v>
      </c>
      <c r="U124" s="423"/>
      <c r="V124" s="423"/>
      <c r="W124" s="423">
        <v>1096260</v>
      </c>
      <c r="X124" s="423">
        <v>5400</v>
      </c>
      <c r="Y124" s="424">
        <v>1881145.92</v>
      </c>
      <c r="Z124" s="424"/>
      <c r="AA124" s="424"/>
      <c r="AB124" s="424">
        <v>626247.12</v>
      </c>
      <c r="AC124" s="424">
        <v>254923.11</v>
      </c>
      <c r="AD124" s="424"/>
      <c r="AE124" s="424"/>
      <c r="AF124" s="424"/>
      <c r="AG124" s="76">
        <f>SUM(F124:H124)</f>
        <v>712012.64</v>
      </c>
      <c r="AH124" s="31">
        <f t="shared" si="7"/>
        <v>0</v>
      </c>
      <c r="AI124" s="21">
        <f t="shared" si="8"/>
        <v>712012.64</v>
      </c>
      <c r="AJ124" s="15">
        <f t="shared" si="9"/>
        <v>2582461.29</v>
      </c>
      <c r="AK124" s="16">
        <f t="shared" si="10"/>
        <v>2762316.15</v>
      </c>
      <c r="AL124" s="26">
        <f t="shared" si="6"/>
        <v>-179854.85999999987</v>
      </c>
    </row>
    <row r="125" spans="1:38" x14ac:dyDescent="0.25">
      <c r="A125" s="1" t="s">
        <v>501</v>
      </c>
      <c r="B125" s="1" t="s">
        <v>502</v>
      </c>
      <c r="C125" s="66">
        <v>2224</v>
      </c>
      <c r="D125" s="67" t="s">
        <v>1199</v>
      </c>
      <c r="E125" t="s">
        <v>3136</v>
      </c>
      <c r="F125" s="421">
        <v>421359.18</v>
      </c>
      <c r="G125" s="421">
        <v>0</v>
      </c>
      <c r="H125" s="421">
        <v>-7635.07</v>
      </c>
      <c r="I125">
        <v>19798.79</v>
      </c>
      <c r="J125">
        <v>45900.3</v>
      </c>
      <c r="K125" s="419"/>
      <c r="L125" s="419"/>
      <c r="M125" s="419"/>
      <c r="N125" s="419"/>
      <c r="O125" s="419"/>
      <c r="P125"/>
      <c r="Q125">
        <v>-1707789.28</v>
      </c>
      <c r="R125">
        <v>2171633.4300000002</v>
      </c>
      <c r="S125" s="423"/>
      <c r="T125" s="423">
        <v>1056295.72</v>
      </c>
      <c r="U125" s="423">
        <v>313200</v>
      </c>
      <c r="V125" s="423">
        <v>722.55</v>
      </c>
      <c r="W125" s="423">
        <v>1388682.9</v>
      </c>
      <c r="X125" s="423"/>
      <c r="Y125" s="424">
        <v>1763484.3</v>
      </c>
      <c r="Z125" s="424">
        <v>780</v>
      </c>
      <c r="AA125" s="424"/>
      <c r="AB125" s="424">
        <v>881566.82</v>
      </c>
      <c r="AC125" s="424">
        <v>97491</v>
      </c>
      <c r="AD125" s="424"/>
      <c r="AE125" s="424"/>
      <c r="AF125" s="424"/>
      <c r="AG125" s="76">
        <f>SUM(F125:H125)</f>
        <v>413724.11</v>
      </c>
      <c r="AH125" s="31">
        <f t="shared" si="7"/>
        <v>0</v>
      </c>
      <c r="AI125" s="21">
        <f t="shared" si="8"/>
        <v>413724.11</v>
      </c>
      <c r="AJ125" s="15">
        <f t="shared" si="9"/>
        <v>2758901.17</v>
      </c>
      <c r="AK125" s="16">
        <f t="shared" si="10"/>
        <v>2743322.12</v>
      </c>
      <c r="AL125" s="26">
        <f t="shared" si="6"/>
        <v>15579.049999999814</v>
      </c>
    </row>
    <row r="126" spans="1:38" x14ac:dyDescent="0.25">
      <c r="A126" s="1" t="s">
        <v>501</v>
      </c>
      <c r="B126" s="1" t="s">
        <v>502</v>
      </c>
      <c r="C126" s="66">
        <v>6948</v>
      </c>
      <c r="D126" s="67" t="s">
        <v>1200</v>
      </c>
      <c r="E126" t="s">
        <v>3137</v>
      </c>
      <c r="F126" s="421">
        <v>314204.3</v>
      </c>
      <c r="G126" s="421">
        <v>0</v>
      </c>
      <c r="H126" s="421">
        <v>148102.76999999999</v>
      </c>
      <c r="I126">
        <v>8</v>
      </c>
      <c r="J126">
        <v>183918.18</v>
      </c>
      <c r="K126" s="419"/>
      <c r="L126" s="419"/>
      <c r="M126" s="419"/>
      <c r="N126" s="419">
        <v>129</v>
      </c>
      <c r="O126" s="419"/>
      <c r="P126"/>
      <c r="Q126">
        <v>-1599728.05</v>
      </c>
      <c r="R126">
        <v>1977387.82</v>
      </c>
      <c r="S126" s="423"/>
      <c r="T126" s="423">
        <v>2638691.81</v>
      </c>
      <c r="U126" s="423">
        <v>62000</v>
      </c>
      <c r="V126" s="423">
        <v>531.91999999999996</v>
      </c>
      <c r="W126" s="423">
        <v>3096238.7</v>
      </c>
      <c r="X126" s="423"/>
      <c r="Y126" s="424">
        <v>3854929.7</v>
      </c>
      <c r="Z126" s="424"/>
      <c r="AA126" s="424"/>
      <c r="AB126" s="424">
        <v>1615817.15</v>
      </c>
      <c r="AC126" s="424">
        <v>58271.1</v>
      </c>
      <c r="AD126" s="424"/>
      <c r="AE126" s="424"/>
      <c r="AF126" s="424"/>
      <c r="AG126" s="76">
        <f>SUM(F126:H126)</f>
        <v>462307.06999999995</v>
      </c>
      <c r="AH126" s="31">
        <f t="shared" si="7"/>
        <v>129</v>
      </c>
      <c r="AI126" s="21">
        <f t="shared" si="8"/>
        <v>462178.06999999995</v>
      </c>
      <c r="AJ126" s="15">
        <f t="shared" si="9"/>
        <v>5797462.4299999997</v>
      </c>
      <c r="AK126" s="16">
        <f t="shared" si="10"/>
        <v>5529017.9499999993</v>
      </c>
      <c r="AL126" s="26">
        <f t="shared" si="6"/>
        <v>268444.48000000045</v>
      </c>
    </row>
    <row r="127" spans="1:38" x14ac:dyDescent="0.25">
      <c r="A127" s="1" t="s">
        <v>501</v>
      </c>
      <c r="B127" s="1" t="s">
        <v>502</v>
      </c>
      <c r="C127" s="66">
        <v>2265</v>
      </c>
      <c r="D127" s="67" t="s">
        <v>1201</v>
      </c>
      <c r="E127" t="s">
        <v>3138</v>
      </c>
      <c r="F127" s="421">
        <v>485779.66</v>
      </c>
      <c r="G127" s="421">
        <v>0</v>
      </c>
      <c r="H127" s="421">
        <v>42366</v>
      </c>
      <c r="I127">
        <v>121040.96000000001</v>
      </c>
      <c r="J127">
        <v>82112.36</v>
      </c>
      <c r="K127" s="419"/>
      <c r="L127" s="419">
        <v>33600</v>
      </c>
      <c r="M127" s="419"/>
      <c r="N127" s="419"/>
      <c r="O127" s="419"/>
      <c r="P127"/>
      <c r="Q127">
        <v>-1346133.83</v>
      </c>
      <c r="R127">
        <v>1774116.27</v>
      </c>
      <c r="S127" s="423"/>
      <c r="T127" s="423">
        <v>1081778.19</v>
      </c>
      <c r="U127" s="423">
        <v>168050</v>
      </c>
      <c r="V127" s="423">
        <v>559.37</v>
      </c>
      <c r="W127" s="423">
        <v>1265037.3</v>
      </c>
      <c r="X127" s="423"/>
      <c r="Y127" s="424">
        <v>1511629.22</v>
      </c>
      <c r="Z127" s="424"/>
      <c r="AA127" s="424"/>
      <c r="AB127" s="424">
        <v>683956.23</v>
      </c>
      <c r="AC127" s="424">
        <v>50122.87</v>
      </c>
      <c r="AD127" s="424"/>
      <c r="AE127" s="424"/>
      <c r="AF127" s="424"/>
      <c r="AG127" s="76">
        <f>SUM(F127:H127)</f>
        <v>528145.65999999992</v>
      </c>
      <c r="AH127" s="31">
        <f t="shared" si="7"/>
        <v>33600</v>
      </c>
      <c r="AI127" s="21">
        <f t="shared" si="8"/>
        <v>494545.65999999992</v>
      </c>
      <c r="AJ127" s="15">
        <f t="shared" si="9"/>
        <v>2515424.8600000003</v>
      </c>
      <c r="AK127" s="16">
        <f t="shared" si="10"/>
        <v>2245708.3200000003</v>
      </c>
      <c r="AL127" s="26">
        <f t="shared" si="6"/>
        <v>269716.54000000004</v>
      </c>
    </row>
    <row r="128" spans="1:38" x14ac:dyDescent="0.25">
      <c r="A128" s="1" t="s">
        <v>501</v>
      </c>
      <c r="B128" s="1" t="s">
        <v>502</v>
      </c>
      <c r="C128" s="66">
        <v>4502</v>
      </c>
      <c r="D128" s="67" t="s">
        <v>1202</v>
      </c>
      <c r="E128" t="s">
        <v>3139</v>
      </c>
      <c r="F128" s="421">
        <v>1162798.46</v>
      </c>
      <c r="G128" s="421">
        <v>0</v>
      </c>
      <c r="H128" s="421">
        <v>217252.35</v>
      </c>
      <c r="I128">
        <v>88253.86</v>
      </c>
      <c r="J128">
        <v>77299.94</v>
      </c>
      <c r="K128" s="419"/>
      <c r="L128" s="419"/>
      <c r="M128" s="419"/>
      <c r="N128" s="419">
        <v>6.9</v>
      </c>
      <c r="O128" s="419"/>
      <c r="P128"/>
      <c r="Q128">
        <v>-607514.43999999994</v>
      </c>
      <c r="R128">
        <v>1520211.94</v>
      </c>
      <c r="S128" s="423"/>
      <c r="T128" s="423">
        <v>2032987.37</v>
      </c>
      <c r="U128" s="423"/>
      <c r="V128" s="423">
        <v>993.52</v>
      </c>
      <c r="W128" s="423">
        <v>2520888.9</v>
      </c>
      <c r="X128" s="423"/>
      <c r="Y128" s="424">
        <v>2870334.9</v>
      </c>
      <c r="Z128" s="424">
        <v>5000</v>
      </c>
      <c r="AA128" s="424"/>
      <c r="AB128" s="424">
        <v>999127.25</v>
      </c>
      <c r="AC128" s="424">
        <v>47507.43</v>
      </c>
      <c r="AD128" s="424"/>
      <c r="AE128" s="424"/>
      <c r="AF128" s="424"/>
      <c r="AG128" s="76">
        <f>SUM(F128:H128)</f>
        <v>1380050.81</v>
      </c>
      <c r="AH128" s="31">
        <f t="shared" si="7"/>
        <v>6.9</v>
      </c>
      <c r="AI128" s="21">
        <f t="shared" si="8"/>
        <v>1380043.9100000001</v>
      </c>
      <c r="AJ128" s="15">
        <f t="shared" si="9"/>
        <v>4554869.79</v>
      </c>
      <c r="AK128" s="16">
        <f t="shared" si="10"/>
        <v>3921969.58</v>
      </c>
      <c r="AL128" s="26">
        <f t="shared" si="6"/>
        <v>632900.21</v>
      </c>
    </row>
    <row r="129" spans="1:38" x14ac:dyDescent="0.25">
      <c r="A129" s="1" t="s">
        <v>501</v>
      </c>
      <c r="B129" s="1" t="s">
        <v>502</v>
      </c>
      <c r="C129" s="66">
        <v>6455</v>
      </c>
      <c r="D129" s="67" t="s">
        <v>1203</v>
      </c>
      <c r="E129" t="s">
        <v>3140</v>
      </c>
      <c r="F129" s="421">
        <v>1451920.95</v>
      </c>
      <c r="G129" s="421">
        <v>0</v>
      </c>
      <c r="H129" s="421">
        <v>103531.25</v>
      </c>
      <c r="I129">
        <v>124100.96</v>
      </c>
      <c r="J129">
        <v>207905.69</v>
      </c>
      <c r="K129" s="419"/>
      <c r="L129" s="419"/>
      <c r="M129" s="419"/>
      <c r="N129" s="419"/>
      <c r="O129" s="419"/>
      <c r="P129"/>
      <c r="Q129">
        <v>-1577363.23</v>
      </c>
      <c r="R129">
        <v>2436322.09</v>
      </c>
      <c r="S129" s="423"/>
      <c r="T129" s="423">
        <v>3094102.95</v>
      </c>
      <c r="U129" s="423"/>
      <c r="V129" s="423">
        <v>1097.43</v>
      </c>
      <c r="W129" s="423">
        <v>1881270.8</v>
      </c>
      <c r="X129" s="423">
        <v>21500</v>
      </c>
      <c r="Y129" s="424">
        <v>2632553.7999999998</v>
      </c>
      <c r="Z129" s="424"/>
      <c r="AA129" s="424"/>
      <c r="AB129" s="424">
        <v>1236546.6200000001</v>
      </c>
      <c r="AC129" s="424">
        <v>100370.77</v>
      </c>
      <c r="AD129" s="424"/>
      <c r="AE129" s="424"/>
      <c r="AF129" s="424"/>
      <c r="AG129" s="76">
        <f>SUM(F129:H129)</f>
        <v>1555452.2</v>
      </c>
      <c r="AH129" s="31">
        <f t="shared" si="7"/>
        <v>0</v>
      </c>
      <c r="AI129" s="21">
        <f t="shared" si="8"/>
        <v>1555452.2</v>
      </c>
      <c r="AJ129" s="15">
        <f t="shared" si="9"/>
        <v>4997971.1800000006</v>
      </c>
      <c r="AK129" s="16">
        <f t="shared" si="10"/>
        <v>3969471.19</v>
      </c>
      <c r="AL129" s="26">
        <f t="shared" si="6"/>
        <v>1028499.9900000007</v>
      </c>
    </row>
    <row r="130" spans="1:38" x14ac:dyDescent="0.25">
      <c r="A130" s="1" t="s">
        <v>501</v>
      </c>
      <c r="B130" s="1" t="s">
        <v>502</v>
      </c>
      <c r="C130" s="66">
        <v>1661</v>
      </c>
      <c r="D130" s="67" t="s">
        <v>1204</v>
      </c>
      <c r="E130" t="s">
        <v>3141</v>
      </c>
      <c r="F130" s="421">
        <v>266120.28999999998</v>
      </c>
      <c r="G130" s="421">
        <v>0</v>
      </c>
      <c r="H130" s="421">
        <v>100439.48</v>
      </c>
      <c r="I130">
        <v>185795.36</v>
      </c>
      <c r="J130">
        <v>68947.38</v>
      </c>
      <c r="K130" s="419"/>
      <c r="L130" s="419"/>
      <c r="M130" s="419"/>
      <c r="N130" s="419">
        <v>2018.99</v>
      </c>
      <c r="O130" s="419"/>
      <c r="P130"/>
      <c r="Q130">
        <v>-1184803.28</v>
      </c>
      <c r="R130">
        <v>1752442.7</v>
      </c>
      <c r="S130" s="423"/>
      <c r="T130" s="423">
        <v>920969.29</v>
      </c>
      <c r="U130" s="423">
        <v>385100</v>
      </c>
      <c r="V130" s="423">
        <v>397.83</v>
      </c>
      <c r="W130" s="423">
        <v>724624.5</v>
      </c>
      <c r="X130" s="423"/>
      <c r="Y130" s="424">
        <v>942918.26</v>
      </c>
      <c r="Z130" s="424"/>
      <c r="AA130" s="424"/>
      <c r="AB130" s="424">
        <v>892045.77</v>
      </c>
      <c r="AC130" s="424">
        <v>144483.49</v>
      </c>
      <c r="AD130" s="424"/>
      <c r="AE130" s="424"/>
      <c r="AF130" s="424"/>
      <c r="AG130" s="76">
        <f>SUM(F130:H130)</f>
        <v>366559.76999999996</v>
      </c>
      <c r="AH130" s="31">
        <f t="shared" si="7"/>
        <v>2018.99</v>
      </c>
      <c r="AI130" s="21">
        <f t="shared" si="8"/>
        <v>364540.77999999997</v>
      </c>
      <c r="AJ130" s="15">
        <f t="shared" si="9"/>
        <v>2031091.62</v>
      </c>
      <c r="AK130" s="16">
        <f t="shared" si="10"/>
        <v>1979447.52</v>
      </c>
      <c r="AL130" s="26">
        <f t="shared" si="6"/>
        <v>51644.100000000093</v>
      </c>
    </row>
    <row r="131" spans="1:38" x14ac:dyDescent="0.25">
      <c r="A131" s="1" t="s">
        <v>501</v>
      </c>
      <c r="B131" s="1" t="s">
        <v>502</v>
      </c>
      <c r="C131" s="66">
        <v>1935</v>
      </c>
      <c r="D131" s="67" t="s">
        <v>1205</v>
      </c>
      <c r="E131" t="s">
        <v>3142</v>
      </c>
      <c r="F131" s="421">
        <v>345675.83</v>
      </c>
      <c r="G131" s="421">
        <v>0</v>
      </c>
      <c r="H131" s="421">
        <v>92741.35</v>
      </c>
      <c r="I131">
        <v>198747.73</v>
      </c>
      <c r="J131">
        <v>52660.99</v>
      </c>
      <c r="K131" s="419"/>
      <c r="L131" s="419"/>
      <c r="M131" s="419"/>
      <c r="N131" s="419">
        <v>14</v>
      </c>
      <c r="O131" s="419"/>
      <c r="P131"/>
      <c r="Q131">
        <v>-2014133.36</v>
      </c>
      <c r="R131">
        <v>2586652.75</v>
      </c>
      <c r="S131" s="423"/>
      <c r="T131" s="423">
        <v>1062908.8700000001</v>
      </c>
      <c r="U131" s="423"/>
      <c r="V131" s="423">
        <v>553.59</v>
      </c>
      <c r="W131" s="423">
        <v>1208968.5</v>
      </c>
      <c r="X131" s="423"/>
      <c r="Y131" s="424">
        <v>1465573.5</v>
      </c>
      <c r="Z131" s="424"/>
      <c r="AA131" s="424"/>
      <c r="AB131" s="424">
        <v>573798.41</v>
      </c>
      <c r="AC131" s="424">
        <v>115766.54</v>
      </c>
      <c r="AD131" s="424"/>
      <c r="AE131" s="424"/>
      <c r="AF131" s="424"/>
      <c r="AG131" s="76">
        <f>SUM(F131:H131)</f>
        <v>438417.18000000005</v>
      </c>
      <c r="AH131" s="31">
        <f t="shared" si="7"/>
        <v>14</v>
      </c>
      <c r="AI131" s="21">
        <f t="shared" si="8"/>
        <v>438403.18000000005</v>
      </c>
      <c r="AJ131" s="15">
        <f t="shared" si="9"/>
        <v>2272430.96</v>
      </c>
      <c r="AK131" s="16">
        <f t="shared" si="10"/>
        <v>2155138.4500000002</v>
      </c>
      <c r="AL131" s="26">
        <f t="shared" si="6"/>
        <v>117292.50999999978</v>
      </c>
    </row>
    <row r="132" spans="1:38" x14ac:dyDescent="0.25">
      <c r="A132" s="1" t="s">
        <v>501</v>
      </c>
      <c r="B132" s="1" t="s">
        <v>502</v>
      </c>
      <c r="C132" s="66">
        <v>4296</v>
      </c>
      <c r="D132" s="67" t="s">
        <v>1206</v>
      </c>
      <c r="E132" t="s">
        <v>3143</v>
      </c>
      <c r="F132" s="421">
        <v>698910.59</v>
      </c>
      <c r="G132" s="421">
        <v>0</v>
      </c>
      <c r="H132" s="421">
        <v>224620.38</v>
      </c>
      <c r="I132">
        <v>13596.56</v>
      </c>
      <c r="J132">
        <v>128715.99</v>
      </c>
      <c r="K132" s="419"/>
      <c r="L132" s="419"/>
      <c r="M132" s="419"/>
      <c r="N132" s="419"/>
      <c r="O132" s="419"/>
      <c r="P132"/>
      <c r="Q132">
        <v>-1328877.24</v>
      </c>
      <c r="R132">
        <v>1898238.82</v>
      </c>
      <c r="S132" s="423"/>
      <c r="T132" s="423">
        <v>1830039.78</v>
      </c>
      <c r="U132" s="423">
        <v>217900</v>
      </c>
      <c r="V132" s="423">
        <v>1143.1300000000001</v>
      </c>
      <c r="W132" s="423">
        <v>1817712.78</v>
      </c>
      <c r="X132" s="423"/>
      <c r="Y132" s="424">
        <v>2274213.7799999998</v>
      </c>
      <c r="Z132" s="424"/>
      <c r="AA132" s="424"/>
      <c r="AB132" s="424">
        <v>1028044.15</v>
      </c>
      <c r="AC132" s="424">
        <v>68055.820000000007</v>
      </c>
      <c r="AD132" s="424"/>
      <c r="AE132" s="424"/>
      <c r="AF132" s="424"/>
      <c r="AG132" s="76">
        <f>SUM(F132:H132)</f>
        <v>923530.97</v>
      </c>
      <c r="AH132" s="31">
        <f t="shared" si="7"/>
        <v>0</v>
      </c>
      <c r="AI132" s="21">
        <f t="shared" si="8"/>
        <v>923530.97</v>
      </c>
      <c r="AJ132" s="15">
        <f t="shared" si="9"/>
        <v>3866795.69</v>
      </c>
      <c r="AK132" s="16">
        <f t="shared" si="10"/>
        <v>3370313.7499999995</v>
      </c>
      <c r="AL132" s="26">
        <f t="shared" si="6"/>
        <v>496481.94000000041</v>
      </c>
    </row>
    <row r="133" spans="1:38" x14ac:dyDescent="0.25">
      <c r="A133" s="1" t="s">
        <v>501</v>
      </c>
      <c r="B133" s="1" t="s">
        <v>502</v>
      </c>
      <c r="C133" s="66">
        <v>4985</v>
      </c>
      <c r="D133" s="67" t="s">
        <v>1207</v>
      </c>
      <c r="E133" t="s">
        <v>3144</v>
      </c>
      <c r="F133" s="421">
        <v>452854.43</v>
      </c>
      <c r="G133" s="421">
        <v>0</v>
      </c>
      <c r="H133" s="421">
        <v>68904.710000000006</v>
      </c>
      <c r="I133">
        <v>188873.76</v>
      </c>
      <c r="J133">
        <v>112167.98</v>
      </c>
      <c r="K133" s="419"/>
      <c r="L133" s="419"/>
      <c r="M133" s="419"/>
      <c r="N133" s="419"/>
      <c r="O133" s="419"/>
      <c r="P133"/>
      <c r="Q133">
        <v>-1475381.37</v>
      </c>
      <c r="R133">
        <v>2434424.27</v>
      </c>
      <c r="S133" s="423"/>
      <c r="T133" s="423">
        <v>1252768.3899999999</v>
      </c>
      <c r="U133" s="423"/>
      <c r="V133" s="423">
        <v>944.79</v>
      </c>
      <c r="W133" s="423">
        <v>1676680</v>
      </c>
      <c r="X133" s="423"/>
      <c r="Y133" s="424">
        <v>2121460</v>
      </c>
      <c r="Z133" s="424"/>
      <c r="AA133" s="424"/>
      <c r="AB133" s="424">
        <v>828485.68</v>
      </c>
      <c r="AC133" s="424">
        <v>116689.52</v>
      </c>
      <c r="AD133" s="424"/>
      <c r="AE133" s="424"/>
      <c r="AF133" s="424"/>
      <c r="AG133" s="76">
        <f>SUM(F133:H133)</f>
        <v>521759.14</v>
      </c>
      <c r="AH133" s="31">
        <f t="shared" si="7"/>
        <v>0</v>
      </c>
      <c r="AI133" s="21">
        <f t="shared" si="8"/>
        <v>521759.14</v>
      </c>
      <c r="AJ133" s="15">
        <f t="shared" si="9"/>
        <v>2930393.1799999997</v>
      </c>
      <c r="AK133" s="16">
        <f t="shared" si="10"/>
        <v>3066635.2</v>
      </c>
      <c r="AL133" s="26">
        <f t="shared" ref="AL133:AL189" si="11">AJ133-AK133</f>
        <v>-136242.02000000048</v>
      </c>
    </row>
    <row r="134" spans="1:38" x14ac:dyDescent="0.25">
      <c r="A134" s="1" t="s">
        <v>501</v>
      </c>
      <c r="B134" s="1" t="s">
        <v>502</v>
      </c>
      <c r="C134" s="66">
        <v>6488</v>
      </c>
      <c r="D134" s="67" t="s">
        <v>1208</v>
      </c>
      <c r="E134" t="s">
        <v>3145</v>
      </c>
      <c r="F134" s="421">
        <v>205896.13</v>
      </c>
      <c r="G134" s="421">
        <v>99500</v>
      </c>
      <c r="H134" s="421">
        <v>166067.4</v>
      </c>
      <c r="I134">
        <v>272722.98</v>
      </c>
      <c r="J134">
        <v>24589.47</v>
      </c>
      <c r="K134" s="419"/>
      <c r="L134" s="419"/>
      <c r="M134" s="419"/>
      <c r="N134" s="419"/>
      <c r="O134" s="419"/>
      <c r="P134"/>
      <c r="Q134">
        <v>-1355227.56</v>
      </c>
      <c r="R134">
        <v>2150215.54</v>
      </c>
      <c r="S134" s="423"/>
      <c r="T134" s="423">
        <v>1850206.51</v>
      </c>
      <c r="U134" s="423">
        <v>357300</v>
      </c>
      <c r="V134" s="423">
        <v>531.72</v>
      </c>
      <c r="W134" s="423">
        <v>1517808.2</v>
      </c>
      <c r="X134" s="423"/>
      <c r="Y134" s="424">
        <v>2211905.2000000002</v>
      </c>
      <c r="Z134" s="424"/>
      <c r="AA134" s="424"/>
      <c r="AB134" s="424">
        <v>1417687.46</v>
      </c>
      <c r="AC134" s="424">
        <v>122465.77</v>
      </c>
      <c r="AD134" s="424"/>
      <c r="AE134" s="424"/>
      <c r="AF134" s="424"/>
      <c r="AG134" s="76">
        <f>SUM(F134:H134)</f>
        <v>471463.53</v>
      </c>
      <c r="AH134" s="31">
        <f t="shared" si="7"/>
        <v>0</v>
      </c>
      <c r="AI134" s="21">
        <f t="shared" si="8"/>
        <v>471463.53</v>
      </c>
      <c r="AJ134" s="15">
        <f t="shared" si="9"/>
        <v>3725846.4299999997</v>
      </c>
      <c r="AK134" s="16">
        <f t="shared" si="10"/>
        <v>3752058.43</v>
      </c>
      <c r="AL134" s="26">
        <f t="shared" si="11"/>
        <v>-26212.000000000466</v>
      </c>
    </row>
    <row r="135" spans="1:38" x14ac:dyDescent="0.25">
      <c r="A135" s="1" t="s">
        <v>501</v>
      </c>
      <c r="B135" s="1" t="s">
        <v>502</v>
      </c>
      <c r="C135" s="66">
        <v>789</v>
      </c>
      <c r="D135" s="67" t="s">
        <v>1209</v>
      </c>
      <c r="E135" t="s">
        <v>3208</v>
      </c>
      <c r="F135" s="421">
        <v>436011.92</v>
      </c>
      <c r="G135" s="421">
        <v>0</v>
      </c>
      <c r="H135" s="421">
        <v>37638.35</v>
      </c>
      <c r="I135">
        <v>135072.38</v>
      </c>
      <c r="J135">
        <v>47237.29</v>
      </c>
      <c r="K135" s="419"/>
      <c r="L135" s="419"/>
      <c r="M135" s="419"/>
      <c r="N135" s="419">
        <v>7</v>
      </c>
      <c r="O135" s="419"/>
      <c r="P135"/>
      <c r="Q135">
        <v>-1239899.69</v>
      </c>
      <c r="R135">
        <v>1699412.19</v>
      </c>
      <c r="S135" s="423"/>
      <c r="T135" s="423">
        <v>726918.06</v>
      </c>
      <c r="U135" s="423">
        <v>72950</v>
      </c>
      <c r="V135" s="423">
        <v>447.2</v>
      </c>
      <c r="W135" s="423">
        <v>825188</v>
      </c>
      <c r="X135" s="423"/>
      <c r="Y135" s="424">
        <v>1024929.5</v>
      </c>
      <c r="Z135" s="424"/>
      <c r="AA135" s="424"/>
      <c r="AB135" s="424">
        <v>282916.67</v>
      </c>
      <c r="AC135" s="424">
        <v>121216.65</v>
      </c>
      <c r="AD135" s="424"/>
      <c r="AE135" s="424"/>
      <c r="AF135" s="424"/>
      <c r="AG135" s="76">
        <f>SUM(F135:H135)</f>
        <v>473650.26999999996</v>
      </c>
      <c r="AH135" s="31">
        <f t="shared" si="7"/>
        <v>7</v>
      </c>
      <c r="AI135" s="21">
        <f t="shared" si="8"/>
        <v>473643.26999999996</v>
      </c>
      <c r="AJ135" s="15">
        <f t="shared" si="9"/>
        <v>1625503.26</v>
      </c>
      <c r="AK135" s="16">
        <f t="shared" si="10"/>
        <v>1429062.8199999998</v>
      </c>
      <c r="AL135" s="26">
        <f t="shared" si="11"/>
        <v>196440.44000000018</v>
      </c>
    </row>
    <row r="136" spans="1:38" x14ac:dyDescent="0.25">
      <c r="A136" s="1" t="s">
        <v>505</v>
      </c>
      <c r="B136" s="1" t="s">
        <v>506</v>
      </c>
      <c r="C136" s="66">
        <v>8307</v>
      </c>
      <c r="D136" s="67" t="s">
        <v>1210</v>
      </c>
      <c r="E136" t="s">
        <v>3146</v>
      </c>
      <c r="F136" s="421">
        <v>1073318.07</v>
      </c>
      <c r="G136" s="421">
        <v>0</v>
      </c>
      <c r="H136" s="421">
        <v>112574.95</v>
      </c>
      <c r="I136">
        <v>663607.15</v>
      </c>
      <c r="J136">
        <v>64020.13</v>
      </c>
      <c r="K136" s="419"/>
      <c r="L136" s="419">
        <v>5600</v>
      </c>
      <c r="M136" s="419"/>
      <c r="N136" s="419">
        <v>15435.34</v>
      </c>
      <c r="O136" s="419"/>
      <c r="P136"/>
      <c r="Q136">
        <v>-1806632.79</v>
      </c>
      <c r="R136">
        <v>3628521.74</v>
      </c>
      <c r="S136" s="423"/>
      <c r="T136" s="423">
        <v>2616227.5</v>
      </c>
      <c r="U136" s="423"/>
      <c r="V136" s="423">
        <v>1162.25</v>
      </c>
      <c r="W136" s="423">
        <v>3745979.85</v>
      </c>
      <c r="X136" s="423">
        <v>100500</v>
      </c>
      <c r="Y136" s="424">
        <v>4595145.93</v>
      </c>
      <c r="Z136" s="424">
        <v>33035</v>
      </c>
      <c r="AA136" s="424"/>
      <c r="AB136" s="424">
        <v>1537940.22</v>
      </c>
      <c r="AC136" s="424">
        <v>227152.44</v>
      </c>
      <c r="AD136" s="424"/>
      <c r="AE136" s="424"/>
      <c r="AF136" s="424"/>
      <c r="AG136" s="76">
        <f>SUM(F136:H136)</f>
        <v>1185893.02</v>
      </c>
      <c r="AH136" s="31">
        <f t="shared" si="7"/>
        <v>21035.34</v>
      </c>
      <c r="AI136" s="21">
        <f t="shared" si="8"/>
        <v>1164857.68</v>
      </c>
      <c r="AJ136" s="15">
        <f t="shared" si="9"/>
        <v>6463869.5999999996</v>
      </c>
      <c r="AK136" s="16">
        <f t="shared" si="10"/>
        <v>6393273.5899999999</v>
      </c>
      <c r="AL136" s="26">
        <f t="shared" si="11"/>
        <v>70596.009999999776</v>
      </c>
    </row>
    <row r="137" spans="1:38" x14ac:dyDescent="0.25">
      <c r="A137" s="1" t="s">
        <v>505</v>
      </c>
      <c r="B137" s="1" t="s">
        <v>506</v>
      </c>
      <c r="C137" s="66">
        <v>4857</v>
      </c>
      <c r="D137" s="67" t="s">
        <v>1211</v>
      </c>
      <c r="E137" t="s">
        <v>3147</v>
      </c>
      <c r="F137" s="421">
        <v>330081.02</v>
      </c>
      <c r="G137" s="421">
        <v>0</v>
      </c>
      <c r="H137" s="421">
        <v>54127.11</v>
      </c>
      <c r="I137">
        <v>1193157.04</v>
      </c>
      <c r="J137">
        <v>368318.14</v>
      </c>
      <c r="K137" s="419"/>
      <c r="L137" s="419">
        <v>5500</v>
      </c>
      <c r="M137" s="419"/>
      <c r="N137" s="419">
        <v>114050</v>
      </c>
      <c r="O137" s="419"/>
      <c r="P137"/>
      <c r="Q137">
        <v>1846632.34</v>
      </c>
      <c r="R137">
        <v>365872.84</v>
      </c>
      <c r="S137" s="423"/>
      <c r="T137" s="423">
        <v>1567158.18</v>
      </c>
      <c r="U137" s="423"/>
      <c r="V137" s="423">
        <v>358.08</v>
      </c>
      <c r="W137" s="423">
        <v>1495504.6</v>
      </c>
      <c r="X137" s="423">
        <v>27500</v>
      </c>
      <c r="Y137" s="424">
        <v>2017802.6</v>
      </c>
      <c r="Z137" s="424">
        <v>33955</v>
      </c>
      <c r="AA137" s="424"/>
      <c r="AB137" s="424">
        <v>1095017.4099999999</v>
      </c>
      <c r="AC137" s="424">
        <v>330117.71999999997</v>
      </c>
      <c r="AD137" s="424"/>
      <c r="AE137" s="424"/>
      <c r="AF137" s="424"/>
      <c r="AG137" s="76">
        <f>SUM(F137:H137)</f>
        <v>384208.13</v>
      </c>
      <c r="AH137" s="31">
        <f t="shared" si="7"/>
        <v>119550</v>
      </c>
      <c r="AI137" s="21">
        <f t="shared" si="8"/>
        <v>264658.13</v>
      </c>
      <c r="AJ137" s="15">
        <f t="shared" si="9"/>
        <v>3090520.8600000003</v>
      </c>
      <c r="AK137" s="16">
        <f t="shared" si="10"/>
        <v>3476892.7299999995</v>
      </c>
      <c r="AL137" s="26">
        <f t="shared" si="11"/>
        <v>-386371.86999999918</v>
      </c>
    </row>
    <row r="138" spans="1:38" x14ac:dyDescent="0.25">
      <c r="A138" s="1" t="s">
        <v>505</v>
      </c>
      <c r="B138" s="1" t="s">
        <v>506</v>
      </c>
      <c r="C138" s="66">
        <v>4343</v>
      </c>
      <c r="D138" s="67" t="s">
        <v>1212</v>
      </c>
      <c r="E138" t="s">
        <v>3148</v>
      </c>
      <c r="F138" s="421">
        <v>392750.85</v>
      </c>
      <c r="G138" s="421">
        <v>0</v>
      </c>
      <c r="H138" s="421">
        <v>201969.09</v>
      </c>
      <c r="I138">
        <v>81786.14</v>
      </c>
      <c r="J138">
        <v>68173.02</v>
      </c>
      <c r="K138" s="419"/>
      <c r="L138" s="419">
        <v>5600</v>
      </c>
      <c r="M138" s="419"/>
      <c r="N138" s="419">
        <v>13455.67</v>
      </c>
      <c r="O138" s="419"/>
      <c r="P138"/>
      <c r="Q138">
        <v>-1600332.95</v>
      </c>
      <c r="R138">
        <v>2122751.4700000002</v>
      </c>
      <c r="S138" s="423"/>
      <c r="T138" s="423">
        <v>1635944.57</v>
      </c>
      <c r="U138" s="423"/>
      <c r="V138" s="423">
        <v>356.98</v>
      </c>
      <c r="W138" s="423">
        <v>2359562.7999999998</v>
      </c>
      <c r="X138" s="423">
        <v>36000</v>
      </c>
      <c r="Y138" s="424">
        <v>2943478.8</v>
      </c>
      <c r="Z138" s="424">
        <v>2060</v>
      </c>
      <c r="AA138" s="424"/>
      <c r="AB138" s="424">
        <v>857149.2</v>
      </c>
      <c r="AC138" s="424">
        <v>25971.439999999999</v>
      </c>
      <c r="AD138" s="424"/>
      <c r="AE138" s="424"/>
      <c r="AF138" s="424"/>
      <c r="AG138" s="76">
        <f>SUM(F138:H138)</f>
        <v>594719.93999999994</v>
      </c>
      <c r="AH138" s="31">
        <f t="shared" si="7"/>
        <v>19055.669999999998</v>
      </c>
      <c r="AI138" s="21">
        <f t="shared" si="8"/>
        <v>575664.2699999999</v>
      </c>
      <c r="AJ138" s="15">
        <f t="shared" si="9"/>
        <v>4031864.3499999996</v>
      </c>
      <c r="AK138" s="16">
        <f t="shared" si="10"/>
        <v>3828659.44</v>
      </c>
      <c r="AL138" s="26">
        <f t="shared" si="11"/>
        <v>203204.90999999968</v>
      </c>
    </row>
    <row r="139" spans="1:38" x14ac:dyDescent="0.25">
      <c r="A139" s="1" t="s">
        <v>505</v>
      </c>
      <c r="B139" s="1" t="s">
        <v>506</v>
      </c>
      <c r="C139" s="66">
        <v>4628</v>
      </c>
      <c r="D139" s="67" t="s">
        <v>1213</v>
      </c>
      <c r="E139" t="s">
        <v>3149</v>
      </c>
      <c r="F139" s="421">
        <v>903365.38</v>
      </c>
      <c r="G139" s="421">
        <v>0</v>
      </c>
      <c r="H139" s="421">
        <v>134918.26</v>
      </c>
      <c r="I139">
        <v>1855778.25</v>
      </c>
      <c r="J139">
        <v>138108.35999999999</v>
      </c>
      <c r="K139" s="419"/>
      <c r="L139" s="419">
        <v>5600</v>
      </c>
      <c r="M139" s="419"/>
      <c r="N139" s="419">
        <v>165000</v>
      </c>
      <c r="O139" s="419"/>
      <c r="P139"/>
      <c r="Q139">
        <v>2297826.87</v>
      </c>
      <c r="R139">
        <v>765116.2</v>
      </c>
      <c r="S139" s="423"/>
      <c r="T139" s="423">
        <v>1710862.31</v>
      </c>
      <c r="U139" s="423">
        <v>115600</v>
      </c>
      <c r="V139" s="423">
        <v>979.29</v>
      </c>
      <c r="W139" s="423">
        <v>1772451.8</v>
      </c>
      <c r="X139" s="423">
        <v>16500</v>
      </c>
      <c r="Y139" s="424">
        <v>2369842.96</v>
      </c>
      <c r="Z139" s="424">
        <v>7210</v>
      </c>
      <c r="AA139" s="424"/>
      <c r="AB139" s="424">
        <v>1044291.74</v>
      </c>
      <c r="AC139" s="424">
        <v>326421.52</v>
      </c>
      <c r="AD139" s="424"/>
      <c r="AE139" s="424"/>
      <c r="AF139" s="424">
        <v>70000</v>
      </c>
      <c r="AG139" s="76">
        <f>SUM(F139:H139)</f>
        <v>1038283.64</v>
      </c>
      <c r="AH139" s="31">
        <f t="shared" si="7"/>
        <v>170600</v>
      </c>
      <c r="AI139" s="21">
        <f t="shared" si="8"/>
        <v>867683.64</v>
      </c>
      <c r="AJ139" s="15">
        <f t="shared" si="9"/>
        <v>3616393.4000000004</v>
      </c>
      <c r="AK139" s="16">
        <f t="shared" si="10"/>
        <v>3817766.22</v>
      </c>
      <c r="AL139" s="26">
        <f t="shared" si="11"/>
        <v>-201372.81999999983</v>
      </c>
    </row>
    <row r="140" spans="1:38" x14ac:dyDescent="0.25">
      <c r="A140" s="1" t="s">
        <v>505</v>
      </c>
      <c r="B140" s="1" t="s">
        <v>506</v>
      </c>
      <c r="C140" s="66">
        <v>5183</v>
      </c>
      <c r="D140" s="67" t="s">
        <v>1214</v>
      </c>
      <c r="E140" t="s">
        <v>3150</v>
      </c>
      <c r="F140" s="421">
        <v>472424.99</v>
      </c>
      <c r="G140" s="421">
        <v>0</v>
      </c>
      <c r="H140" s="421">
        <v>102435.39</v>
      </c>
      <c r="I140">
        <v>84200.72</v>
      </c>
      <c r="J140">
        <v>39068.78</v>
      </c>
      <c r="K140" s="419"/>
      <c r="L140" s="419">
        <v>5500</v>
      </c>
      <c r="M140" s="419"/>
      <c r="N140" s="419">
        <v>15160</v>
      </c>
      <c r="O140" s="419"/>
      <c r="P140"/>
      <c r="Q140">
        <v>-2787600.88</v>
      </c>
      <c r="R140">
        <v>3234091.19</v>
      </c>
      <c r="S140" s="423"/>
      <c r="T140" s="423">
        <v>2007117.7</v>
      </c>
      <c r="U140" s="423"/>
      <c r="V140" s="423">
        <v>64609.56</v>
      </c>
      <c r="W140" s="423">
        <v>1021804</v>
      </c>
      <c r="X140" s="423">
        <v>16500</v>
      </c>
      <c r="Y140" s="424">
        <v>1636735</v>
      </c>
      <c r="Z140" s="424">
        <v>4490</v>
      </c>
      <c r="AA140" s="424"/>
      <c r="AB140" s="424">
        <v>1105141.06</v>
      </c>
      <c r="AC140" s="424">
        <v>132685.63</v>
      </c>
      <c r="AD140" s="424"/>
      <c r="AE140" s="424"/>
      <c r="AF140" s="424"/>
      <c r="AG140" s="76">
        <f>SUM(F140:H140)</f>
        <v>574860.38</v>
      </c>
      <c r="AH140" s="31">
        <f t="shared" si="7"/>
        <v>20660</v>
      </c>
      <c r="AI140" s="21">
        <f t="shared" si="8"/>
        <v>554200.38</v>
      </c>
      <c r="AJ140" s="15">
        <f t="shared" si="9"/>
        <v>3110031.26</v>
      </c>
      <c r="AK140" s="16">
        <f t="shared" si="10"/>
        <v>2879051.69</v>
      </c>
      <c r="AL140" s="26">
        <f t="shared" si="11"/>
        <v>230979.56999999983</v>
      </c>
    </row>
    <row r="141" spans="1:38" x14ac:dyDescent="0.25">
      <c r="A141" s="1" t="s">
        <v>505</v>
      </c>
      <c r="B141" s="1" t="s">
        <v>506</v>
      </c>
      <c r="C141" s="66">
        <v>3400</v>
      </c>
      <c r="D141" s="67" t="s">
        <v>1215</v>
      </c>
      <c r="E141" t="s">
        <v>3151</v>
      </c>
      <c r="F141" s="421">
        <v>249104.96</v>
      </c>
      <c r="G141" s="421">
        <v>0</v>
      </c>
      <c r="H141" s="421">
        <v>124495.92</v>
      </c>
      <c r="I141">
        <v>418133.14</v>
      </c>
      <c r="J141">
        <v>81303.87</v>
      </c>
      <c r="K141" s="419"/>
      <c r="L141" s="419">
        <v>5600</v>
      </c>
      <c r="M141" s="419"/>
      <c r="N141" s="419">
        <v>0</v>
      </c>
      <c r="O141" s="419"/>
      <c r="P141"/>
      <c r="Q141">
        <v>-1006063.68</v>
      </c>
      <c r="R141">
        <v>1809525.85</v>
      </c>
      <c r="S141" s="423"/>
      <c r="T141" s="423">
        <v>1466403.38</v>
      </c>
      <c r="U141" s="423"/>
      <c r="V141" s="423">
        <v>244.23</v>
      </c>
      <c r="W141" s="423">
        <v>1311482.5</v>
      </c>
      <c r="X141" s="423">
        <v>16500</v>
      </c>
      <c r="Y141" s="424">
        <v>1765336.66</v>
      </c>
      <c r="Z141" s="424">
        <v>19798</v>
      </c>
      <c r="AA141" s="424"/>
      <c r="AB141" s="424">
        <v>838225.07</v>
      </c>
      <c r="AC141" s="424">
        <v>107294.66</v>
      </c>
      <c r="AD141" s="424"/>
      <c r="AE141" s="424"/>
      <c r="AF141" s="424"/>
      <c r="AG141" s="76">
        <f>SUM(F141:H141)</f>
        <v>373600.88</v>
      </c>
      <c r="AH141" s="31">
        <f t="shared" si="7"/>
        <v>5600</v>
      </c>
      <c r="AI141" s="21">
        <f t="shared" si="8"/>
        <v>368000.88</v>
      </c>
      <c r="AJ141" s="15">
        <f t="shared" si="9"/>
        <v>2794630.11</v>
      </c>
      <c r="AK141" s="16">
        <f t="shared" si="10"/>
        <v>2730654.39</v>
      </c>
      <c r="AL141" s="26">
        <f t="shared" si="11"/>
        <v>63975.719999999739</v>
      </c>
    </row>
    <row r="142" spans="1:38" x14ac:dyDescent="0.25">
      <c r="A142" s="1" t="s">
        <v>505</v>
      </c>
      <c r="B142" s="1" t="s">
        <v>506</v>
      </c>
      <c r="C142" s="66">
        <v>7272</v>
      </c>
      <c r="D142" s="67" t="s">
        <v>1216</v>
      </c>
      <c r="E142" t="s">
        <v>3152</v>
      </c>
      <c r="F142" s="421">
        <v>737721.93</v>
      </c>
      <c r="G142" s="421">
        <v>0</v>
      </c>
      <c r="H142" s="421">
        <v>167242.26</v>
      </c>
      <c r="I142">
        <v>928348.83</v>
      </c>
      <c r="J142">
        <v>75580.81</v>
      </c>
      <c r="K142" s="419"/>
      <c r="L142" s="419">
        <v>5500</v>
      </c>
      <c r="M142" s="419"/>
      <c r="N142" s="419">
        <v>14201.32</v>
      </c>
      <c r="O142" s="419"/>
      <c r="P142"/>
      <c r="Q142">
        <v>686574.64</v>
      </c>
      <c r="R142">
        <v>1034850.95</v>
      </c>
      <c r="S142" s="423"/>
      <c r="T142" s="423">
        <v>2142689.63</v>
      </c>
      <c r="U142" s="423">
        <v>21322</v>
      </c>
      <c r="V142" s="423">
        <v>760.38</v>
      </c>
      <c r="W142" s="423">
        <v>1197873.1000000001</v>
      </c>
      <c r="X142" s="423">
        <v>16500</v>
      </c>
      <c r="Y142" s="424">
        <v>1822613.18</v>
      </c>
      <c r="Z142" s="424">
        <v>30563</v>
      </c>
      <c r="AA142" s="424"/>
      <c r="AB142" s="424">
        <v>1153271.44</v>
      </c>
      <c r="AC142" s="424">
        <v>204930.57</v>
      </c>
      <c r="AD142" s="424"/>
      <c r="AE142" s="424"/>
      <c r="AF142" s="424"/>
      <c r="AG142" s="76">
        <f>SUM(F142:H142)</f>
        <v>904964.19000000006</v>
      </c>
      <c r="AH142" s="31">
        <f t="shared" si="7"/>
        <v>19701.32</v>
      </c>
      <c r="AI142" s="21">
        <f t="shared" si="8"/>
        <v>885262.87000000011</v>
      </c>
      <c r="AJ142" s="15">
        <f t="shared" si="9"/>
        <v>3379145.11</v>
      </c>
      <c r="AK142" s="16">
        <f t="shared" si="10"/>
        <v>3211378.19</v>
      </c>
      <c r="AL142" s="26">
        <f t="shared" si="11"/>
        <v>167766.91999999993</v>
      </c>
    </row>
    <row r="143" spans="1:38" x14ac:dyDescent="0.25">
      <c r="A143" s="1" t="s">
        <v>505</v>
      </c>
      <c r="B143" s="1" t="s">
        <v>506</v>
      </c>
      <c r="C143" s="66">
        <v>4130</v>
      </c>
      <c r="D143" s="67" t="s">
        <v>1217</v>
      </c>
      <c r="E143" t="s">
        <v>3153</v>
      </c>
      <c r="F143" s="421">
        <v>576465.59</v>
      </c>
      <c r="G143" s="421">
        <v>0</v>
      </c>
      <c r="H143" s="421">
        <v>73930</v>
      </c>
      <c r="I143">
        <v>113610.69</v>
      </c>
      <c r="J143">
        <v>64630.06</v>
      </c>
      <c r="K143" s="419"/>
      <c r="L143" s="419">
        <v>4500</v>
      </c>
      <c r="M143" s="419"/>
      <c r="N143" s="419">
        <v>48304.9</v>
      </c>
      <c r="O143" s="419"/>
      <c r="P143"/>
      <c r="Q143">
        <v>-1250068.02</v>
      </c>
      <c r="R143">
        <v>1778360.15</v>
      </c>
      <c r="S143" s="423"/>
      <c r="T143" s="423">
        <v>2078997.41</v>
      </c>
      <c r="U143" s="423">
        <v>106700</v>
      </c>
      <c r="V143" s="423">
        <v>506.97</v>
      </c>
      <c r="W143" s="423">
        <v>1697858</v>
      </c>
      <c r="X143" s="423">
        <v>33000</v>
      </c>
      <c r="Y143" s="424">
        <v>2357022.98</v>
      </c>
      <c r="Z143" s="424">
        <v>16782</v>
      </c>
      <c r="AA143" s="424"/>
      <c r="AB143" s="424">
        <v>1264381.71</v>
      </c>
      <c r="AC143" s="424">
        <v>31336.38</v>
      </c>
      <c r="AD143" s="424"/>
      <c r="AE143" s="424"/>
      <c r="AF143" s="424"/>
      <c r="AG143" s="76">
        <f>SUM(F143:H143)</f>
        <v>650395.59</v>
      </c>
      <c r="AH143" s="31">
        <f t="shared" si="7"/>
        <v>52804.9</v>
      </c>
      <c r="AI143" s="21">
        <f t="shared" si="8"/>
        <v>597590.68999999994</v>
      </c>
      <c r="AJ143" s="15">
        <f t="shared" si="9"/>
        <v>3917062.3800000004</v>
      </c>
      <c r="AK143" s="16">
        <f t="shared" si="10"/>
        <v>3669523.07</v>
      </c>
      <c r="AL143" s="26">
        <f t="shared" si="11"/>
        <v>247539.31000000052</v>
      </c>
    </row>
    <row r="144" spans="1:38" x14ac:dyDescent="0.25">
      <c r="A144" s="1" t="s">
        <v>505</v>
      </c>
      <c r="B144" s="1" t="s">
        <v>506</v>
      </c>
      <c r="C144" s="66">
        <v>3177</v>
      </c>
      <c r="D144" s="67" t="s">
        <v>1218</v>
      </c>
      <c r="E144" t="s">
        <v>3154</v>
      </c>
      <c r="F144" s="421">
        <v>394238.04</v>
      </c>
      <c r="G144" s="421">
        <v>0</v>
      </c>
      <c r="H144" s="421">
        <v>150808.43</v>
      </c>
      <c r="I144">
        <v>524786.87</v>
      </c>
      <c r="J144">
        <v>6050.63</v>
      </c>
      <c r="K144" s="419"/>
      <c r="L144" s="419">
        <v>5500</v>
      </c>
      <c r="M144" s="419"/>
      <c r="N144" s="419">
        <v>217899.25</v>
      </c>
      <c r="O144" s="419"/>
      <c r="P144"/>
      <c r="Q144">
        <v>-1657100.98</v>
      </c>
      <c r="R144">
        <v>2463401.71</v>
      </c>
      <c r="S144" s="423"/>
      <c r="T144" s="423">
        <v>1584377.5</v>
      </c>
      <c r="U144" s="423">
        <v>203190.92</v>
      </c>
      <c r="V144" s="423">
        <v>276.26</v>
      </c>
      <c r="W144" s="423">
        <v>1449882.7</v>
      </c>
      <c r="X144" s="423">
        <v>16500</v>
      </c>
      <c r="Y144" s="424">
        <v>1871516.7</v>
      </c>
      <c r="Z144" s="424">
        <v>8620</v>
      </c>
      <c r="AA144" s="424"/>
      <c r="AB144" s="424">
        <v>1199498.32</v>
      </c>
      <c r="AC144" s="424">
        <v>128408.37</v>
      </c>
      <c r="AD144" s="424"/>
      <c r="AE144" s="424"/>
      <c r="AF144" s="424"/>
      <c r="AG144" s="76">
        <f>SUM(F144:H144)</f>
        <v>545046.47</v>
      </c>
      <c r="AH144" s="31">
        <f t="shared" si="7"/>
        <v>223399.25</v>
      </c>
      <c r="AI144" s="21">
        <f t="shared" si="8"/>
        <v>321647.21999999997</v>
      </c>
      <c r="AJ144" s="15">
        <f t="shared" si="9"/>
        <v>3254227.38</v>
      </c>
      <c r="AK144" s="16">
        <f t="shared" si="10"/>
        <v>3208043.39</v>
      </c>
      <c r="AL144" s="26">
        <f t="shared" si="11"/>
        <v>46183.989999999758</v>
      </c>
    </row>
    <row r="145" spans="1:38" x14ac:dyDescent="0.25">
      <c r="A145" s="1" t="s">
        <v>505</v>
      </c>
      <c r="B145" s="1" t="s">
        <v>506</v>
      </c>
      <c r="C145" s="66">
        <v>5043</v>
      </c>
      <c r="D145" s="67" t="s">
        <v>1219</v>
      </c>
      <c r="E145" t="s">
        <v>3155</v>
      </c>
      <c r="F145" s="421">
        <v>650786.51</v>
      </c>
      <c r="G145" s="421">
        <v>0</v>
      </c>
      <c r="H145" s="421">
        <v>195217.33</v>
      </c>
      <c r="I145">
        <v>27228.01</v>
      </c>
      <c r="J145">
        <v>30258.84</v>
      </c>
      <c r="K145" s="419"/>
      <c r="L145" s="419">
        <v>7500</v>
      </c>
      <c r="M145" s="419"/>
      <c r="N145" s="419">
        <v>15162.94</v>
      </c>
      <c r="O145" s="419"/>
      <c r="P145"/>
      <c r="Q145">
        <v>-1055377.49</v>
      </c>
      <c r="R145">
        <v>1748544.54</v>
      </c>
      <c r="S145" s="423"/>
      <c r="T145" s="423">
        <v>2472954.5699999998</v>
      </c>
      <c r="U145" s="423"/>
      <c r="V145" s="423">
        <v>677.62</v>
      </c>
      <c r="W145" s="423">
        <v>1878247</v>
      </c>
      <c r="X145" s="423">
        <v>16500</v>
      </c>
      <c r="Y145" s="424">
        <v>2402785.2400000002</v>
      </c>
      <c r="Z145" s="424">
        <v>30785</v>
      </c>
      <c r="AA145" s="424"/>
      <c r="AB145" s="424">
        <v>1699708.22</v>
      </c>
      <c r="AC145" s="424">
        <v>47440.03</v>
      </c>
      <c r="AD145" s="424"/>
      <c r="AE145" s="424"/>
      <c r="AF145" s="424"/>
      <c r="AG145" s="76">
        <f>SUM(F145:H145)</f>
        <v>846003.84</v>
      </c>
      <c r="AH145" s="31">
        <f t="shared" si="7"/>
        <v>22662.940000000002</v>
      </c>
      <c r="AI145" s="21">
        <f t="shared" si="8"/>
        <v>823340.89999999991</v>
      </c>
      <c r="AJ145" s="15">
        <f t="shared" si="9"/>
        <v>4368379.1899999995</v>
      </c>
      <c r="AK145" s="16">
        <f t="shared" si="10"/>
        <v>4180718.4899999998</v>
      </c>
      <c r="AL145" s="26">
        <f t="shared" si="11"/>
        <v>187660.69999999972</v>
      </c>
    </row>
    <row r="146" spans="1:38" x14ac:dyDescent="0.25">
      <c r="A146" s="1" t="s">
        <v>505</v>
      </c>
      <c r="B146" s="1" t="s">
        <v>506</v>
      </c>
      <c r="C146" s="66">
        <v>4781</v>
      </c>
      <c r="D146" s="67" t="s">
        <v>1220</v>
      </c>
      <c r="E146" t="s">
        <v>3156</v>
      </c>
      <c r="F146" s="421">
        <v>655336.07999999996</v>
      </c>
      <c r="G146" s="421">
        <v>0</v>
      </c>
      <c r="H146" s="421">
        <v>80758.880000000005</v>
      </c>
      <c r="I146">
        <v>1088380.6299999999</v>
      </c>
      <c r="J146">
        <v>59528.11</v>
      </c>
      <c r="K146" s="419"/>
      <c r="L146" s="419">
        <v>6012.5</v>
      </c>
      <c r="M146" s="419"/>
      <c r="N146" s="419"/>
      <c r="O146" s="419"/>
      <c r="P146"/>
      <c r="Q146">
        <v>1318152.28</v>
      </c>
      <c r="R146">
        <v>577706.88</v>
      </c>
      <c r="S146" s="423"/>
      <c r="T146" s="423">
        <v>2054490.84</v>
      </c>
      <c r="U146" s="423"/>
      <c r="V146" s="423">
        <v>633.46</v>
      </c>
      <c r="W146" s="423">
        <v>2313289.2999999998</v>
      </c>
      <c r="X146" s="423">
        <v>16500</v>
      </c>
      <c r="Y146" s="424">
        <v>2987972.38</v>
      </c>
      <c r="Z146" s="424">
        <v>19035</v>
      </c>
      <c r="AA146" s="424"/>
      <c r="AB146" s="424">
        <v>1220845.98</v>
      </c>
      <c r="AC146" s="424">
        <v>144928.20000000001</v>
      </c>
      <c r="AD146" s="424"/>
      <c r="AE146" s="424"/>
      <c r="AF146" s="424">
        <v>30000</v>
      </c>
      <c r="AG146" s="76">
        <f>SUM(F146:H146)</f>
        <v>736094.96</v>
      </c>
      <c r="AH146" s="31">
        <f t="shared" si="7"/>
        <v>6012.5</v>
      </c>
      <c r="AI146" s="21">
        <f t="shared" si="8"/>
        <v>730082.46</v>
      </c>
      <c r="AJ146" s="15">
        <f t="shared" si="9"/>
        <v>4384913.5999999996</v>
      </c>
      <c r="AK146" s="16">
        <f t="shared" si="10"/>
        <v>4402781.5599999996</v>
      </c>
      <c r="AL146" s="26">
        <f t="shared" si="11"/>
        <v>-17867.959999999963</v>
      </c>
    </row>
    <row r="147" spans="1:38" x14ac:dyDescent="0.25">
      <c r="A147" s="1" t="s">
        <v>505</v>
      </c>
      <c r="B147" s="1" t="s">
        <v>506</v>
      </c>
      <c r="C147" s="66">
        <v>7022</v>
      </c>
      <c r="D147" s="67" t="s">
        <v>1221</v>
      </c>
      <c r="E147" t="s">
        <v>3157</v>
      </c>
      <c r="F147" s="421">
        <v>846980.17</v>
      </c>
      <c r="G147" s="421">
        <v>0</v>
      </c>
      <c r="H147" s="421">
        <v>449147.72</v>
      </c>
      <c r="I147">
        <v>64796.26</v>
      </c>
      <c r="J147">
        <v>85641.11</v>
      </c>
      <c r="K147" s="419"/>
      <c r="L147" s="419">
        <v>5600</v>
      </c>
      <c r="M147" s="419"/>
      <c r="N147" s="419">
        <v>19923.38</v>
      </c>
      <c r="O147" s="419"/>
      <c r="P147"/>
      <c r="Q147">
        <v>-2458173.9700000002</v>
      </c>
      <c r="R147">
        <v>3628551.99</v>
      </c>
      <c r="S147" s="423"/>
      <c r="T147" s="423">
        <v>2418452.25</v>
      </c>
      <c r="U147" s="423">
        <v>16500</v>
      </c>
      <c r="V147" s="423">
        <v>1073.8800000000001</v>
      </c>
      <c r="W147" s="423">
        <v>2488965.2200000002</v>
      </c>
      <c r="X147" s="423">
        <v>16500</v>
      </c>
      <c r="Y147" s="424">
        <v>3085773.22</v>
      </c>
      <c r="Z147" s="424">
        <v>33841</v>
      </c>
      <c r="AA147" s="424"/>
      <c r="AB147" s="424">
        <v>1481703.51</v>
      </c>
      <c r="AC147" s="424">
        <v>52009.760000000002</v>
      </c>
      <c r="AD147" s="424"/>
      <c r="AE147" s="424"/>
      <c r="AF147" s="424">
        <v>37500</v>
      </c>
      <c r="AG147" s="76">
        <f>SUM(F147:H147)</f>
        <v>1296127.8900000001</v>
      </c>
      <c r="AH147" s="31">
        <f t="shared" si="7"/>
        <v>25523.38</v>
      </c>
      <c r="AI147" s="21">
        <f t="shared" si="8"/>
        <v>1270604.5100000002</v>
      </c>
      <c r="AJ147" s="15">
        <f t="shared" si="9"/>
        <v>4941491.3499999996</v>
      </c>
      <c r="AK147" s="16">
        <f t="shared" si="10"/>
        <v>4690827.49</v>
      </c>
      <c r="AL147" s="26">
        <f t="shared" si="11"/>
        <v>250663.8599999994</v>
      </c>
    </row>
    <row r="148" spans="1:38" x14ac:dyDescent="0.25">
      <c r="A148" s="1" t="s">
        <v>505</v>
      </c>
      <c r="B148" s="1" t="s">
        <v>506</v>
      </c>
      <c r="C148" s="66">
        <v>5099</v>
      </c>
      <c r="D148" s="67" t="s">
        <v>1222</v>
      </c>
      <c r="E148" t="s">
        <v>3158</v>
      </c>
      <c r="F148" s="421">
        <v>933755.22</v>
      </c>
      <c r="G148" s="421">
        <v>0</v>
      </c>
      <c r="H148" s="421">
        <v>199707.77</v>
      </c>
      <c r="I148">
        <v>464196.61</v>
      </c>
      <c r="J148">
        <v>62436.98</v>
      </c>
      <c r="K148" s="419"/>
      <c r="L148" s="419">
        <v>5600</v>
      </c>
      <c r="M148" s="419"/>
      <c r="N148" s="419">
        <v>200500</v>
      </c>
      <c r="O148" s="419"/>
      <c r="P148"/>
      <c r="Q148">
        <v>-932658.41</v>
      </c>
      <c r="R148">
        <v>2252597.11</v>
      </c>
      <c r="S148" s="423"/>
      <c r="T148" s="423">
        <v>1848500.06</v>
      </c>
      <c r="U148" s="423">
        <v>12000</v>
      </c>
      <c r="V148" s="423">
        <v>777.38</v>
      </c>
      <c r="W148" s="423">
        <v>1680684.6</v>
      </c>
      <c r="X148" s="423">
        <v>33000</v>
      </c>
      <c r="Y148" s="424">
        <v>2200754.6</v>
      </c>
      <c r="Z148" s="424">
        <v>3605</v>
      </c>
      <c r="AA148" s="424"/>
      <c r="AB148" s="424">
        <v>996558.48</v>
      </c>
      <c r="AC148" s="424">
        <v>239986.08</v>
      </c>
      <c r="AD148" s="424"/>
      <c r="AE148" s="424"/>
      <c r="AF148" s="424"/>
      <c r="AG148" s="76">
        <f>SUM(F148:H148)</f>
        <v>1133462.99</v>
      </c>
      <c r="AH148" s="31">
        <f t="shared" si="7"/>
        <v>206100</v>
      </c>
      <c r="AI148" s="21">
        <f t="shared" si="8"/>
        <v>927362.99</v>
      </c>
      <c r="AJ148" s="15">
        <f t="shared" si="9"/>
        <v>3574962.04</v>
      </c>
      <c r="AK148" s="16">
        <f t="shared" si="10"/>
        <v>3440904.16</v>
      </c>
      <c r="AL148" s="26">
        <f t="shared" si="11"/>
        <v>134057.87999999989</v>
      </c>
    </row>
    <row r="149" spans="1:38" x14ac:dyDescent="0.25">
      <c r="A149" s="1" t="s">
        <v>505</v>
      </c>
      <c r="B149" s="1" t="s">
        <v>506</v>
      </c>
      <c r="C149" s="66">
        <v>2341</v>
      </c>
      <c r="D149" s="67" t="s">
        <v>1223</v>
      </c>
      <c r="E149" t="s">
        <v>3159</v>
      </c>
      <c r="F149" s="421">
        <v>292338.37</v>
      </c>
      <c r="G149" s="421">
        <v>0</v>
      </c>
      <c r="H149" s="421">
        <v>39907.99</v>
      </c>
      <c r="I149">
        <v>1235897.6399999999</v>
      </c>
      <c r="J149">
        <v>16040.79</v>
      </c>
      <c r="K149" s="419"/>
      <c r="L149" s="419">
        <v>0</v>
      </c>
      <c r="M149" s="419"/>
      <c r="N149" s="419">
        <v>43440</v>
      </c>
      <c r="O149" s="419"/>
      <c r="P149"/>
      <c r="Q149">
        <v>1005599.32</v>
      </c>
      <c r="R149">
        <v>605433.22</v>
      </c>
      <c r="S149" s="423"/>
      <c r="T149" s="423">
        <v>1397861.52</v>
      </c>
      <c r="U149" s="423">
        <v>81800</v>
      </c>
      <c r="V149" s="423">
        <v>303.17</v>
      </c>
      <c r="W149" s="423">
        <v>1117546.5</v>
      </c>
      <c r="X149" s="423"/>
      <c r="Y149" s="424">
        <v>1592394.5</v>
      </c>
      <c r="Z149" s="424">
        <v>13300</v>
      </c>
      <c r="AA149" s="424"/>
      <c r="AB149" s="424">
        <v>897585.44</v>
      </c>
      <c r="AC149" s="424">
        <v>134519</v>
      </c>
      <c r="AD149" s="424"/>
      <c r="AE149" s="424"/>
      <c r="AF149" s="424">
        <v>30000</v>
      </c>
      <c r="AG149" s="76">
        <f>SUM(F149:H149)</f>
        <v>332246.36</v>
      </c>
      <c r="AH149" s="31">
        <f t="shared" si="7"/>
        <v>43440</v>
      </c>
      <c r="AI149" s="21">
        <f t="shared" si="8"/>
        <v>288806.36</v>
      </c>
      <c r="AJ149" s="15">
        <f t="shared" si="9"/>
        <v>2597511.19</v>
      </c>
      <c r="AK149" s="16">
        <f t="shared" si="10"/>
        <v>2667798.94</v>
      </c>
      <c r="AL149" s="26">
        <f t="shared" si="11"/>
        <v>-70287.75</v>
      </c>
    </row>
    <row r="150" spans="1:38" x14ac:dyDescent="0.25">
      <c r="A150" s="1" t="s">
        <v>505</v>
      </c>
      <c r="B150" s="1" t="s">
        <v>506</v>
      </c>
      <c r="C150" s="66">
        <v>1923</v>
      </c>
      <c r="D150" s="67" t="s">
        <v>1224</v>
      </c>
      <c r="E150" t="s">
        <v>3160</v>
      </c>
      <c r="F150" s="421">
        <v>315796.3</v>
      </c>
      <c r="G150" s="421">
        <v>0</v>
      </c>
      <c r="H150" s="421">
        <v>114067.82</v>
      </c>
      <c r="I150">
        <v>1264317.1499999999</v>
      </c>
      <c r="J150">
        <v>23330.27</v>
      </c>
      <c r="K150" s="419"/>
      <c r="L150" s="419">
        <v>-2737.5</v>
      </c>
      <c r="M150" s="419"/>
      <c r="N150" s="419">
        <v>60893.04</v>
      </c>
      <c r="O150" s="419"/>
      <c r="P150"/>
      <c r="Q150">
        <v>1167978.1599999999</v>
      </c>
      <c r="R150">
        <v>698047.3</v>
      </c>
      <c r="S150" s="423"/>
      <c r="T150" s="423">
        <v>1120595.6499999999</v>
      </c>
      <c r="U150" s="423">
        <v>42980.51</v>
      </c>
      <c r="V150" s="423">
        <v>487.41</v>
      </c>
      <c r="W150" s="423">
        <v>1603187</v>
      </c>
      <c r="X150" s="423">
        <v>33000</v>
      </c>
      <c r="Y150" s="424">
        <v>2049052</v>
      </c>
      <c r="Z150" s="424">
        <v>7650</v>
      </c>
      <c r="AA150" s="424"/>
      <c r="AB150" s="424">
        <v>779960.81</v>
      </c>
      <c r="AC150" s="424">
        <v>127127.22</v>
      </c>
      <c r="AD150" s="424"/>
      <c r="AE150" s="424"/>
      <c r="AF150" s="424">
        <v>43130</v>
      </c>
      <c r="AG150" s="76">
        <f>SUM(F150:H150)</f>
        <v>429864.12</v>
      </c>
      <c r="AH150" s="31">
        <f t="shared" si="7"/>
        <v>58155.54</v>
      </c>
      <c r="AI150" s="21">
        <f t="shared" si="8"/>
        <v>371708.58</v>
      </c>
      <c r="AJ150" s="15">
        <f t="shared" si="9"/>
        <v>2800250.57</v>
      </c>
      <c r="AK150" s="16">
        <f t="shared" si="10"/>
        <v>3006920.0300000003</v>
      </c>
      <c r="AL150" s="26">
        <f t="shared" si="11"/>
        <v>-206669.46000000043</v>
      </c>
    </row>
    <row r="151" spans="1:38" x14ac:dyDescent="0.25">
      <c r="A151" s="1" t="s">
        <v>505</v>
      </c>
      <c r="B151" s="1" t="s">
        <v>506</v>
      </c>
      <c r="C151" s="66">
        <v>1617</v>
      </c>
      <c r="D151" s="67" t="s">
        <v>1225</v>
      </c>
      <c r="E151" t="s">
        <v>3161</v>
      </c>
      <c r="F151" s="421">
        <v>116376.37</v>
      </c>
      <c r="G151" s="421">
        <v>0</v>
      </c>
      <c r="H151" s="421">
        <v>62882.25</v>
      </c>
      <c r="I151">
        <v>889795.5</v>
      </c>
      <c r="J151">
        <v>24832.639999999999</v>
      </c>
      <c r="K151" s="419"/>
      <c r="L151" s="419">
        <v>5500</v>
      </c>
      <c r="M151" s="419"/>
      <c r="N151" s="419">
        <v>55590.33</v>
      </c>
      <c r="O151" s="419"/>
      <c r="P151"/>
      <c r="Q151">
        <v>718899.22</v>
      </c>
      <c r="R151">
        <v>399608.02</v>
      </c>
      <c r="S151" s="423"/>
      <c r="T151" s="423">
        <v>1074351.01</v>
      </c>
      <c r="U151" s="423">
        <v>16000</v>
      </c>
      <c r="V151" s="423">
        <v>83.89</v>
      </c>
      <c r="W151" s="423">
        <v>1435477.4</v>
      </c>
      <c r="X151" s="423">
        <v>16500</v>
      </c>
      <c r="Y151" s="424">
        <v>1857822.4</v>
      </c>
      <c r="Z151" s="424">
        <v>4570</v>
      </c>
      <c r="AA151" s="424"/>
      <c r="AB151" s="424">
        <v>625305.43000000005</v>
      </c>
      <c r="AC151" s="424">
        <v>100425.28</v>
      </c>
      <c r="AD151" s="424"/>
      <c r="AE151" s="424"/>
      <c r="AF151" s="424">
        <v>40000</v>
      </c>
      <c r="AG151" s="76">
        <f>SUM(F151:H151)</f>
        <v>179258.62</v>
      </c>
      <c r="AH151" s="31">
        <f t="shared" ref="AH151:AH189" si="12">SUM(K151:O151)</f>
        <v>61090.33</v>
      </c>
      <c r="AI151" s="21">
        <f t="shared" ref="AI151:AI189" si="13">AG151-AH151</f>
        <v>118168.29</v>
      </c>
      <c r="AJ151" s="15">
        <f t="shared" ref="AJ151:AJ189" si="14">SUM(S151:X151)</f>
        <v>2542412.2999999998</v>
      </c>
      <c r="AK151" s="16">
        <f t="shared" ref="AK151:AK189" si="15">SUM(Y151:AF151)</f>
        <v>2628123.11</v>
      </c>
      <c r="AL151" s="26">
        <f t="shared" si="11"/>
        <v>-85710.810000000056</v>
      </c>
    </row>
    <row r="152" spans="1:38" x14ac:dyDescent="0.25">
      <c r="A152" s="1" t="s">
        <v>505</v>
      </c>
      <c r="B152" s="1" t="s">
        <v>506</v>
      </c>
      <c r="C152" s="66">
        <v>1689</v>
      </c>
      <c r="D152" s="67" t="s">
        <v>1226</v>
      </c>
      <c r="E152" t="s">
        <v>3162</v>
      </c>
      <c r="F152" s="421">
        <v>296083.74</v>
      </c>
      <c r="G152" s="421">
        <v>0</v>
      </c>
      <c r="H152" s="421">
        <v>80486.64</v>
      </c>
      <c r="I152">
        <v>309602.53000000003</v>
      </c>
      <c r="J152">
        <v>123180.6</v>
      </c>
      <c r="K152" s="419"/>
      <c r="L152" s="419">
        <v>5500</v>
      </c>
      <c r="M152" s="419"/>
      <c r="N152" s="419">
        <v>111168</v>
      </c>
      <c r="O152" s="419"/>
      <c r="P152"/>
      <c r="Q152">
        <v>-979418.79</v>
      </c>
      <c r="R152">
        <v>1677902.08</v>
      </c>
      <c r="S152" s="423"/>
      <c r="T152" s="423">
        <v>1342301.41</v>
      </c>
      <c r="U152" s="423">
        <v>7000</v>
      </c>
      <c r="V152" s="423">
        <v>209.04</v>
      </c>
      <c r="W152" s="423">
        <v>1282369.8999999999</v>
      </c>
      <c r="X152" s="423">
        <v>16500</v>
      </c>
      <c r="Y152" s="424">
        <v>1838208.9</v>
      </c>
      <c r="Z152" s="424">
        <v>12466</v>
      </c>
      <c r="AA152" s="424"/>
      <c r="AB152" s="424">
        <v>680788.19</v>
      </c>
      <c r="AC152" s="424">
        <v>92715.04</v>
      </c>
      <c r="AD152" s="424"/>
      <c r="AE152" s="424"/>
      <c r="AF152" s="424">
        <v>30000</v>
      </c>
      <c r="AG152" s="76">
        <f>SUM(F152:H152)</f>
        <v>376570.38</v>
      </c>
      <c r="AH152" s="31">
        <f t="shared" si="12"/>
        <v>116668</v>
      </c>
      <c r="AI152" s="21">
        <f t="shared" si="13"/>
        <v>259902.38</v>
      </c>
      <c r="AJ152" s="15">
        <f t="shared" si="14"/>
        <v>2648380.3499999996</v>
      </c>
      <c r="AK152" s="16">
        <f t="shared" si="15"/>
        <v>2654178.13</v>
      </c>
      <c r="AL152" s="26">
        <f t="shared" si="11"/>
        <v>-5797.7800000002608</v>
      </c>
    </row>
    <row r="153" spans="1:38" x14ac:dyDescent="0.25">
      <c r="A153" s="1" t="s">
        <v>505</v>
      </c>
      <c r="B153" s="1" t="s">
        <v>506</v>
      </c>
      <c r="C153" s="66">
        <v>4089</v>
      </c>
      <c r="D153" s="67" t="s">
        <v>1227</v>
      </c>
      <c r="E153" t="s">
        <v>3163</v>
      </c>
      <c r="F153" s="421">
        <v>383838.51</v>
      </c>
      <c r="G153" s="421">
        <v>0</v>
      </c>
      <c r="H153" s="421">
        <v>224560.2</v>
      </c>
      <c r="I153">
        <v>839944.88</v>
      </c>
      <c r="J153">
        <v>68743.72</v>
      </c>
      <c r="K153" s="419"/>
      <c r="L153" s="419">
        <v>5500</v>
      </c>
      <c r="M153" s="419"/>
      <c r="N153" s="419">
        <v>262656.40000000002</v>
      </c>
      <c r="O153" s="419"/>
      <c r="P153"/>
      <c r="Q153">
        <v>742242.72</v>
      </c>
      <c r="R153">
        <v>511906.95</v>
      </c>
      <c r="S153" s="423"/>
      <c r="T153" s="423">
        <v>1967804.36</v>
      </c>
      <c r="U153" s="423">
        <v>63000</v>
      </c>
      <c r="V153" s="423">
        <v>188.06</v>
      </c>
      <c r="W153" s="423">
        <v>2948834</v>
      </c>
      <c r="X153" s="423">
        <v>68000</v>
      </c>
      <c r="Y153" s="424">
        <v>3741486</v>
      </c>
      <c r="Z153" s="424">
        <v>48634</v>
      </c>
      <c r="AA153" s="424"/>
      <c r="AB153" s="424">
        <v>1036596.78</v>
      </c>
      <c r="AC153" s="424">
        <v>126328.4</v>
      </c>
      <c r="AD153" s="424"/>
      <c r="AE153" s="424"/>
      <c r="AF153" s="424">
        <v>100000</v>
      </c>
      <c r="AG153" s="76">
        <f>SUM(F153:H153)</f>
        <v>608398.71</v>
      </c>
      <c r="AH153" s="31">
        <f t="shared" si="12"/>
        <v>268156.40000000002</v>
      </c>
      <c r="AI153" s="21">
        <f t="shared" si="13"/>
        <v>340242.30999999994</v>
      </c>
      <c r="AJ153" s="15">
        <f t="shared" si="14"/>
        <v>5047826.42</v>
      </c>
      <c r="AK153" s="16">
        <f t="shared" si="15"/>
        <v>5053045.1800000006</v>
      </c>
      <c r="AL153" s="26">
        <f t="shared" si="11"/>
        <v>-5218.7600000007078</v>
      </c>
    </row>
    <row r="154" spans="1:38" x14ac:dyDescent="0.25">
      <c r="A154" s="1" t="s">
        <v>505</v>
      </c>
      <c r="B154" s="1" t="s">
        <v>506</v>
      </c>
      <c r="C154" s="66">
        <v>5940</v>
      </c>
      <c r="D154" s="67" t="s">
        <v>1228</v>
      </c>
      <c r="E154" t="s">
        <v>3164</v>
      </c>
      <c r="F154" s="421">
        <v>852462.33</v>
      </c>
      <c r="G154" s="421">
        <v>0</v>
      </c>
      <c r="H154" s="421">
        <v>175735.15</v>
      </c>
      <c r="I154">
        <v>784541.86</v>
      </c>
      <c r="J154">
        <v>154630.89000000001</v>
      </c>
      <c r="K154" s="419"/>
      <c r="L154" s="419">
        <v>5400</v>
      </c>
      <c r="M154" s="419"/>
      <c r="N154" s="419">
        <v>155891.20000000001</v>
      </c>
      <c r="O154" s="419"/>
      <c r="P154"/>
      <c r="Q154">
        <v>-1267692.45</v>
      </c>
      <c r="R154">
        <v>3252587.34</v>
      </c>
      <c r="S154" s="423"/>
      <c r="T154" s="423">
        <v>1929100.61</v>
      </c>
      <c r="U154" s="423"/>
      <c r="V154" s="423">
        <v>881.29</v>
      </c>
      <c r="W154" s="423">
        <v>2339098.7000000002</v>
      </c>
      <c r="X154" s="423">
        <v>49500</v>
      </c>
      <c r="Y154" s="424">
        <v>3086795.7</v>
      </c>
      <c r="Z154" s="424">
        <v>8618</v>
      </c>
      <c r="AA154" s="424"/>
      <c r="AB154" s="424">
        <v>1164847.05</v>
      </c>
      <c r="AC154" s="424">
        <v>237135.71</v>
      </c>
      <c r="AD154" s="424"/>
      <c r="AE154" s="424"/>
      <c r="AF154" s="424"/>
      <c r="AG154" s="76">
        <f>SUM(F154:H154)</f>
        <v>1028197.48</v>
      </c>
      <c r="AH154" s="31">
        <f t="shared" si="12"/>
        <v>161291.20000000001</v>
      </c>
      <c r="AI154" s="21">
        <f t="shared" si="13"/>
        <v>866906.28</v>
      </c>
      <c r="AJ154" s="15">
        <f t="shared" si="14"/>
        <v>4318580.6000000006</v>
      </c>
      <c r="AK154" s="16">
        <f t="shared" si="15"/>
        <v>4497396.46</v>
      </c>
      <c r="AL154" s="26">
        <f t="shared" si="11"/>
        <v>-178815.8599999994</v>
      </c>
    </row>
    <row r="155" spans="1:38" x14ac:dyDescent="0.25">
      <c r="A155" s="1" t="s">
        <v>505</v>
      </c>
      <c r="B155" s="1" t="s">
        <v>506</v>
      </c>
      <c r="C155" s="66">
        <v>3290</v>
      </c>
      <c r="D155" s="67" t="s">
        <v>1229</v>
      </c>
      <c r="E155" t="s">
        <v>3209</v>
      </c>
      <c r="F155" s="421">
        <v>577132.06000000006</v>
      </c>
      <c r="G155" s="421">
        <v>0</v>
      </c>
      <c r="H155" s="421">
        <v>112808.02</v>
      </c>
      <c r="I155">
        <v>1588546.28</v>
      </c>
      <c r="J155">
        <v>104947.7</v>
      </c>
      <c r="K155" s="419"/>
      <c r="L155" s="419">
        <v>5600</v>
      </c>
      <c r="M155" s="419"/>
      <c r="N155" s="419">
        <v>129143.37</v>
      </c>
      <c r="O155" s="419"/>
      <c r="P155"/>
      <c r="Q155">
        <v>-329020.45</v>
      </c>
      <c r="R155">
        <v>2705484.32</v>
      </c>
      <c r="S155" s="423"/>
      <c r="T155" s="423">
        <v>1515955.41</v>
      </c>
      <c r="U155" s="423">
        <v>7650</v>
      </c>
      <c r="V155" s="423">
        <v>611.96</v>
      </c>
      <c r="W155" s="423">
        <v>1200334</v>
      </c>
      <c r="X155" s="423">
        <v>16500</v>
      </c>
      <c r="Y155" s="424">
        <v>1675408.08</v>
      </c>
      <c r="Z155" s="424">
        <v>14458</v>
      </c>
      <c r="AA155" s="424"/>
      <c r="AB155" s="424">
        <v>1022583.46</v>
      </c>
      <c r="AC155" s="424">
        <v>156375.01</v>
      </c>
      <c r="AD155" s="424"/>
      <c r="AE155" s="424"/>
      <c r="AF155" s="424"/>
      <c r="AG155" s="76">
        <f>SUM(F155:H155)</f>
        <v>689940.08000000007</v>
      </c>
      <c r="AH155" s="31">
        <f t="shared" si="12"/>
        <v>134743.37</v>
      </c>
      <c r="AI155" s="21">
        <f t="shared" si="13"/>
        <v>555196.71000000008</v>
      </c>
      <c r="AJ155" s="15">
        <f t="shared" si="14"/>
        <v>2741051.37</v>
      </c>
      <c r="AK155" s="16">
        <f t="shared" si="15"/>
        <v>2868824.55</v>
      </c>
      <c r="AL155" s="26">
        <f t="shared" si="11"/>
        <v>-127773.1799999997</v>
      </c>
    </row>
    <row r="156" spans="1:38" x14ac:dyDescent="0.25">
      <c r="A156" s="1" t="s">
        <v>509</v>
      </c>
      <c r="B156" s="1" t="s">
        <v>510</v>
      </c>
      <c r="C156" s="66">
        <v>3875</v>
      </c>
      <c r="D156" s="67" t="s">
        <v>1230</v>
      </c>
      <c r="E156" t="s">
        <v>3165</v>
      </c>
      <c r="F156" s="421">
        <v>505462.9</v>
      </c>
      <c r="G156" s="421">
        <v>0</v>
      </c>
      <c r="H156" s="421">
        <v>69961.05</v>
      </c>
      <c r="I156">
        <v>387027.13</v>
      </c>
      <c r="J156">
        <v>264801.81</v>
      </c>
      <c r="K156" s="419"/>
      <c r="L156" s="419">
        <v>30660</v>
      </c>
      <c r="M156" s="419"/>
      <c r="N156" s="419">
        <v>668.04</v>
      </c>
      <c r="O156" s="419"/>
      <c r="P156"/>
      <c r="Q156">
        <v>-545874.56000000006</v>
      </c>
      <c r="R156">
        <v>1733406.94</v>
      </c>
      <c r="S156" s="423"/>
      <c r="T156" s="423">
        <v>1793803.15</v>
      </c>
      <c r="U156" s="423">
        <v>361109.8</v>
      </c>
      <c r="V156" s="423">
        <v>479.05</v>
      </c>
      <c r="W156" s="423">
        <v>2058680</v>
      </c>
      <c r="X156" s="423">
        <v>11100</v>
      </c>
      <c r="Y156" s="424">
        <v>2939425.26</v>
      </c>
      <c r="Z156" s="424"/>
      <c r="AA156" s="424"/>
      <c r="AB156" s="424">
        <v>980945.54</v>
      </c>
      <c r="AC156" s="424">
        <v>284123.73</v>
      </c>
      <c r="AD156" s="424"/>
      <c r="AE156" s="424"/>
      <c r="AF156" s="424">
        <v>12285</v>
      </c>
      <c r="AG156" s="76">
        <f>SUM(F156:H156)</f>
        <v>575423.95000000007</v>
      </c>
      <c r="AH156" s="31">
        <f t="shared" si="12"/>
        <v>31328.04</v>
      </c>
      <c r="AI156" s="21">
        <f t="shared" si="13"/>
        <v>544095.91</v>
      </c>
      <c r="AJ156" s="15">
        <f t="shared" si="14"/>
        <v>4225172</v>
      </c>
      <c r="AK156" s="16">
        <f t="shared" si="15"/>
        <v>4216779.5299999993</v>
      </c>
      <c r="AL156" s="26">
        <f t="shared" si="11"/>
        <v>8392.4700000006706</v>
      </c>
    </row>
    <row r="157" spans="1:38" x14ac:dyDescent="0.25">
      <c r="A157" s="1" t="s">
        <v>509</v>
      </c>
      <c r="B157" s="1" t="s">
        <v>510</v>
      </c>
      <c r="C157" s="66">
        <v>4209</v>
      </c>
      <c r="D157" s="67" t="s">
        <v>1231</v>
      </c>
      <c r="E157" t="s">
        <v>3166</v>
      </c>
      <c r="F157" s="421">
        <v>424376.47</v>
      </c>
      <c r="G157" s="421">
        <v>0</v>
      </c>
      <c r="H157" s="421">
        <v>26981.46</v>
      </c>
      <c r="I157">
        <v>90998.41</v>
      </c>
      <c r="J157">
        <v>59014.5</v>
      </c>
      <c r="K157" s="419"/>
      <c r="L157" s="419">
        <v>16500</v>
      </c>
      <c r="M157" s="419"/>
      <c r="N157" s="419">
        <v>0</v>
      </c>
      <c r="O157" s="419"/>
      <c r="P157"/>
      <c r="Q157">
        <v>-1414696.16</v>
      </c>
      <c r="R157">
        <v>1890457.72</v>
      </c>
      <c r="S157" s="423"/>
      <c r="T157" s="423">
        <v>1299948.98</v>
      </c>
      <c r="U157" s="423">
        <v>419201</v>
      </c>
      <c r="V157" s="423">
        <v>431.1</v>
      </c>
      <c r="W157" s="423">
        <v>1160520</v>
      </c>
      <c r="X157" s="423">
        <v>30000</v>
      </c>
      <c r="Y157" s="424">
        <v>1733184</v>
      </c>
      <c r="Z157" s="424">
        <v>1100</v>
      </c>
      <c r="AA157" s="424"/>
      <c r="AB157" s="424">
        <v>896236.17</v>
      </c>
      <c r="AC157" s="424">
        <v>125471.63</v>
      </c>
      <c r="AD157" s="424"/>
      <c r="AE157" s="424"/>
      <c r="AF157" s="424">
        <v>45000</v>
      </c>
      <c r="AG157" s="76">
        <f>SUM(F157:H157)</f>
        <v>451357.93</v>
      </c>
      <c r="AH157" s="31">
        <f t="shared" si="12"/>
        <v>16500</v>
      </c>
      <c r="AI157" s="21">
        <f t="shared" si="13"/>
        <v>434857.93</v>
      </c>
      <c r="AJ157" s="15">
        <f t="shared" si="14"/>
        <v>2910101.08</v>
      </c>
      <c r="AK157" s="16">
        <f t="shared" si="15"/>
        <v>2800991.8</v>
      </c>
      <c r="AL157" s="26">
        <f t="shared" si="11"/>
        <v>109109.28000000026</v>
      </c>
    </row>
    <row r="158" spans="1:38" x14ac:dyDescent="0.25">
      <c r="A158" s="1" t="s">
        <v>509</v>
      </c>
      <c r="B158" s="1" t="s">
        <v>510</v>
      </c>
      <c r="C158" s="66">
        <v>5209</v>
      </c>
      <c r="D158" s="67" t="s">
        <v>1232</v>
      </c>
      <c r="E158" t="s">
        <v>3167</v>
      </c>
      <c r="F158" s="421">
        <v>626117.27</v>
      </c>
      <c r="G158" s="421">
        <v>0</v>
      </c>
      <c r="H158" s="421">
        <v>68267.69</v>
      </c>
      <c r="I158">
        <v>2064412.2</v>
      </c>
      <c r="J158">
        <v>140034.04999999999</v>
      </c>
      <c r="K158" s="419"/>
      <c r="L158" s="419">
        <v>22463</v>
      </c>
      <c r="M158" s="419"/>
      <c r="N158" s="419">
        <v>444.47</v>
      </c>
      <c r="O158" s="419"/>
      <c r="P158"/>
      <c r="Q158">
        <v>1972503.46</v>
      </c>
      <c r="R158">
        <v>715300.29</v>
      </c>
      <c r="S158" s="423"/>
      <c r="T158" s="423">
        <v>1961154.41</v>
      </c>
      <c r="U158" s="423">
        <v>558400</v>
      </c>
      <c r="V158" s="423">
        <v>616.98</v>
      </c>
      <c r="W158" s="423">
        <v>1241180</v>
      </c>
      <c r="X158" s="423">
        <v>16500</v>
      </c>
      <c r="Y158" s="424">
        <v>2213090.44</v>
      </c>
      <c r="Z158" s="424"/>
      <c r="AA158" s="424"/>
      <c r="AB158" s="424">
        <v>1070343.3500000001</v>
      </c>
      <c r="AC158" s="424">
        <v>306297.61</v>
      </c>
      <c r="AD158" s="424"/>
      <c r="AE158" s="424"/>
      <c r="AF158" s="424"/>
      <c r="AG158" s="76">
        <f>SUM(F158:H158)</f>
        <v>694384.96</v>
      </c>
      <c r="AH158" s="31">
        <f t="shared" si="12"/>
        <v>22907.47</v>
      </c>
      <c r="AI158" s="21">
        <f t="shared" si="13"/>
        <v>671477.49</v>
      </c>
      <c r="AJ158" s="15">
        <f t="shared" si="14"/>
        <v>3777851.39</v>
      </c>
      <c r="AK158" s="16">
        <f t="shared" si="15"/>
        <v>3589731.4</v>
      </c>
      <c r="AL158" s="26">
        <f t="shared" si="11"/>
        <v>188119.99000000022</v>
      </c>
    </row>
    <row r="159" spans="1:38" x14ac:dyDescent="0.25">
      <c r="A159" s="1" t="s">
        <v>509</v>
      </c>
      <c r="B159" s="1" t="s">
        <v>510</v>
      </c>
      <c r="C159" s="66">
        <v>5460</v>
      </c>
      <c r="D159" s="67" t="s">
        <v>1233</v>
      </c>
      <c r="E159" t="s">
        <v>3168</v>
      </c>
      <c r="F159" s="421">
        <v>357452.77</v>
      </c>
      <c r="G159" s="421">
        <v>0</v>
      </c>
      <c r="H159" s="421">
        <v>122939.67</v>
      </c>
      <c r="I159">
        <v>163263.43</v>
      </c>
      <c r="J159">
        <v>143242.93</v>
      </c>
      <c r="K159" s="419"/>
      <c r="L159" s="419">
        <v>19248.25</v>
      </c>
      <c r="M159" s="419"/>
      <c r="N159" s="419">
        <v>296</v>
      </c>
      <c r="O159" s="419"/>
      <c r="P159"/>
      <c r="Q159">
        <v>-772305.19</v>
      </c>
      <c r="R159">
        <v>1595931.52</v>
      </c>
      <c r="S159" s="423"/>
      <c r="T159" s="423">
        <v>1898350.67</v>
      </c>
      <c r="U159" s="423">
        <v>81000</v>
      </c>
      <c r="V159" s="423">
        <v>698.06</v>
      </c>
      <c r="W159" s="423">
        <v>1144040</v>
      </c>
      <c r="X159" s="423"/>
      <c r="Y159" s="424">
        <v>2012000</v>
      </c>
      <c r="Z159" s="424">
        <v>1788</v>
      </c>
      <c r="AA159" s="424"/>
      <c r="AB159" s="424">
        <v>992535.95</v>
      </c>
      <c r="AC159" s="424">
        <v>152265.56</v>
      </c>
      <c r="AD159" s="424"/>
      <c r="AE159" s="424"/>
      <c r="AF159" s="424">
        <v>21771</v>
      </c>
      <c r="AG159" s="76">
        <f>SUM(F159:H159)</f>
        <v>480392.44</v>
      </c>
      <c r="AH159" s="31">
        <f t="shared" si="12"/>
        <v>19544.25</v>
      </c>
      <c r="AI159" s="21">
        <f t="shared" si="13"/>
        <v>460848.19</v>
      </c>
      <c r="AJ159" s="15">
        <f t="shared" si="14"/>
        <v>3124088.73</v>
      </c>
      <c r="AK159" s="16">
        <f t="shared" si="15"/>
        <v>3180360.5100000002</v>
      </c>
      <c r="AL159" s="26">
        <f t="shared" si="11"/>
        <v>-56271.780000000261</v>
      </c>
    </row>
    <row r="160" spans="1:38" x14ac:dyDescent="0.25">
      <c r="A160" s="1" t="s">
        <v>513</v>
      </c>
      <c r="B160" s="1" t="s">
        <v>514</v>
      </c>
      <c r="C160" s="66">
        <v>2090</v>
      </c>
      <c r="D160" s="67" t="s">
        <v>1234</v>
      </c>
      <c r="E160" t="s">
        <v>3169</v>
      </c>
      <c r="F160" s="421">
        <v>544414.06999999995</v>
      </c>
      <c r="G160" s="421">
        <v>0</v>
      </c>
      <c r="H160" s="421">
        <v>35827.08</v>
      </c>
      <c r="I160">
        <v>260969.4</v>
      </c>
      <c r="J160">
        <v>183577.52</v>
      </c>
      <c r="K160" s="419"/>
      <c r="L160" s="419">
        <v>59175.5</v>
      </c>
      <c r="M160" s="419"/>
      <c r="N160" s="419">
        <v>669.67</v>
      </c>
      <c r="O160" s="419"/>
      <c r="P160"/>
      <c r="Q160">
        <v>-1501384.16</v>
      </c>
      <c r="R160">
        <v>2218013.29</v>
      </c>
      <c r="S160" s="423"/>
      <c r="T160" s="423">
        <v>1040278.43</v>
      </c>
      <c r="U160" s="423">
        <v>179001</v>
      </c>
      <c r="V160" s="423">
        <v>634.57000000000005</v>
      </c>
      <c r="W160" s="423">
        <v>1535495.9</v>
      </c>
      <c r="X160" s="423">
        <v>1</v>
      </c>
      <c r="Y160" s="424">
        <v>1983201.24</v>
      </c>
      <c r="Z160" s="424">
        <v>5000</v>
      </c>
      <c r="AA160" s="424"/>
      <c r="AB160" s="424">
        <v>392154.11</v>
      </c>
      <c r="AC160" s="424">
        <v>123757.12</v>
      </c>
      <c r="AD160" s="424"/>
      <c r="AE160" s="424">
        <v>2984.66</v>
      </c>
      <c r="AF160" s="424"/>
      <c r="AG160" s="76">
        <f>SUM(F160:H160)</f>
        <v>580241.14999999991</v>
      </c>
      <c r="AH160" s="31">
        <f t="shared" si="12"/>
        <v>59845.17</v>
      </c>
      <c r="AI160" s="21">
        <f t="shared" si="13"/>
        <v>520395.97999999992</v>
      </c>
      <c r="AJ160" s="15">
        <f t="shared" si="14"/>
        <v>2755410.9000000004</v>
      </c>
      <c r="AK160" s="16">
        <f t="shared" si="15"/>
        <v>2507097.1300000004</v>
      </c>
      <c r="AL160" s="26">
        <f t="shared" si="11"/>
        <v>248313.77000000002</v>
      </c>
    </row>
    <row r="161" spans="1:38" x14ac:dyDescent="0.25">
      <c r="A161" s="1" t="s">
        <v>513</v>
      </c>
      <c r="B161" s="1" t="s">
        <v>514</v>
      </c>
      <c r="C161" s="66">
        <v>3852</v>
      </c>
      <c r="D161" s="67" t="s">
        <v>1235</v>
      </c>
      <c r="E161" t="s">
        <v>3170</v>
      </c>
      <c r="F161" s="421">
        <v>590252.80000000005</v>
      </c>
      <c r="G161" s="421">
        <v>0</v>
      </c>
      <c r="H161" s="421">
        <v>59125.38</v>
      </c>
      <c r="I161">
        <v>115088.08</v>
      </c>
      <c r="J161">
        <v>266878.95</v>
      </c>
      <c r="K161" s="419"/>
      <c r="L161" s="419"/>
      <c r="M161" s="419"/>
      <c r="N161" s="419">
        <v>1270.95</v>
      </c>
      <c r="O161" s="419"/>
      <c r="P161"/>
      <c r="Q161">
        <v>-253835.8</v>
      </c>
      <c r="R161">
        <v>1904185.77</v>
      </c>
      <c r="S161" s="423"/>
      <c r="T161" s="423">
        <v>1588087.4</v>
      </c>
      <c r="U161" s="423">
        <v>160735</v>
      </c>
      <c r="V161" s="423">
        <v>334.07</v>
      </c>
      <c r="W161" s="423">
        <v>2641478.9</v>
      </c>
      <c r="X161" s="423">
        <v>1501</v>
      </c>
      <c r="Y161" s="424">
        <v>3388266.1</v>
      </c>
      <c r="Z161" s="424">
        <v>1570</v>
      </c>
      <c r="AA161" s="424"/>
      <c r="AB161" s="424">
        <v>492748.3</v>
      </c>
      <c r="AC161" s="424">
        <v>1108161.04</v>
      </c>
      <c r="AD161" s="424"/>
      <c r="AE161" s="424">
        <v>21666.639999999999</v>
      </c>
      <c r="AF161" s="424"/>
      <c r="AG161" s="76">
        <f>SUM(F161:H161)</f>
        <v>649378.18000000005</v>
      </c>
      <c r="AH161" s="31">
        <f t="shared" si="12"/>
        <v>1270.95</v>
      </c>
      <c r="AI161" s="21">
        <f t="shared" si="13"/>
        <v>648107.2300000001</v>
      </c>
      <c r="AJ161" s="15">
        <f t="shared" si="14"/>
        <v>4392136.37</v>
      </c>
      <c r="AK161" s="16">
        <f t="shared" si="15"/>
        <v>5012412.0799999991</v>
      </c>
      <c r="AL161" s="26">
        <f t="shared" si="11"/>
        <v>-620275.70999999903</v>
      </c>
    </row>
    <row r="162" spans="1:38" x14ac:dyDescent="0.25">
      <c r="A162" s="1" t="s">
        <v>513</v>
      </c>
      <c r="B162" s="1" t="s">
        <v>514</v>
      </c>
      <c r="C162" s="66">
        <v>4000</v>
      </c>
      <c r="D162" s="67" t="s">
        <v>1236</v>
      </c>
      <c r="E162" t="s">
        <v>3171</v>
      </c>
      <c r="F162" s="421">
        <v>455989.09</v>
      </c>
      <c r="G162" s="421">
        <v>0</v>
      </c>
      <c r="H162" s="421">
        <v>17351.28</v>
      </c>
      <c r="I162">
        <v>366575.95</v>
      </c>
      <c r="J162">
        <v>520796.96</v>
      </c>
      <c r="K162" s="419"/>
      <c r="L162" s="419"/>
      <c r="M162" s="419"/>
      <c r="N162" s="419">
        <v>256.08</v>
      </c>
      <c r="O162" s="419"/>
      <c r="P162"/>
      <c r="Q162">
        <v>-782632.1</v>
      </c>
      <c r="R162">
        <v>2050038.21</v>
      </c>
      <c r="S162" s="423"/>
      <c r="T162" s="423">
        <v>1289521.75</v>
      </c>
      <c r="U162" s="423">
        <v>127405</v>
      </c>
      <c r="V162" s="423">
        <v>305.2</v>
      </c>
      <c r="W162" s="423">
        <v>1558477</v>
      </c>
      <c r="X162" s="423"/>
      <c r="Y162" s="424">
        <v>2172258.2799999998</v>
      </c>
      <c r="Z162" s="424">
        <v>8045</v>
      </c>
      <c r="AA162" s="424"/>
      <c r="AB162" s="424">
        <v>473962.81</v>
      </c>
      <c r="AC162" s="424">
        <v>228374.77</v>
      </c>
      <c r="AD162" s="424"/>
      <c r="AE162" s="424">
        <v>17</v>
      </c>
      <c r="AF162" s="424"/>
      <c r="AG162" s="76">
        <f>SUM(F162:H162)</f>
        <v>473340.37</v>
      </c>
      <c r="AH162" s="31">
        <f t="shared" si="12"/>
        <v>256.08</v>
      </c>
      <c r="AI162" s="21">
        <f t="shared" si="13"/>
        <v>473084.29</v>
      </c>
      <c r="AJ162" s="15">
        <f t="shared" si="14"/>
        <v>2975708.95</v>
      </c>
      <c r="AK162" s="16">
        <f t="shared" si="15"/>
        <v>2882657.86</v>
      </c>
      <c r="AL162" s="26">
        <f t="shared" si="11"/>
        <v>93051.090000000317</v>
      </c>
    </row>
    <row r="163" spans="1:38" x14ac:dyDescent="0.25">
      <c r="A163" s="1" t="s">
        <v>513</v>
      </c>
      <c r="B163" s="1" t="s">
        <v>514</v>
      </c>
      <c r="C163" s="66">
        <v>5502</v>
      </c>
      <c r="D163" s="67" t="s">
        <v>1237</v>
      </c>
      <c r="E163" t="s">
        <v>3172</v>
      </c>
      <c r="F163" s="421">
        <v>719017.37</v>
      </c>
      <c r="G163" s="421">
        <v>0</v>
      </c>
      <c r="H163" s="421">
        <v>100832.16</v>
      </c>
      <c r="I163">
        <v>1460174.07</v>
      </c>
      <c r="J163">
        <v>274320.63</v>
      </c>
      <c r="K163" s="419"/>
      <c r="L163" s="419"/>
      <c r="M163" s="419"/>
      <c r="N163" s="419">
        <v>0</v>
      </c>
      <c r="O163" s="419"/>
      <c r="P163"/>
      <c r="Q163">
        <v>2160025.0699999998</v>
      </c>
      <c r="R163">
        <v>345682.71</v>
      </c>
      <c r="S163" s="423"/>
      <c r="T163" s="423">
        <v>1914423.67</v>
      </c>
      <c r="U163" s="423">
        <v>270650</v>
      </c>
      <c r="V163" s="423">
        <v>765.07</v>
      </c>
      <c r="W163" s="423">
        <v>2243069.5</v>
      </c>
      <c r="X163" s="423"/>
      <c r="Y163" s="424">
        <v>2983045.5</v>
      </c>
      <c r="Z163" s="424">
        <v>12210</v>
      </c>
      <c r="AA163" s="424"/>
      <c r="AB163" s="424">
        <v>912776.91</v>
      </c>
      <c r="AC163" s="424">
        <v>388671.33</v>
      </c>
      <c r="AD163" s="424"/>
      <c r="AE163" s="424">
        <v>83568.05</v>
      </c>
      <c r="AF163" s="424"/>
      <c r="AG163" s="76">
        <f>SUM(F163:H163)</f>
        <v>819849.53</v>
      </c>
      <c r="AH163" s="31">
        <f t="shared" si="12"/>
        <v>0</v>
      </c>
      <c r="AI163" s="21">
        <f t="shared" si="13"/>
        <v>819849.53</v>
      </c>
      <c r="AJ163" s="15">
        <f t="shared" si="14"/>
        <v>4428908.24</v>
      </c>
      <c r="AK163" s="16">
        <f t="shared" si="15"/>
        <v>4380271.79</v>
      </c>
      <c r="AL163" s="26">
        <f t="shared" si="11"/>
        <v>48636.450000000186</v>
      </c>
    </row>
    <row r="164" spans="1:38" x14ac:dyDescent="0.25">
      <c r="A164" s="1" t="s">
        <v>517</v>
      </c>
      <c r="B164" s="1" t="s">
        <v>518</v>
      </c>
      <c r="C164" s="66">
        <v>2505</v>
      </c>
      <c r="D164" s="67" t="s">
        <v>1238</v>
      </c>
      <c r="E164" t="s">
        <v>3173</v>
      </c>
      <c r="F164" s="421">
        <v>569987.23</v>
      </c>
      <c r="G164" s="421">
        <v>0</v>
      </c>
      <c r="H164" s="421">
        <v>61049.38</v>
      </c>
      <c r="I164">
        <v>769535.38</v>
      </c>
      <c r="J164">
        <v>192282.85</v>
      </c>
      <c r="K164" s="419">
        <v>0</v>
      </c>
      <c r="L164" s="419">
        <v>5601.65</v>
      </c>
      <c r="M164" s="419"/>
      <c r="N164" s="419">
        <v>124.96</v>
      </c>
      <c r="O164" s="419"/>
      <c r="P164"/>
      <c r="Q164">
        <v>1135429.8999999999</v>
      </c>
      <c r="R164">
        <v>633085.80000000005</v>
      </c>
      <c r="S164" s="423"/>
      <c r="T164" s="423">
        <v>895318.54</v>
      </c>
      <c r="U164" s="423">
        <v>108000</v>
      </c>
      <c r="V164" s="423">
        <v>621.6</v>
      </c>
      <c r="W164" s="423">
        <v>1088670</v>
      </c>
      <c r="X164" s="423">
        <v>30050</v>
      </c>
      <c r="Y164" s="424">
        <v>1426494</v>
      </c>
      <c r="Z164" s="424">
        <v>3000</v>
      </c>
      <c r="AA164" s="424"/>
      <c r="AB164" s="424">
        <v>703143.03</v>
      </c>
      <c r="AC164" s="424">
        <v>171410.58</v>
      </c>
      <c r="AD164" s="424"/>
      <c r="AE164" s="424"/>
      <c r="AF164" s="424"/>
      <c r="AG164" s="76">
        <f>SUM(F164:H164)</f>
        <v>631036.61</v>
      </c>
      <c r="AH164" s="31">
        <f t="shared" si="12"/>
        <v>5726.61</v>
      </c>
      <c r="AI164" s="21">
        <f t="shared" si="13"/>
        <v>625310</v>
      </c>
      <c r="AJ164" s="15">
        <f t="shared" si="14"/>
        <v>2122660.14</v>
      </c>
      <c r="AK164" s="16">
        <f t="shared" si="15"/>
        <v>2304047.6100000003</v>
      </c>
      <c r="AL164" s="26">
        <f t="shared" si="11"/>
        <v>-181387.4700000002</v>
      </c>
    </row>
    <row r="165" spans="1:38" x14ac:dyDescent="0.25">
      <c r="A165" s="1" t="s">
        <v>517</v>
      </c>
      <c r="B165" s="1" t="s">
        <v>518</v>
      </c>
      <c r="C165" s="66">
        <v>3733</v>
      </c>
      <c r="D165" s="67" t="s">
        <v>1239</v>
      </c>
      <c r="E165" t="s">
        <v>3174</v>
      </c>
      <c r="F165" s="421">
        <v>1179844.52</v>
      </c>
      <c r="G165" s="421">
        <v>0</v>
      </c>
      <c r="H165" s="421">
        <v>39070.21</v>
      </c>
      <c r="I165">
        <v>74376.759999999995</v>
      </c>
      <c r="J165">
        <v>247742.73</v>
      </c>
      <c r="K165" s="419"/>
      <c r="L165" s="419">
        <v>51450</v>
      </c>
      <c r="M165" s="419"/>
      <c r="N165" s="419">
        <v>989.4</v>
      </c>
      <c r="O165" s="419"/>
      <c r="P165"/>
      <c r="Q165">
        <v>381085.22</v>
      </c>
      <c r="R165">
        <v>1315994.6399999999</v>
      </c>
      <c r="S165" s="423"/>
      <c r="T165" s="423">
        <v>1331615.6299999999</v>
      </c>
      <c r="U165" s="423">
        <v>63000</v>
      </c>
      <c r="V165" s="423">
        <v>1791.7</v>
      </c>
      <c r="W165" s="423">
        <v>1962362</v>
      </c>
      <c r="X165" s="423">
        <v>58362</v>
      </c>
      <c r="Y165" s="424">
        <v>2520610</v>
      </c>
      <c r="Z165" s="424">
        <v>30702</v>
      </c>
      <c r="AA165" s="424">
        <v>1924</v>
      </c>
      <c r="AB165" s="424">
        <v>1035221.63</v>
      </c>
      <c r="AC165" s="424">
        <v>37158.74</v>
      </c>
      <c r="AD165" s="424"/>
      <c r="AE165" s="424"/>
      <c r="AF165" s="424"/>
      <c r="AG165" s="76">
        <f>SUM(F165:H165)</f>
        <v>1218914.73</v>
      </c>
      <c r="AH165" s="31">
        <f t="shared" si="12"/>
        <v>52439.4</v>
      </c>
      <c r="AI165" s="21">
        <f t="shared" si="13"/>
        <v>1166475.33</v>
      </c>
      <c r="AJ165" s="15">
        <f t="shared" si="14"/>
        <v>3417131.33</v>
      </c>
      <c r="AK165" s="16">
        <f t="shared" si="15"/>
        <v>3625616.37</v>
      </c>
      <c r="AL165" s="26">
        <f t="shared" si="11"/>
        <v>-208485.04000000004</v>
      </c>
    </row>
    <row r="166" spans="1:38" x14ac:dyDescent="0.25">
      <c r="A166" s="1" t="s">
        <v>517</v>
      </c>
      <c r="B166" s="1" t="s">
        <v>518</v>
      </c>
      <c r="C166" s="66">
        <v>5221</v>
      </c>
      <c r="D166" s="67" t="s">
        <v>1240</v>
      </c>
      <c r="E166" t="s">
        <v>3175</v>
      </c>
      <c r="F166" s="421">
        <v>890426.12</v>
      </c>
      <c r="G166" s="421">
        <v>0</v>
      </c>
      <c r="H166" s="421">
        <v>53885.24</v>
      </c>
      <c r="I166">
        <v>95206.22</v>
      </c>
      <c r="J166">
        <v>579313.56000000006</v>
      </c>
      <c r="K166" s="419">
        <v>79280</v>
      </c>
      <c r="L166" s="419">
        <v>17083</v>
      </c>
      <c r="M166" s="419"/>
      <c r="N166" s="419">
        <v>115.01</v>
      </c>
      <c r="O166" s="419"/>
      <c r="P166"/>
      <c r="Q166">
        <v>-673686.41</v>
      </c>
      <c r="R166">
        <v>1954472.19</v>
      </c>
      <c r="S166" s="423"/>
      <c r="T166" s="423">
        <v>1437537.63</v>
      </c>
      <c r="U166" s="423">
        <v>393270</v>
      </c>
      <c r="V166" s="423">
        <v>623.34</v>
      </c>
      <c r="W166" s="423">
        <v>2005860</v>
      </c>
      <c r="X166" s="423">
        <v>36070</v>
      </c>
      <c r="Y166" s="424">
        <v>2555855</v>
      </c>
      <c r="Z166" s="424">
        <v>3645</v>
      </c>
      <c r="AA166" s="424"/>
      <c r="AB166" s="424">
        <v>877439.22</v>
      </c>
      <c r="AC166" s="424">
        <v>194854.39999999999</v>
      </c>
      <c r="AD166" s="424"/>
      <c r="AE166" s="424"/>
      <c r="AF166" s="424"/>
      <c r="AG166" s="76">
        <f>SUM(F166:H166)</f>
        <v>944311.36</v>
      </c>
      <c r="AH166" s="31">
        <f t="shared" si="12"/>
        <v>96478.01</v>
      </c>
      <c r="AI166" s="21">
        <f t="shared" si="13"/>
        <v>847833.35</v>
      </c>
      <c r="AJ166" s="15">
        <f t="shared" si="14"/>
        <v>3873360.9699999997</v>
      </c>
      <c r="AK166" s="16">
        <f t="shared" si="15"/>
        <v>3631793.6199999996</v>
      </c>
      <c r="AL166" s="26">
        <f t="shared" si="11"/>
        <v>241567.35000000009</v>
      </c>
    </row>
    <row r="167" spans="1:38" x14ac:dyDescent="0.25">
      <c r="A167" s="1" t="s">
        <v>517</v>
      </c>
      <c r="B167" s="1" t="s">
        <v>518</v>
      </c>
      <c r="C167" s="66">
        <v>2747</v>
      </c>
      <c r="D167" s="67" t="s">
        <v>1241</v>
      </c>
      <c r="E167" t="s">
        <v>3176</v>
      </c>
      <c r="F167" s="421">
        <v>1017848.18</v>
      </c>
      <c r="G167" s="421">
        <v>0</v>
      </c>
      <c r="H167" s="421">
        <v>27554.06</v>
      </c>
      <c r="I167">
        <v>383683.15</v>
      </c>
      <c r="J167">
        <v>32613.27</v>
      </c>
      <c r="K167" s="419">
        <v>16500</v>
      </c>
      <c r="L167" s="419">
        <v>46689</v>
      </c>
      <c r="M167" s="419"/>
      <c r="N167" s="419">
        <v>535</v>
      </c>
      <c r="O167" s="419"/>
      <c r="P167"/>
      <c r="Q167">
        <v>-556327.41</v>
      </c>
      <c r="R167">
        <v>1659140.58</v>
      </c>
      <c r="S167" s="423"/>
      <c r="T167" s="423">
        <v>1259346.52</v>
      </c>
      <c r="U167" s="423">
        <v>416500</v>
      </c>
      <c r="V167" s="423">
        <v>674.47</v>
      </c>
      <c r="W167" s="423">
        <v>1561292</v>
      </c>
      <c r="X167" s="423">
        <v>27500</v>
      </c>
      <c r="Y167" s="424">
        <v>1976757</v>
      </c>
      <c r="Z167" s="424">
        <v>9369</v>
      </c>
      <c r="AA167" s="424"/>
      <c r="AB167" s="424">
        <v>863541.95</v>
      </c>
      <c r="AC167" s="424">
        <v>120483.55</v>
      </c>
      <c r="AD167" s="424"/>
      <c r="AE167" s="424"/>
      <c r="AF167" s="424"/>
      <c r="AG167" s="76">
        <f>SUM(F167:H167)</f>
        <v>1045402.2400000001</v>
      </c>
      <c r="AH167" s="31">
        <f t="shared" si="12"/>
        <v>63724</v>
      </c>
      <c r="AI167" s="21">
        <f t="shared" si="13"/>
        <v>981678.24000000011</v>
      </c>
      <c r="AJ167" s="15">
        <f t="shared" si="14"/>
        <v>3265312.99</v>
      </c>
      <c r="AK167" s="16">
        <f t="shared" si="15"/>
        <v>2970151.5</v>
      </c>
      <c r="AL167" s="26">
        <f t="shared" si="11"/>
        <v>295161.49000000022</v>
      </c>
    </row>
    <row r="168" spans="1:38" x14ac:dyDescent="0.25">
      <c r="A168" s="1" t="s">
        <v>517</v>
      </c>
      <c r="B168" s="1" t="s">
        <v>518</v>
      </c>
      <c r="C168" s="66">
        <v>3860</v>
      </c>
      <c r="D168" s="67" t="s">
        <v>1242</v>
      </c>
      <c r="E168" t="s">
        <v>3177</v>
      </c>
      <c r="F168" s="421">
        <v>454930.34</v>
      </c>
      <c r="G168" s="421">
        <v>0</v>
      </c>
      <c r="H168" s="421">
        <v>47036.24</v>
      </c>
      <c r="I168">
        <v>245006.73</v>
      </c>
      <c r="J168">
        <v>130833.78</v>
      </c>
      <c r="K168" s="419"/>
      <c r="L168" s="419">
        <v>18873.150000000001</v>
      </c>
      <c r="M168" s="419"/>
      <c r="N168" s="419">
        <v>904.19</v>
      </c>
      <c r="O168" s="419"/>
      <c r="P168"/>
      <c r="Q168">
        <v>-2577150.4500000002</v>
      </c>
      <c r="R168">
        <v>3430123.36</v>
      </c>
      <c r="S168" s="423"/>
      <c r="T168" s="423">
        <v>1344654.14</v>
      </c>
      <c r="U168" s="423">
        <v>309200</v>
      </c>
      <c r="V168" s="423">
        <v>312.5</v>
      </c>
      <c r="W168" s="423">
        <v>2469550</v>
      </c>
      <c r="X168" s="423">
        <v>42245</v>
      </c>
      <c r="Y168" s="424">
        <v>2953114</v>
      </c>
      <c r="Z168" s="424">
        <v>24400</v>
      </c>
      <c r="AA168" s="424"/>
      <c r="AB168" s="424">
        <v>1009005.12</v>
      </c>
      <c r="AC168" s="424">
        <v>174385.68</v>
      </c>
      <c r="AD168" s="424"/>
      <c r="AE168" s="424"/>
      <c r="AF168" s="424"/>
      <c r="AG168" s="76">
        <f>SUM(F168:H168)</f>
        <v>501966.58</v>
      </c>
      <c r="AH168" s="31">
        <f t="shared" si="12"/>
        <v>19777.34</v>
      </c>
      <c r="AI168" s="21">
        <f t="shared" si="13"/>
        <v>482189.24</v>
      </c>
      <c r="AJ168" s="15">
        <f t="shared" si="14"/>
        <v>4165961.6399999997</v>
      </c>
      <c r="AK168" s="16">
        <f t="shared" si="15"/>
        <v>4160904.8000000003</v>
      </c>
      <c r="AL168" s="26">
        <f t="shared" si="11"/>
        <v>5056.8399999993853</v>
      </c>
    </row>
    <row r="169" spans="1:38" x14ac:dyDescent="0.25">
      <c r="A169" s="1" t="s">
        <v>521</v>
      </c>
      <c r="B169" s="1" t="s">
        <v>522</v>
      </c>
      <c r="C169" s="66">
        <v>992</v>
      </c>
      <c r="D169" s="67" t="s">
        <v>1243</v>
      </c>
      <c r="E169" t="s">
        <v>3178</v>
      </c>
      <c r="F169" s="421">
        <v>475195.55</v>
      </c>
      <c r="G169" s="421">
        <v>0</v>
      </c>
      <c r="H169" s="421">
        <v>75480.73</v>
      </c>
      <c r="I169">
        <v>421079.67</v>
      </c>
      <c r="J169">
        <v>103748.29</v>
      </c>
      <c r="K169" s="419"/>
      <c r="L169" s="419"/>
      <c r="M169" s="419"/>
      <c r="N169" s="419">
        <v>982.56</v>
      </c>
      <c r="O169" s="419"/>
      <c r="P169"/>
      <c r="Q169">
        <v>-948822.32</v>
      </c>
      <c r="R169">
        <v>2074034.47</v>
      </c>
      <c r="S169" s="423"/>
      <c r="T169" s="423">
        <v>1151246.02</v>
      </c>
      <c r="U169" s="423">
        <v>52500</v>
      </c>
      <c r="V169" s="423">
        <v>676.9</v>
      </c>
      <c r="W169" s="423">
        <v>1190210</v>
      </c>
      <c r="X169" s="423">
        <v>6000</v>
      </c>
      <c r="Y169" s="424">
        <v>1723105</v>
      </c>
      <c r="Z169" s="424">
        <v>6358</v>
      </c>
      <c r="AA169" s="424">
        <v>15370</v>
      </c>
      <c r="AB169" s="424">
        <v>675961.43</v>
      </c>
      <c r="AC169" s="424">
        <v>30528.959999999999</v>
      </c>
      <c r="AD169" s="424"/>
      <c r="AE169" s="424"/>
      <c r="AF169" s="424"/>
      <c r="AG169" s="76">
        <f>SUM(F169:H169)</f>
        <v>550676.28</v>
      </c>
      <c r="AH169" s="31">
        <f t="shared" si="12"/>
        <v>982.56</v>
      </c>
      <c r="AI169" s="21">
        <f t="shared" si="13"/>
        <v>549693.72</v>
      </c>
      <c r="AJ169" s="15">
        <f t="shared" si="14"/>
        <v>2400632.92</v>
      </c>
      <c r="AK169" s="16">
        <f t="shared" si="15"/>
        <v>2451323.39</v>
      </c>
      <c r="AL169" s="26">
        <f t="shared" si="11"/>
        <v>-50690.470000000205</v>
      </c>
    </row>
    <row r="170" spans="1:38" x14ac:dyDescent="0.25">
      <c r="A170" s="1" t="s">
        <v>521</v>
      </c>
      <c r="B170" s="1" t="s">
        <v>522</v>
      </c>
      <c r="C170" s="66">
        <v>5690</v>
      </c>
      <c r="D170" s="67" t="s">
        <v>1244</v>
      </c>
      <c r="E170" t="s">
        <v>3179</v>
      </c>
      <c r="F170" s="421">
        <v>726282.45</v>
      </c>
      <c r="G170" s="421">
        <v>0</v>
      </c>
      <c r="H170" s="421">
        <v>55226.65</v>
      </c>
      <c r="I170">
        <v>154556.19</v>
      </c>
      <c r="J170">
        <v>572322.46</v>
      </c>
      <c r="K170" s="419"/>
      <c r="L170" s="419"/>
      <c r="M170" s="419"/>
      <c r="N170" s="419">
        <v>523.85</v>
      </c>
      <c r="O170" s="419"/>
      <c r="P170"/>
      <c r="Q170">
        <v>-645247.35</v>
      </c>
      <c r="R170">
        <v>2188176.4900000002</v>
      </c>
      <c r="S170" s="423"/>
      <c r="T170" s="423">
        <v>1703806.06</v>
      </c>
      <c r="U170" s="423">
        <v>100000</v>
      </c>
      <c r="V170" s="423">
        <v>903.81</v>
      </c>
      <c r="W170" s="423">
        <v>1655680</v>
      </c>
      <c r="X170" s="423">
        <v>12000</v>
      </c>
      <c r="Y170" s="424">
        <v>2397693.86</v>
      </c>
      <c r="Z170" s="424"/>
      <c r="AA170" s="424"/>
      <c r="AB170" s="424">
        <v>957089.75</v>
      </c>
      <c r="AC170" s="424">
        <v>152671.5</v>
      </c>
      <c r="AD170" s="424"/>
      <c r="AE170" s="424"/>
      <c r="AF170" s="424"/>
      <c r="AG170" s="76">
        <f>SUM(F170:H170)</f>
        <v>781509.1</v>
      </c>
      <c r="AH170" s="31">
        <f t="shared" si="12"/>
        <v>523.85</v>
      </c>
      <c r="AI170" s="21">
        <f t="shared" si="13"/>
        <v>780985.25</v>
      </c>
      <c r="AJ170" s="15">
        <f t="shared" si="14"/>
        <v>3472389.87</v>
      </c>
      <c r="AK170" s="16">
        <f t="shared" si="15"/>
        <v>3507455.11</v>
      </c>
      <c r="AL170" s="26">
        <f t="shared" si="11"/>
        <v>-35065.239999999758</v>
      </c>
    </row>
    <row r="171" spans="1:38" x14ac:dyDescent="0.25">
      <c r="A171" s="1" t="s">
        <v>521</v>
      </c>
      <c r="B171" s="1" t="s">
        <v>522</v>
      </c>
      <c r="C171" s="66">
        <v>3265</v>
      </c>
      <c r="D171" s="67" t="s">
        <v>1245</v>
      </c>
      <c r="E171" t="s">
        <v>3180</v>
      </c>
      <c r="F171" s="421">
        <v>268678.21000000002</v>
      </c>
      <c r="G171" s="421">
        <v>0</v>
      </c>
      <c r="H171" s="421">
        <v>68810.570000000007</v>
      </c>
      <c r="I171">
        <v>369954.14</v>
      </c>
      <c r="J171">
        <v>657586.06999999995</v>
      </c>
      <c r="K171" s="419"/>
      <c r="L171" s="419"/>
      <c r="M171" s="419"/>
      <c r="N171" s="419">
        <v>0</v>
      </c>
      <c r="O171" s="419"/>
      <c r="P171"/>
      <c r="Q171">
        <v>-245218.68</v>
      </c>
      <c r="R171">
        <v>1890317.34</v>
      </c>
      <c r="S171" s="423"/>
      <c r="T171" s="423">
        <v>1074039.75</v>
      </c>
      <c r="U171" s="423">
        <v>100000</v>
      </c>
      <c r="V171" s="423">
        <v>577.98</v>
      </c>
      <c r="W171" s="423">
        <v>1450320</v>
      </c>
      <c r="X171" s="423">
        <v>14000</v>
      </c>
      <c r="Y171" s="424">
        <v>1931672</v>
      </c>
      <c r="Z171" s="424">
        <v>2930</v>
      </c>
      <c r="AA171" s="424"/>
      <c r="AB171" s="424">
        <v>910632.69</v>
      </c>
      <c r="AC171" s="424">
        <v>73772.710000000006</v>
      </c>
      <c r="AD171" s="424"/>
      <c r="AE171" s="424"/>
      <c r="AF171" s="424"/>
      <c r="AG171" s="76">
        <f>SUM(F171:H171)</f>
        <v>337488.78</v>
      </c>
      <c r="AH171" s="31">
        <f t="shared" si="12"/>
        <v>0</v>
      </c>
      <c r="AI171" s="21">
        <f t="shared" si="13"/>
        <v>337488.78</v>
      </c>
      <c r="AJ171" s="15">
        <f t="shared" si="14"/>
        <v>2638937.73</v>
      </c>
      <c r="AK171" s="16">
        <f t="shared" si="15"/>
        <v>2919007.4</v>
      </c>
      <c r="AL171" s="26">
        <f t="shared" si="11"/>
        <v>-280069.66999999993</v>
      </c>
    </row>
    <row r="172" spans="1:38" x14ac:dyDescent="0.25">
      <c r="A172" s="1" t="s">
        <v>521</v>
      </c>
      <c r="B172" s="1" t="s">
        <v>522</v>
      </c>
      <c r="C172" s="66">
        <v>5131</v>
      </c>
      <c r="D172" s="67" t="s">
        <v>1246</v>
      </c>
      <c r="E172" t="s">
        <v>3181</v>
      </c>
      <c r="F172" s="421">
        <v>865004.18</v>
      </c>
      <c r="G172" s="421">
        <v>0</v>
      </c>
      <c r="H172" s="421">
        <v>64843.34</v>
      </c>
      <c r="I172">
        <v>402591.86</v>
      </c>
      <c r="J172">
        <v>40656.120000000003</v>
      </c>
      <c r="K172" s="419"/>
      <c r="L172" s="419"/>
      <c r="M172" s="419"/>
      <c r="N172" s="419">
        <v>876.6</v>
      </c>
      <c r="O172" s="419"/>
      <c r="P172"/>
      <c r="Q172">
        <v>-1203640.3899999999</v>
      </c>
      <c r="R172">
        <v>2400624.13</v>
      </c>
      <c r="S172" s="423"/>
      <c r="T172" s="423">
        <v>1413662.72</v>
      </c>
      <c r="U172" s="423">
        <v>270480</v>
      </c>
      <c r="V172" s="423">
        <v>878.89</v>
      </c>
      <c r="W172" s="423">
        <v>2279590</v>
      </c>
      <c r="X172" s="423">
        <v>18000</v>
      </c>
      <c r="Y172" s="424">
        <v>2754583</v>
      </c>
      <c r="Z172" s="424">
        <v>6558</v>
      </c>
      <c r="AA172" s="424">
        <v>12425</v>
      </c>
      <c r="AB172" s="424">
        <v>850563.52</v>
      </c>
      <c r="AC172" s="424">
        <v>183246.93</v>
      </c>
      <c r="AD172" s="424"/>
      <c r="AE172" s="424"/>
      <c r="AF172" s="424"/>
      <c r="AG172" s="76">
        <f>SUM(F172:H172)</f>
        <v>929847.52</v>
      </c>
      <c r="AH172" s="31">
        <f t="shared" si="12"/>
        <v>876.6</v>
      </c>
      <c r="AI172" s="21">
        <f t="shared" si="13"/>
        <v>928970.92</v>
      </c>
      <c r="AJ172" s="15">
        <f t="shared" si="14"/>
        <v>3982611.61</v>
      </c>
      <c r="AK172" s="16">
        <f t="shared" si="15"/>
        <v>3807376.45</v>
      </c>
      <c r="AL172" s="26">
        <f t="shared" si="11"/>
        <v>175235.15999999968</v>
      </c>
    </row>
    <row r="173" spans="1:38" x14ac:dyDescent="0.25">
      <c r="A173" s="1" t="s">
        <v>521</v>
      </c>
      <c r="B173" s="1" t="s">
        <v>522</v>
      </c>
      <c r="C173" s="66">
        <v>3470</v>
      </c>
      <c r="D173" s="67" t="s">
        <v>1247</v>
      </c>
      <c r="E173" t="s">
        <v>3182</v>
      </c>
      <c r="F173" s="421">
        <v>1213336.19</v>
      </c>
      <c r="G173" s="421">
        <v>0</v>
      </c>
      <c r="H173" s="421">
        <v>108093.6</v>
      </c>
      <c r="I173">
        <v>78199</v>
      </c>
      <c r="J173">
        <v>363011.29</v>
      </c>
      <c r="K173" s="419"/>
      <c r="L173" s="419"/>
      <c r="M173" s="419"/>
      <c r="N173" s="419">
        <v>23503.98</v>
      </c>
      <c r="O173" s="419"/>
      <c r="P173"/>
      <c r="Q173">
        <v>-76963.570000000007</v>
      </c>
      <c r="R173">
        <v>1658240.02</v>
      </c>
      <c r="S173" s="423"/>
      <c r="T173" s="423">
        <v>2003770.65</v>
      </c>
      <c r="U173" s="423">
        <v>61450</v>
      </c>
      <c r="V173" s="423">
        <v>1394.73</v>
      </c>
      <c r="W173" s="423">
        <v>1719880</v>
      </c>
      <c r="X173" s="423">
        <v>10500</v>
      </c>
      <c r="Y173" s="424">
        <v>2445948</v>
      </c>
      <c r="Z173" s="424">
        <v>3210</v>
      </c>
      <c r="AA173" s="424">
        <v>14573</v>
      </c>
      <c r="AB173" s="424">
        <v>1020046.87</v>
      </c>
      <c r="AC173" s="424">
        <v>155357.85999999999</v>
      </c>
      <c r="AD173" s="424"/>
      <c r="AE173" s="424"/>
      <c r="AF173" s="424"/>
      <c r="AG173" s="76">
        <f>SUM(F173:H173)</f>
        <v>1321429.79</v>
      </c>
      <c r="AH173" s="31">
        <f t="shared" si="12"/>
        <v>23503.98</v>
      </c>
      <c r="AI173" s="21">
        <f t="shared" si="13"/>
        <v>1297925.81</v>
      </c>
      <c r="AJ173" s="15">
        <f t="shared" si="14"/>
        <v>3796995.38</v>
      </c>
      <c r="AK173" s="16">
        <f t="shared" si="15"/>
        <v>3639135.73</v>
      </c>
      <c r="AL173" s="26">
        <f t="shared" si="11"/>
        <v>157859.64999999991</v>
      </c>
    </row>
    <row r="174" spans="1:38" x14ac:dyDescent="0.25">
      <c r="A174" s="1" t="s">
        <v>521</v>
      </c>
      <c r="B174" s="1" t="s">
        <v>522</v>
      </c>
      <c r="C174" s="66">
        <v>6314</v>
      </c>
      <c r="D174" s="67" t="s">
        <v>1248</v>
      </c>
      <c r="E174" t="s">
        <v>3183</v>
      </c>
      <c r="F174" s="421">
        <v>640275.78</v>
      </c>
      <c r="G174" s="421">
        <v>0</v>
      </c>
      <c r="H174" s="421">
        <v>19707.48</v>
      </c>
      <c r="I174">
        <v>375718.87</v>
      </c>
      <c r="J174">
        <v>162088.72</v>
      </c>
      <c r="K174" s="419"/>
      <c r="L174" s="419"/>
      <c r="M174" s="419"/>
      <c r="N174" s="419">
        <v>821.18</v>
      </c>
      <c r="O174" s="419"/>
      <c r="P174"/>
      <c r="Q174">
        <v>-1244954.96</v>
      </c>
      <c r="R174">
        <v>2400624.13</v>
      </c>
      <c r="S174" s="423"/>
      <c r="T174" s="423">
        <v>2190340.41</v>
      </c>
      <c r="U174" s="423"/>
      <c r="V174" s="423">
        <v>893.31</v>
      </c>
      <c r="W174" s="423">
        <v>1700540</v>
      </c>
      <c r="X174" s="423">
        <v>20100</v>
      </c>
      <c r="Y174" s="424">
        <v>2551447.33</v>
      </c>
      <c r="Z174" s="424">
        <v>3548</v>
      </c>
      <c r="AA174" s="424">
        <v>10940</v>
      </c>
      <c r="AB174" s="424">
        <v>1203642.8899999999</v>
      </c>
      <c r="AC174" s="424">
        <v>100995</v>
      </c>
      <c r="AD174" s="424"/>
      <c r="AE174" s="424"/>
      <c r="AF174" s="424"/>
      <c r="AG174" s="76">
        <f>SUM(F174:H174)</f>
        <v>659983.26</v>
      </c>
      <c r="AH174" s="31">
        <f t="shared" si="12"/>
        <v>821.18</v>
      </c>
      <c r="AI174" s="21">
        <f t="shared" si="13"/>
        <v>659162.07999999996</v>
      </c>
      <c r="AJ174" s="15">
        <f t="shared" si="14"/>
        <v>3911873.72</v>
      </c>
      <c r="AK174" s="16">
        <f t="shared" si="15"/>
        <v>3870573.2199999997</v>
      </c>
      <c r="AL174" s="26">
        <f t="shared" si="11"/>
        <v>41300.500000000466</v>
      </c>
    </row>
    <row r="175" spans="1:38" x14ac:dyDescent="0.25">
      <c r="A175" s="1" t="s">
        <v>525</v>
      </c>
      <c r="B175" s="1" t="s">
        <v>526</v>
      </c>
      <c r="C175" s="66">
        <v>4818</v>
      </c>
      <c r="D175" s="67" t="s">
        <v>1249</v>
      </c>
      <c r="E175" t="s">
        <v>3184</v>
      </c>
      <c r="F175" s="421">
        <v>1205024.6000000001</v>
      </c>
      <c r="G175" s="421">
        <v>0</v>
      </c>
      <c r="H175" s="421">
        <v>252991.04</v>
      </c>
      <c r="I175">
        <v>109627.87</v>
      </c>
      <c r="J175">
        <v>150768.31</v>
      </c>
      <c r="K175" s="419"/>
      <c r="L175" s="419"/>
      <c r="M175" s="419"/>
      <c r="N175" s="419">
        <v>865.42</v>
      </c>
      <c r="O175" s="419"/>
      <c r="P175"/>
      <c r="Q175">
        <v>-809123.31</v>
      </c>
      <c r="R175">
        <v>1908740.29</v>
      </c>
      <c r="S175" s="423"/>
      <c r="T175" s="423">
        <v>1649738.14</v>
      </c>
      <c r="U175" s="423">
        <v>436060</v>
      </c>
      <c r="V175" s="423">
        <v>1246.73</v>
      </c>
      <c r="W175" s="423">
        <v>1747437</v>
      </c>
      <c r="X175" s="423">
        <v>232105.5</v>
      </c>
      <c r="Y175" s="424">
        <v>2564021</v>
      </c>
      <c r="Z175" s="424">
        <v>14903</v>
      </c>
      <c r="AA175" s="424">
        <v>450</v>
      </c>
      <c r="AB175" s="424">
        <v>815450.42</v>
      </c>
      <c r="AC175" s="424">
        <v>53833.53</v>
      </c>
      <c r="AD175" s="424"/>
      <c r="AE175" s="424"/>
      <c r="AF175" s="424"/>
      <c r="AG175" s="76">
        <f>SUM(F175:H175)</f>
        <v>1458015.6400000001</v>
      </c>
      <c r="AH175" s="31">
        <f t="shared" si="12"/>
        <v>865.42</v>
      </c>
      <c r="AI175" s="21">
        <f t="shared" si="13"/>
        <v>1457150.2200000002</v>
      </c>
      <c r="AJ175" s="15">
        <f t="shared" si="14"/>
        <v>4066587.37</v>
      </c>
      <c r="AK175" s="16">
        <f t="shared" si="15"/>
        <v>3448657.9499999997</v>
      </c>
      <c r="AL175" s="26">
        <f t="shared" si="11"/>
        <v>617929.42000000039</v>
      </c>
    </row>
    <row r="176" spans="1:38" x14ac:dyDescent="0.25">
      <c r="A176" s="1" t="s">
        <v>525</v>
      </c>
      <c r="B176" s="1" t="s">
        <v>526</v>
      </c>
      <c r="C176" s="66">
        <v>3493</v>
      </c>
      <c r="D176" s="67" t="s">
        <v>1250</v>
      </c>
      <c r="E176" t="s">
        <v>3185</v>
      </c>
      <c r="F176" s="421">
        <v>1011662.72</v>
      </c>
      <c r="G176" s="421">
        <v>0</v>
      </c>
      <c r="H176" s="421">
        <v>122059.58</v>
      </c>
      <c r="I176">
        <v>306785.46000000002</v>
      </c>
      <c r="J176">
        <v>105473.68</v>
      </c>
      <c r="K176" s="419"/>
      <c r="L176" s="419"/>
      <c r="M176" s="419"/>
      <c r="N176" s="419">
        <v>291.02</v>
      </c>
      <c r="O176" s="419"/>
      <c r="P176"/>
      <c r="Q176">
        <v>-591939.9</v>
      </c>
      <c r="R176">
        <v>2036218.61</v>
      </c>
      <c r="S176" s="423"/>
      <c r="T176" s="423">
        <v>1949683.88</v>
      </c>
      <c r="U176" s="423">
        <v>9900</v>
      </c>
      <c r="V176" s="423">
        <v>1122.8800000000001</v>
      </c>
      <c r="W176" s="423">
        <v>1412883.31</v>
      </c>
      <c r="X176" s="423">
        <v>5991</v>
      </c>
      <c r="Y176" s="424">
        <v>2228130.31</v>
      </c>
      <c r="Z176" s="424">
        <v>10140</v>
      </c>
      <c r="AA176" s="424"/>
      <c r="AB176" s="424">
        <v>841427.02</v>
      </c>
      <c r="AC176" s="424">
        <v>198472.03</v>
      </c>
      <c r="AD176" s="424"/>
      <c r="AE176" s="424"/>
      <c r="AF176" s="424"/>
      <c r="AG176" s="76">
        <f>SUM(F176:H176)</f>
        <v>1133722.3</v>
      </c>
      <c r="AH176" s="31">
        <f t="shared" si="12"/>
        <v>291.02</v>
      </c>
      <c r="AI176" s="21">
        <f t="shared" si="13"/>
        <v>1133431.28</v>
      </c>
      <c r="AJ176" s="15">
        <f t="shared" si="14"/>
        <v>3379581.07</v>
      </c>
      <c r="AK176" s="16">
        <f t="shared" si="15"/>
        <v>3278169.36</v>
      </c>
      <c r="AL176" s="26">
        <f t="shared" si="11"/>
        <v>101411.70999999996</v>
      </c>
    </row>
    <row r="177" spans="1:38" x14ac:dyDescent="0.25">
      <c r="A177" s="1" t="s">
        <v>525</v>
      </c>
      <c r="B177" s="1" t="s">
        <v>526</v>
      </c>
      <c r="C177" s="66">
        <v>2171</v>
      </c>
      <c r="D177" s="67" t="s">
        <v>1251</v>
      </c>
      <c r="E177" t="s">
        <v>3186</v>
      </c>
      <c r="F177" s="421">
        <v>825447.72</v>
      </c>
      <c r="G177" s="421">
        <v>0</v>
      </c>
      <c r="H177" s="421">
        <v>176656.27</v>
      </c>
      <c r="I177">
        <v>10</v>
      </c>
      <c r="J177">
        <v>136621.74</v>
      </c>
      <c r="K177" s="419"/>
      <c r="L177" s="419"/>
      <c r="M177" s="419"/>
      <c r="N177" s="419">
        <v>37.380000000000003</v>
      </c>
      <c r="O177" s="419"/>
      <c r="P177"/>
      <c r="Q177">
        <v>-1653436.38</v>
      </c>
      <c r="R177">
        <v>2581996.2400000002</v>
      </c>
      <c r="S177" s="423"/>
      <c r="T177" s="423">
        <v>1183827.32</v>
      </c>
      <c r="U177" s="423">
        <v>90276</v>
      </c>
      <c r="V177" s="423">
        <v>893.35</v>
      </c>
      <c r="W177" s="423">
        <v>1091480</v>
      </c>
      <c r="X177" s="423">
        <v>214942.5</v>
      </c>
      <c r="Y177" s="424">
        <v>1781036</v>
      </c>
      <c r="Z177" s="424"/>
      <c r="AA177" s="424"/>
      <c r="AB177" s="424">
        <v>521440.55</v>
      </c>
      <c r="AC177" s="424">
        <v>68804.13</v>
      </c>
      <c r="AD177" s="424"/>
      <c r="AE177" s="424"/>
      <c r="AF177" s="424"/>
      <c r="AG177" s="76">
        <f>SUM(F177:H177)</f>
        <v>1002103.99</v>
      </c>
      <c r="AH177" s="31">
        <f t="shared" si="12"/>
        <v>37.380000000000003</v>
      </c>
      <c r="AI177" s="21">
        <f t="shared" si="13"/>
        <v>1002066.61</v>
      </c>
      <c r="AJ177" s="15">
        <f t="shared" si="14"/>
        <v>2581419.17</v>
      </c>
      <c r="AK177" s="16">
        <f t="shared" si="15"/>
        <v>2371280.6799999997</v>
      </c>
      <c r="AL177" s="26">
        <f t="shared" si="11"/>
        <v>210138.49000000022</v>
      </c>
    </row>
    <row r="178" spans="1:38" x14ac:dyDescent="0.25">
      <c r="A178" s="1" t="s">
        <v>525</v>
      </c>
      <c r="B178" s="1" t="s">
        <v>526</v>
      </c>
      <c r="C178" s="66">
        <v>4974</v>
      </c>
      <c r="D178" s="67" t="s">
        <v>1252</v>
      </c>
      <c r="E178" t="s">
        <v>3187</v>
      </c>
      <c r="F178" s="421">
        <v>999776.93</v>
      </c>
      <c r="G178" s="421">
        <v>0</v>
      </c>
      <c r="H178" s="421">
        <v>263781.89</v>
      </c>
      <c r="I178">
        <v>45905.74</v>
      </c>
      <c r="J178">
        <v>453553.16</v>
      </c>
      <c r="K178" s="419"/>
      <c r="L178" s="419"/>
      <c r="M178" s="419"/>
      <c r="N178" s="419">
        <v>20.56</v>
      </c>
      <c r="O178" s="419"/>
      <c r="P178"/>
      <c r="Q178">
        <v>287294.28999999998</v>
      </c>
      <c r="R178">
        <v>1442473.15</v>
      </c>
      <c r="S178" s="423"/>
      <c r="T178" s="423">
        <v>1780760.37</v>
      </c>
      <c r="U178" s="423">
        <v>257313</v>
      </c>
      <c r="V178" s="423">
        <v>1057.0999999999999</v>
      </c>
      <c r="W178" s="423">
        <v>1306100</v>
      </c>
      <c r="X178" s="423">
        <v>6300</v>
      </c>
      <c r="Y178" s="424">
        <v>1972051</v>
      </c>
      <c r="Z178" s="424">
        <v>14673</v>
      </c>
      <c r="AA178" s="424"/>
      <c r="AB178" s="424">
        <v>749013.03</v>
      </c>
      <c r="AC178" s="424">
        <v>582563.72</v>
      </c>
      <c r="AD178" s="424"/>
      <c r="AE178" s="424"/>
      <c r="AF178" s="424"/>
      <c r="AG178" s="76">
        <f>SUM(F178:H178)</f>
        <v>1263558.82</v>
      </c>
      <c r="AH178" s="31">
        <f t="shared" si="12"/>
        <v>20.56</v>
      </c>
      <c r="AI178" s="21">
        <f t="shared" si="13"/>
        <v>1263538.26</v>
      </c>
      <c r="AJ178" s="15">
        <f t="shared" si="14"/>
        <v>3351530.47</v>
      </c>
      <c r="AK178" s="16">
        <f t="shared" si="15"/>
        <v>3318300.75</v>
      </c>
      <c r="AL178" s="26">
        <f t="shared" si="11"/>
        <v>33229.720000000205</v>
      </c>
    </row>
    <row r="179" spans="1:38" x14ac:dyDescent="0.25">
      <c r="A179" s="1" t="s">
        <v>525</v>
      </c>
      <c r="B179" s="1" t="s">
        <v>526</v>
      </c>
      <c r="C179" s="66">
        <v>2190</v>
      </c>
      <c r="D179" s="67" t="s">
        <v>1253</v>
      </c>
      <c r="E179" t="s">
        <v>3188</v>
      </c>
      <c r="F179" s="421">
        <v>767581.33</v>
      </c>
      <c r="G179" s="421">
        <v>0</v>
      </c>
      <c r="H179" s="421">
        <v>25537.72</v>
      </c>
      <c r="I179">
        <v>110024.07</v>
      </c>
      <c r="J179">
        <v>96429.46</v>
      </c>
      <c r="K179" s="419"/>
      <c r="L179" s="419"/>
      <c r="M179" s="419"/>
      <c r="N179" s="419">
        <v>0</v>
      </c>
      <c r="O179" s="419"/>
      <c r="P179"/>
      <c r="Q179">
        <v>-623138</v>
      </c>
      <c r="R179">
        <v>1708773.29</v>
      </c>
      <c r="S179" s="423"/>
      <c r="T179" s="423">
        <v>1067059.6200000001</v>
      </c>
      <c r="U179" s="423">
        <v>65400</v>
      </c>
      <c r="V179" s="423">
        <v>915.75</v>
      </c>
      <c r="W179" s="423">
        <v>911340</v>
      </c>
      <c r="X179" s="423">
        <v>2000</v>
      </c>
      <c r="Y179" s="424">
        <v>1270838</v>
      </c>
      <c r="Z179" s="424">
        <v>6295</v>
      </c>
      <c r="AA179" s="424"/>
      <c r="AB179" s="424">
        <v>707895.02</v>
      </c>
      <c r="AC179" s="424">
        <v>147750.06</v>
      </c>
      <c r="AD179" s="424"/>
      <c r="AE179" s="424"/>
      <c r="AF179" s="424"/>
      <c r="AG179" s="76">
        <f>SUM(F179:H179)</f>
        <v>793119.04999999993</v>
      </c>
      <c r="AH179" s="31">
        <f t="shared" si="12"/>
        <v>0</v>
      </c>
      <c r="AI179" s="21">
        <f t="shared" si="13"/>
        <v>793119.04999999993</v>
      </c>
      <c r="AJ179" s="15">
        <f t="shared" si="14"/>
        <v>2046715.37</v>
      </c>
      <c r="AK179" s="16">
        <f t="shared" si="15"/>
        <v>2132778.08</v>
      </c>
      <c r="AL179" s="26">
        <f t="shared" si="11"/>
        <v>-86062.709999999963</v>
      </c>
    </row>
    <row r="180" spans="1:38" x14ac:dyDescent="0.25">
      <c r="A180" s="1" t="s">
        <v>525</v>
      </c>
      <c r="B180" s="1" t="s">
        <v>526</v>
      </c>
      <c r="C180" s="66">
        <v>3183</v>
      </c>
      <c r="D180" s="67" t="s">
        <v>1254</v>
      </c>
      <c r="E180" t="s">
        <v>3189</v>
      </c>
      <c r="F180" s="421">
        <v>764155.13</v>
      </c>
      <c r="G180" s="421">
        <v>0</v>
      </c>
      <c r="H180" s="421">
        <v>141438.54</v>
      </c>
      <c r="I180">
        <v>15826.48</v>
      </c>
      <c r="J180">
        <v>11989</v>
      </c>
      <c r="K180" s="419"/>
      <c r="L180" s="419"/>
      <c r="M180" s="419"/>
      <c r="N180" s="419">
        <v>82.24</v>
      </c>
      <c r="O180" s="419"/>
      <c r="P180"/>
      <c r="Q180">
        <v>-965140.15</v>
      </c>
      <c r="R180">
        <v>1572242.02</v>
      </c>
      <c r="S180" s="423"/>
      <c r="T180" s="423">
        <v>1267541.8899999999</v>
      </c>
      <c r="U180" s="423">
        <v>146335</v>
      </c>
      <c r="V180" s="423">
        <v>1591.04</v>
      </c>
      <c r="W180" s="423">
        <v>1296330</v>
      </c>
      <c r="X180" s="423">
        <v>300</v>
      </c>
      <c r="Y180" s="424">
        <v>1880754</v>
      </c>
      <c r="Z180" s="424">
        <v>4285</v>
      </c>
      <c r="AA180" s="424"/>
      <c r="AB180" s="424">
        <v>469746.99</v>
      </c>
      <c r="AC180" s="424">
        <v>31086.9</v>
      </c>
      <c r="AD180" s="424"/>
      <c r="AE180" s="424"/>
      <c r="AF180" s="424"/>
      <c r="AG180" s="76">
        <f>SUM(F180:H180)</f>
        <v>905593.67</v>
      </c>
      <c r="AH180" s="31">
        <f t="shared" si="12"/>
        <v>82.24</v>
      </c>
      <c r="AI180" s="21">
        <f t="shared" si="13"/>
        <v>905511.43</v>
      </c>
      <c r="AJ180" s="15">
        <f t="shared" si="14"/>
        <v>2712097.9299999997</v>
      </c>
      <c r="AK180" s="16">
        <f t="shared" si="15"/>
        <v>2385872.89</v>
      </c>
      <c r="AL180" s="26">
        <f t="shared" si="11"/>
        <v>326225.03999999957</v>
      </c>
    </row>
    <row r="181" spans="1:38" x14ac:dyDescent="0.25">
      <c r="A181" s="1" t="s">
        <v>525</v>
      </c>
      <c r="B181" s="1" t="s">
        <v>526</v>
      </c>
      <c r="C181" s="66">
        <v>3642</v>
      </c>
      <c r="D181" s="67" t="s">
        <v>1255</v>
      </c>
      <c r="E181" t="s">
        <v>3190</v>
      </c>
      <c r="F181" s="421">
        <v>1099183.52</v>
      </c>
      <c r="G181" s="421">
        <v>0</v>
      </c>
      <c r="H181" s="421">
        <v>272279.89</v>
      </c>
      <c r="I181">
        <v>83201.83</v>
      </c>
      <c r="J181">
        <v>348655.23</v>
      </c>
      <c r="K181" s="419"/>
      <c r="L181" s="419"/>
      <c r="M181" s="419"/>
      <c r="N181" s="419">
        <v>46.73</v>
      </c>
      <c r="O181" s="419"/>
      <c r="P181"/>
      <c r="Q181">
        <v>343243.43</v>
      </c>
      <c r="R181">
        <v>1286359.3700000001</v>
      </c>
      <c r="S181" s="423"/>
      <c r="T181" s="423">
        <v>2067273.58</v>
      </c>
      <c r="U181" s="423">
        <v>195000</v>
      </c>
      <c r="V181" s="423">
        <v>971.76</v>
      </c>
      <c r="W181" s="423">
        <v>1478190</v>
      </c>
      <c r="X181" s="423">
        <v>3800</v>
      </c>
      <c r="Y181" s="424">
        <v>2056186</v>
      </c>
      <c r="Z181" s="424">
        <v>4565</v>
      </c>
      <c r="AA181" s="424">
        <v>200</v>
      </c>
      <c r="AB181" s="424">
        <v>1071989.94</v>
      </c>
      <c r="AC181" s="424">
        <v>438623.46</v>
      </c>
      <c r="AD181" s="424"/>
      <c r="AE181" s="424"/>
      <c r="AF181" s="424"/>
      <c r="AG181" s="76">
        <f>SUM(F181:H181)</f>
        <v>1371463.4100000001</v>
      </c>
      <c r="AH181" s="31">
        <f t="shared" si="12"/>
        <v>46.73</v>
      </c>
      <c r="AI181" s="21">
        <f t="shared" si="13"/>
        <v>1371416.6800000002</v>
      </c>
      <c r="AJ181" s="15">
        <f t="shared" si="14"/>
        <v>3745235.34</v>
      </c>
      <c r="AK181" s="16">
        <f t="shared" si="15"/>
        <v>3571564.4</v>
      </c>
      <c r="AL181" s="26">
        <f t="shared" si="11"/>
        <v>173670.93999999994</v>
      </c>
    </row>
    <row r="182" spans="1:38" x14ac:dyDescent="0.25">
      <c r="A182" s="1" t="s">
        <v>529</v>
      </c>
      <c r="B182" s="1" t="s">
        <v>531</v>
      </c>
      <c r="C182" s="66">
        <v>3093</v>
      </c>
      <c r="D182" s="67" t="s">
        <v>1256</v>
      </c>
      <c r="E182" t="s">
        <v>3191</v>
      </c>
      <c r="F182" s="421">
        <v>537038.06999999995</v>
      </c>
      <c r="G182" s="421">
        <v>21454.880000000001</v>
      </c>
      <c r="H182" s="421">
        <v>73042.929999999993</v>
      </c>
      <c r="I182">
        <v>205999.77</v>
      </c>
      <c r="J182">
        <v>90060.43</v>
      </c>
      <c r="K182" s="419">
        <v>31486.47</v>
      </c>
      <c r="L182" s="419">
        <v>59.43</v>
      </c>
      <c r="M182" s="419">
        <v>1107</v>
      </c>
      <c r="N182" s="419"/>
      <c r="O182" s="419"/>
      <c r="P182"/>
      <c r="Q182">
        <v>-809293.89</v>
      </c>
      <c r="R182">
        <v>1621669.25</v>
      </c>
      <c r="S182" s="423"/>
      <c r="T182" s="423">
        <v>882728.39</v>
      </c>
      <c r="U182" s="423">
        <v>144310</v>
      </c>
      <c r="V182" s="423">
        <v>644.9</v>
      </c>
      <c r="W182" s="423">
        <v>701662</v>
      </c>
      <c r="X182" s="423">
        <v>252420.89</v>
      </c>
      <c r="Y182" s="424">
        <v>1270469</v>
      </c>
      <c r="Z182" s="424"/>
      <c r="AA182" s="424"/>
      <c r="AB182" s="424">
        <v>548128.67000000004</v>
      </c>
      <c r="AC182" s="424">
        <v>80600.69</v>
      </c>
      <c r="AD182" s="424"/>
      <c r="AE182" s="424"/>
      <c r="AF182" s="424"/>
      <c r="AG182" s="76">
        <f>SUM(F182:H182)</f>
        <v>631535.87999999989</v>
      </c>
      <c r="AH182" s="31">
        <f t="shared" si="12"/>
        <v>32652.9</v>
      </c>
      <c r="AI182" s="21">
        <f t="shared" si="13"/>
        <v>598882.97999999986</v>
      </c>
      <c r="AJ182" s="15">
        <f t="shared" si="14"/>
        <v>1981766.1800000002</v>
      </c>
      <c r="AK182" s="16">
        <f t="shared" si="15"/>
        <v>1899198.3599999999</v>
      </c>
      <c r="AL182" s="26">
        <f t="shared" si="11"/>
        <v>82567.820000000298</v>
      </c>
    </row>
    <row r="183" spans="1:38" x14ac:dyDescent="0.25">
      <c r="A183" s="1" t="s">
        <v>529</v>
      </c>
      <c r="B183" s="1" t="s">
        <v>531</v>
      </c>
      <c r="C183" s="66">
        <v>2775</v>
      </c>
      <c r="D183" s="67" t="s">
        <v>1257</v>
      </c>
      <c r="E183" t="s">
        <v>3192</v>
      </c>
      <c r="F183" s="421">
        <v>168222.78</v>
      </c>
      <c r="G183" s="421">
        <v>13600</v>
      </c>
      <c r="H183" s="421">
        <v>79232.62</v>
      </c>
      <c r="I183">
        <v>190252.04</v>
      </c>
      <c r="J183">
        <v>708960.93</v>
      </c>
      <c r="K183" s="419">
        <v>39685</v>
      </c>
      <c r="L183" s="419"/>
      <c r="M183" s="419"/>
      <c r="N183" s="419"/>
      <c r="O183" s="419"/>
      <c r="P183"/>
      <c r="Q183">
        <v>-958470.21</v>
      </c>
      <c r="R183">
        <v>2143817.25</v>
      </c>
      <c r="S183" s="423"/>
      <c r="T183" s="423">
        <v>1367864.35</v>
      </c>
      <c r="U183" s="423">
        <v>144530</v>
      </c>
      <c r="V183" s="423">
        <v>168.28</v>
      </c>
      <c r="W183" s="423">
        <v>1306470</v>
      </c>
      <c r="X183" s="423">
        <v>175750</v>
      </c>
      <c r="Y183" s="424">
        <v>2024067</v>
      </c>
      <c r="Z183" s="424">
        <v>4800</v>
      </c>
      <c r="AA183" s="424"/>
      <c r="AB183" s="424">
        <v>793962.49</v>
      </c>
      <c r="AC183" s="424">
        <v>236716.81</v>
      </c>
      <c r="AD183" s="424"/>
      <c r="AE183" s="424"/>
      <c r="AF183" s="424"/>
      <c r="AG183" s="76">
        <f>SUM(F183:H183)</f>
        <v>261055.4</v>
      </c>
      <c r="AH183" s="31">
        <f t="shared" si="12"/>
        <v>39685</v>
      </c>
      <c r="AI183" s="21">
        <f t="shared" si="13"/>
        <v>221370.4</v>
      </c>
      <c r="AJ183" s="15">
        <f t="shared" si="14"/>
        <v>2994782.63</v>
      </c>
      <c r="AK183" s="16">
        <f t="shared" si="15"/>
        <v>3059546.3000000003</v>
      </c>
      <c r="AL183" s="26">
        <f t="shared" si="11"/>
        <v>-64763.670000000391</v>
      </c>
    </row>
    <row r="184" spans="1:38" x14ac:dyDescent="0.25">
      <c r="A184" s="1" t="s">
        <v>529</v>
      </c>
      <c r="B184" s="1" t="s">
        <v>531</v>
      </c>
      <c r="C184" s="66">
        <v>2224</v>
      </c>
      <c r="D184" s="67" t="s">
        <v>1258</v>
      </c>
      <c r="E184" t="s">
        <v>3193</v>
      </c>
      <c r="F184" s="421">
        <v>423744.88</v>
      </c>
      <c r="G184" s="421">
        <v>32298</v>
      </c>
      <c r="H184" s="421">
        <v>34082.83</v>
      </c>
      <c r="I184">
        <v>2104286.9</v>
      </c>
      <c r="J184">
        <v>212759.84</v>
      </c>
      <c r="K184" s="419">
        <v>0</v>
      </c>
      <c r="L184" s="419"/>
      <c r="M184" s="419"/>
      <c r="N184" s="419"/>
      <c r="O184" s="419"/>
      <c r="P184"/>
      <c r="Q184">
        <v>2499694.38</v>
      </c>
      <c r="R184">
        <v>309335.96999999997</v>
      </c>
      <c r="S184" s="423"/>
      <c r="T184" s="423">
        <v>816722.05</v>
      </c>
      <c r="U184" s="423">
        <v>94640</v>
      </c>
      <c r="V184" s="423">
        <v>548.46</v>
      </c>
      <c r="W184" s="423">
        <v>979800</v>
      </c>
      <c r="X184" s="423">
        <v>191037.6</v>
      </c>
      <c r="Y184" s="424">
        <v>1377406</v>
      </c>
      <c r="Z184" s="424"/>
      <c r="AA184" s="424"/>
      <c r="AB184" s="424">
        <v>542619.16</v>
      </c>
      <c r="AC184" s="424">
        <v>164580.85</v>
      </c>
      <c r="AD184" s="424"/>
      <c r="AE184" s="424"/>
      <c r="AF184" s="424"/>
      <c r="AG184" s="76">
        <f>SUM(F184:H184)</f>
        <v>490125.71</v>
      </c>
      <c r="AH184" s="31">
        <f t="shared" si="12"/>
        <v>0</v>
      </c>
      <c r="AI184" s="21">
        <f t="shared" si="13"/>
        <v>490125.71</v>
      </c>
      <c r="AJ184" s="15">
        <f t="shared" si="14"/>
        <v>2082748.11</v>
      </c>
      <c r="AK184" s="16">
        <f t="shared" si="15"/>
        <v>2084606.0100000002</v>
      </c>
      <c r="AL184" s="26">
        <f t="shared" si="11"/>
        <v>-1857.9000000001397</v>
      </c>
    </row>
    <row r="185" spans="1:38" x14ac:dyDescent="0.25">
      <c r="A185" s="1" t="s">
        <v>529</v>
      </c>
      <c r="B185" s="1" t="s">
        <v>531</v>
      </c>
      <c r="C185" s="66">
        <v>2037</v>
      </c>
      <c r="D185" s="67" t="s">
        <v>1259</v>
      </c>
      <c r="E185" t="s">
        <v>3194</v>
      </c>
      <c r="F185" s="421">
        <v>304088.23</v>
      </c>
      <c r="G185" s="421">
        <v>35229.74</v>
      </c>
      <c r="H185" s="421">
        <v>37066.370000000003</v>
      </c>
      <c r="I185">
        <v>89081.5</v>
      </c>
      <c r="J185">
        <v>691512.84</v>
      </c>
      <c r="K185" s="419">
        <v>18531</v>
      </c>
      <c r="L185" s="419">
        <v>68064</v>
      </c>
      <c r="M185" s="419"/>
      <c r="N185" s="419">
        <v>2650</v>
      </c>
      <c r="O185" s="419"/>
      <c r="P185"/>
      <c r="Q185">
        <v>-1304155.3899999999</v>
      </c>
      <c r="R185">
        <v>1558084.6</v>
      </c>
      <c r="S185" s="423"/>
      <c r="T185" s="423">
        <v>791510.72</v>
      </c>
      <c r="U185" s="423">
        <v>99590</v>
      </c>
      <c r="V185" s="423">
        <v>261.76</v>
      </c>
      <c r="W185" s="423">
        <v>668598</v>
      </c>
      <c r="X185" s="423">
        <v>874670.81</v>
      </c>
      <c r="Y185" s="424">
        <v>1084514</v>
      </c>
      <c r="Z185" s="424"/>
      <c r="AA185" s="424"/>
      <c r="AB185" s="424">
        <v>426184.23</v>
      </c>
      <c r="AC185" s="424">
        <v>110128.59</v>
      </c>
      <c r="AD185" s="424"/>
      <c r="AE185" s="424"/>
      <c r="AF185" s="424"/>
      <c r="AG185" s="76">
        <f>SUM(F185:H185)</f>
        <v>376384.33999999997</v>
      </c>
      <c r="AH185" s="31">
        <f t="shared" si="12"/>
        <v>89245</v>
      </c>
      <c r="AI185" s="21">
        <f t="shared" si="13"/>
        <v>287139.33999999997</v>
      </c>
      <c r="AJ185" s="15">
        <f t="shared" si="14"/>
        <v>2434631.29</v>
      </c>
      <c r="AK185" s="16">
        <f t="shared" si="15"/>
        <v>1620826.82</v>
      </c>
      <c r="AL185" s="26">
        <f t="shared" si="11"/>
        <v>813804.47</v>
      </c>
    </row>
    <row r="186" spans="1:38" x14ac:dyDescent="0.25">
      <c r="A186" s="1" t="s">
        <v>529</v>
      </c>
      <c r="B186" s="1" t="s">
        <v>531</v>
      </c>
      <c r="C186" s="66">
        <v>3571</v>
      </c>
      <c r="D186" s="67" t="s">
        <v>1260</v>
      </c>
      <c r="E186" t="s">
        <v>3195</v>
      </c>
      <c r="F186" s="421">
        <v>526271.66</v>
      </c>
      <c r="G186" s="421">
        <v>0</v>
      </c>
      <c r="H186" s="421">
        <v>46250.1</v>
      </c>
      <c r="I186">
        <v>342882.48</v>
      </c>
      <c r="J186">
        <v>86126.12</v>
      </c>
      <c r="K186" s="419">
        <v>0</v>
      </c>
      <c r="L186" s="419"/>
      <c r="M186" s="419"/>
      <c r="N186" s="419">
        <v>918</v>
      </c>
      <c r="O186" s="419"/>
      <c r="P186"/>
      <c r="Q186">
        <v>-1127068.18</v>
      </c>
      <c r="R186">
        <v>1939631.19</v>
      </c>
      <c r="S186" s="423"/>
      <c r="T186" s="423">
        <v>1350040.07</v>
      </c>
      <c r="U186" s="423">
        <v>149240</v>
      </c>
      <c r="V186" s="423">
        <v>429.36</v>
      </c>
      <c r="W186" s="423">
        <v>1490770</v>
      </c>
      <c r="X186" s="423">
        <v>253064.34</v>
      </c>
      <c r="Y186" s="424">
        <v>2123717</v>
      </c>
      <c r="Z186" s="424"/>
      <c r="AA186" s="424"/>
      <c r="AB186" s="424">
        <v>819306.76</v>
      </c>
      <c r="AC186" s="424">
        <v>112470.66</v>
      </c>
      <c r="AD186" s="424"/>
      <c r="AE186" s="424"/>
      <c r="AF186" s="424"/>
      <c r="AG186" s="76">
        <f>SUM(F186:H186)</f>
        <v>572521.76</v>
      </c>
      <c r="AH186" s="31">
        <f t="shared" si="12"/>
        <v>918</v>
      </c>
      <c r="AI186" s="21">
        <f t="shared" si="13"/>
        <v>571603.76</v>
      </c>
      <c r="AJ186" s="15">
        <f t="shared" si="14"/>
        <v>3243543.77</v>
      </c>
      <c r="AK186" s="16">
        <f t="shared" si="15"/>
        <v>3055494.42</v>
      </c>
      <c r="AL186" s="26">
        <f t="shared" si="11"/>
        <v>188049.35000000009</v>
      </c>
    </row>
    <row r="187" spans="1:38" x14ac:dyDescent="0.25">
      <c r="A187" s="1" t="s">
        <v>529</v>
      </c>
      <c r="B187" s="1" t="s">
        <v>531</v>
      </c>
      <c r="C187" s="66">
        <v>6793</v>
      </c>
      <c r="D187" s="67" t="s">
        <v>1261</v>
      </c>
      <c r="E187" t="s">
        <v>3196</v>
      </c>
      <c r="F187" s="421">
        <v>847706.13</v>
      </c>
      <c r="G187" s="421">
        <v>70064.350000000006</v>
      </c>
      <c r="H187" s="421">
        <v>78713.53</v>
      </c>
      <c r="I187">
        <v>101217.88</v>
      </c>
      <c r="J187">
        <v>124938.67</v>
      </c>
      <c r="K187" s="419">
        <v>32830</v>
      </c>
      <c r="L187" s="419">
        <v>0</v>
      </c>
      <c r="M187" s="419"/>
      <c r="N187" s="419"/>
      <c r="O187" s="419"/>
      <c r="P187"/>
      <c r="Q187">
        <v>-1524067.47</v>
      </c>
      <c r="R187">
        <v>2258666.42</v>
      </c>
      <c r="S187" s="423"/>
      <c r="T187" s="423">
        <v>1753761.18</v>
      </c>
      <c r="U187" s="423">
        <v>211260</v>
      </c>
      <c r="V187" s="423">
        <v>611.98</v>
      </c>
      <c r="W187" s="423">
        <v>2250212</v>
      </c>
      <c r="X187" s="423">
        <v>399338.32</v>
      </c>
      <c r="Y187" s="424">
        <v>3280080</v>
      </c>
      <c r="Z187" s="424"/>
      <c r="AA187" s="424"/>
      <c r="AB187" s="424">
        <v>803943.65</v>
      </c>
      <c r="AC187" s="424">
        <v>75948.22</v>
      </c>
      <c r="AD187" s="424"/>
      <c r="AE187" s="424"/>
      <c r="AF187" s="424"/>
      <c r="AG187" s="76">
        <f>SUM(F187:H187)</f>
        <v>996484.01</v>
      </c>
      <c r="AH187" s="31">
        <f t="shared" si="12"/>
        <v>32830</v>
      </c>
      <c r="AI187" s="21">
        <f t="shared" si="13"/>
        <v>963654.01</v>
      </c>
      <c r="AJ187" s="15">
        <f t="shared" si="14"/>
        <v>4615183.4800000004</v>
      </c>
      <c r="AK187" s="16">
        <f t="shared" si="15"/>
        <v>4159971.87</v>
      </c>
      <c r="AL187" s="26">
        <f t="shared" si="11"/>
        <v>455211.61000000034</v>
      </c>
    </row>
    <row r="188" spans="1:38" x14ac:dyDescent="0.25">
      <c r="A188" s="1" t="s">
        <v>529</v>
      </c>
      <c r="B188" s="1" t="s">
        <v>531</v>
      </c>
      <c r="C188" s="66">
        <v>1011</v>
      </c>
      <c r="D188" s="67" t="s">
        <v>1262</v>
      </c>
      <c r="E188" t="s">
        <v>3197</v>
      </c>
      <c r="F188" s="421">
        <v>234268.21</v>
      </c>
      <c r="G188" s="421">
        <v>43050.46</v>
      </c>
      <c r="H188" s="421">
        <v>64124.87</v>
      </c>
      <c r="I188">
        <v>-49685.16</v>
      </c>
      <c r="J188">
        <v>381899.3</v>
      </c>
      <c r="K188" s="419">
        <v>33722</v>
      </c>
      <c r="L188" s="419">
        <v>5505</v>
      </c>
      <c r="M188" s="419"/>
      <c r="N188" s="419"/>
      <c r="O188" s="419"/>
      <c r="P188"/>
      <c r="Q188">
        <v>-2694334.48</v>
      </c>
      <c r="R188">
        <v>3335566.08</v>
      </c>
      <c r="S188" s="423"/>
      <c r="T188" s="423">
        <v>675296.76</v>
      </c>
      <c r="U188" s="423">
        <v>70000</v>
      </c>
      <c r="V188" s="423">
        <v>246.74</v>
      </c>
      <c r="W188" s="423">
        <v>867360</v>
      </c>
      <c r="X188" s="423">
        <v>101059.52</v>
      </c>
      <c r="Y188" s="424">
        <v>1223605</v>
      </c>
      <c r="Z188" s="424"/>
      <c r="AA188" s="424"/>
      <c r="AB188" s="424">
        <v>335815.73</v>
      </c>
      <c r="AC188" s="424">
        <v>161343.21</v>
      </c>
      <c r="AD188" s="424"/>
      <c r="AE188" s="424"/>
      <c r="AF188" s="424"/>
      <c r="AG188" s="76">
        <f>SUM(F188:H188)</f>
        <v>341443.54</v>
      </c>
      <c r="AH188" s="31">
        <f t="shared" si="12"/>
        <v>39227</v>
      </c>
      <c r="AI188" s="21">
        <f t="shared" si="13"/>
        <v>302216.53999999998</v>
      </c>
      <c r="AJ188" s="15">
        <f t="shared" si="14"/>
        <v>1713963.02</v>
      </c>
      <c r="AK188" s="16">
        <f t="shared" si="15"/>
        <v>1720763.94</v>
      </c>
      <c r="AL188" s="26">
        <f t="shared" si="11"/>
        <v>-6800.9199999999255</v>
      </c>
    </row>
    <row r="189" spans="1:38" x14ac:dyDescent="0.25">
      <c r="A189" s="1" t="s">
        <v>529</v>
      </c>
      <c r="B189" s="1" t="s">
        <v>531</v>
      </c>
      <c r="C189" s="66">
        <v>3164</v>
      </c>
      <c r="D189" s="67" t="s">
        <v>1263</v>
      </c>
      <c r="E189" t="s">
        <v>3198</v>
      </c>
      <c r="F189" s="421">
        <v>482445.71</v>
      </c>
      <c r="G189" s="421">
        <v>0</v>
      </c>
      <c r="H189" s="421">
        <v>9489.56</v>
      </c>
      <c r="I189">
        <v>146301.34</v>
      </c>
      <c r="J189">
        <v>48834.91</v>
      </c>
      <c r="K189" s="419">
        <v>12970.77</v>
      </c>
      <c r="L189" s="419">
        <v>4733.82</v>
      </c>
      <c r="M189" s="419"/>
      <c r="N189" s="419">
        <v>3285</v>
      </c>
      <c r="O189" s="419"/>
      <c r="P189"/>
      <c r="Q189">
        <v>-1368300.04</v>
      </c>
      <c r="R189">
        <v>1980732.96</v>
      </c>
      <c r="S189" s="423"/>
      <c r="T189" s="423">
        <v>1038512.02</v>
      </c>
      <c r="U189" s="423">
        <v>72385</v>
      </c>
      <c r="V189" s="423">
        <v>683.06</v>
      </c>
      <c r="W189" s="423">
        <v>1278364</v>
      </c>
      <c r="X189" s="423">
        <v>234728.81</v>
      </c>
      <c r="Y189" s="424">
        <v>1965778.5</v>
      </c>
      <c r="Z189" s="424"/>
      <c r="AA189" s="424"/>
      <c r="AB189" s="424">
        <v>531056.18999999994</v>
      </c>
      <c r="AC189" s="424">
        <v>74189.19</v>
      </c>
      <c r="AD189" s="424"/>
      <c r="AE189" s="424"/>
      <c r="AF189" s="424"/>
      <c r="AG189" s="76">
        <f>SUM(F189:H189)</f>
        <v>491935.27</v>
      </c>
      <c r="AH189" s="31">
        <f t="shared" si="12"/>
        <v>20989.59</v>
      </c>
      <c r="AI189" s="21">
        <f t="shared" si="13"/>
        <v>470945.68</v>
      </c>
      <c r="AJ189" s="15">
        <f t="shared" si="14"/>
        <v>2624672.89</v>
      </c>
      <c r="AK189" s="16">
        <f t="shared" si="15"/>
        <v>2571023.88</v>
      </c>
      <c r="AL189" s="26">
        <f t="shared" si="11"/>
        <v>53649.010000000242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0"/>
  <sheetViews>
    <sheetView topLeftCell="AC1" zoomScale="98" zoomScaleNormal="98" workbookViewId="0">
      <selection sqref="A1:AG1048576"/>
    </sheetView>
  </sheetViews>
  <sheetFormatPr defaultColWidth="33.09765625" defaultRowHeight="13.8" x14ac:dyDescent="0.25"/>
  <cols>
    <col min="1" max="1" width="33.09765625" style="251"/>
    <col min="2" max="4" width="33.09765625" style="89"/>
    <col min="5" max="8" width="33.09765625" style="251"/>
    <col min="9" max="12" width="33.09765625" style="232"/>
    <col min="13" max="16" width="33.09765625" style="251"/>
    <col min="17" max="23" width="33.09765625" style="73"/>
    <col min="24" max="31" width="33.09765625" style="90"/>
    <col min="32" max="16384" width="33.09765625" style="251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2463</v>
      </c>
      <c r="G1" t="s">
        <v>2464</v>
      </c>
      <c r="H1" t="s">
        <v>2465</v>
      </c>
      <c r="I1" t="s">
        <v>2615</v>
      </c>
      <c r="J1" t="s">
        <v>2466</v>
      </c>
      <c r="K1" t="s">
        <v>2467</v>
      </c>
      <c r="L1" t="s">
        <v>2470</v>
      </c>
      <c r="M1" t="s">
        <v>2471</v>
      </c>
      <c r="N1" t="s">
        <v>2472</v>
      </c>
      <c r="O1" t="s">
        <v>2473</v>
      </c>
      <c r="P1" t="s">
        <v>2474</v>
      </c>
      <c r="Q1" t="s">
        <v>2475</v>
      </c>
      <c r="R1" t="s">
        <v>3215</v>
      </c>
      <c r="S1" t="s">
        <v>2477</v>
      </c>
      <c r="T1" t="s">
        <v>2478</v>
      </c>
      <c r="U1" t="s">
        <v>2479</v>
      </c>
      <c r="V1" t="s">
        <v>2480</v>
      </c>
      <c r="W1" t="s">
        <v>2617</v>
      </c>
      <c r="X1" t="s">
        <v>2481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  <c r="AF1" t="s">
        <v>2619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2496</v>
      </c>
      <c r="G2" t="s">
        <v>2497</v>
      </c>
      <c r="H2" t="s">
        <v>2498</v>
      </c>
      <c r="I2" t="s">
        <v>2621</v>
      </c>
      <c r="J2" t="s">
        <v>2499</v>
      </c>
      <c r="K2" t="s">
        <v>2500</v>
      </c>
      <c r="L2" t="s">
        <v>2503</v>
      </c>
      <c r="M2" t="s">
        <v>2504</v>
      </c>
      <c r="N2" t="s">
        <v>2505</v>
      </c>
      <c r="O2" t="s">
        <v>2506</v>
      </c>
      <c r="P2" t="s">
        <v>2507</v>
      </c>
      <c r="Q2" t="s">
        <v>2508</v>
      </c>
      <c r="R2" t="s">
        <v>3216</v>
      </c>
      <c r="S2" t="s">
        <v>2510</v>
      </c>
      <c r="T2" t="s">
        <v>2511</v>
      </c>
      <c r="U2" t="s">
        <v>2512</v>
      </c>
      <c r="V2" t="s">
        <v>2513</v>
      </c>
      <c r="W2" t="s">
        <v>2623</v>
      </c>
      <c r="X2" t="s">
        <v>2514</v>
      </c>
      <c r="Y2" t="s">
        <v>2516</v>
      </c>
      <c r="Z2" t="s">
        <v>2517</v>
      </c>
      <c r="AA2" t="s">
        <v>2518</v>
      </c>
      <c r="AB2" t="s">
        <v>2519</v>
      </c>
      <c r="AC2" t="s">
        <v>2520</v>
      </c>
      <c r="AD2" t="s">
        <v>2521</v>
      </c>
      <c r="AE2" t="s">
        <v>2522</v>
      </c>
      <c r="AF2" t="s">
        <v>2625</v>
      </c>
      <c r="AG2" t="s">
        <v>2523</v>
      </c>
    </row>
    <row r="3" spans="1:33" x14ac:dyDescent="0.25">
      <c r="A3" t="s">
        <v>2524</v>
      </c>
      <c r="B3">
        <v>64341810.799999997</v>
      </c>
      <c r="C3">
        <v>1322010.72</v>
      </c>
      <c r="D3">
        <v>19194416.859999999</v>
      </c>
      <c r="E3">
        <v>24</v>
      </c>
      <c r="F3">
        <v>102770521.97</v>
      </c>
      <c r="G3">
        <v>39419309.149999999</v>
      </c>
      <c r="H3">
        <v>2</v>
      </c>
      <c r="I3">
        <v>315400</v>
      </c>
      <c r="J3">
        <v>348900</v>
      </c>
      <c r="K3">
        <v>2877062.85</v>
      </c>
      <c r="L3">
        <v>4579268.7300000004</v>
      </c>
      <c r="M3">
        <v>729447.4</v>
      </c>
      <c r="N3">
        <v>628066</v>
      </c>
      <c r="O3">
        <v>-246434.05</v>
      </c>
      <c r="P3">
        <v>-60806312.240000002</v>
      </c>
      <c r="Q3">
        <v>273748269.48000002</v>
      </c>
      <c r="R3">
        <v>16</v>
      </c>
      <c r="S3">
        <v>6621.71</v>
      </c>
      <c r="T3">
        <v>125535622.94</v>
      </c>
      <c r="U3">
        <v>13813676.5</v>
      </c>
      <c r="V3">
        <v>81926.77</v>
      </c>
      <c r="W3">
        <v>2300</v>
      </c>
      <c r="X3">
        <v>165246446.58000001</v>
      </c>
      <c r="Y3">
        <v>19079863.420000002</v>
      </c>
      <c r="Z3">
        <v>207237139.38</v>
      </c>
      <c r="AA3">
        <v>546023.73</v>
      </c>
      <c r="AB3">
        <v>837738.78</v>
      </c>
      <c r="AC3">
        <v>87949708.709999993</v>
      </c>
      <c r="AD3">
        <v>20952561.219999999</v>
      </c>
      <c r="AE3">
        <v>140000</v>
      </c>
      <c r="AF3">
        <v>19902</v>
      </c>
      <c r="AG3">
        <v>578172.77</v>
      </c>
    </row>
    <row r="4" spans="1:33" x14ac:dyDescent="0.25">
      <c r="A4" t="s">
        <v>3217</v>
      </c>
      <c r="B4">
        <v>551649.93999999994</v>
      </c>
      <c r="C4">
        <v>0</v>
      </c>
      <c r="D4">
        <v>46378.76</v>
      </c>
      <c r="E4"/>
      <c r="F4">
        <v>133187.72</v>
      </c>
      <c r="G4">
        <v>200305.9</v>
      </c>
      <c r="H4"/>
      <c r="I4"/>
      <c r="J4"/>
      <c r="K4">
        <v>50356</v>
      </c>
      <c r="L4">
        <v>50955</v>
      </c>
      <c r="M4">
        <v>106</v>
      </c>
      <c r="N4">
        <v>36000</v>
      </c>
      <c r="O4">
        <v>4655.03</v>
      </c>
      <c r="P4">
        <v>-1537378.48</v>
      </c>
      <c r="Q4">
        <v>2193223.69</v>
      </c>
      <c r="R4"/>
      <c r="S4"/>
      <c r="T4">
        <v>1043795.24</v>
      </c>
      <c r="U4"/>
      <c r="V4">
        <v>712.99</v>
      </c>
      <c r="W4"/>
      <c r="X4">
        <v>1372590</v>
      </c>
      <c r="Y4"/>
      <c r="Z4">
        <v>1558020</v>
      </c>
      <c r="AA4">
        <v>720</v>
      </c>
      <c r="AB4">
        <v>814</v>
      </c>
      <c r="AC4">
        <v>700336.18</v>
      </c>
      <c r="AD4">
        <v>23602.97</v>
      </c>
      <c r="AE4"/>
      <c r="AF4"/>
      <c r="AG4"/>
    </row>
    <row r="5" spans="1:33" x14ac:dyDescent="0.25">
      <c r="A5" t="s">
        <v>3218</v>
      </c>
      <c r="B5">
        <v>575218.79</v>
      </c>
      <c r="C5">
        <v>0</v>
      </c>
      <c r="D5">
        <v>112422.72</v>
      </c>
      <c r="E5"/>
      <c r="F5">
        <v>868586.58</v>
      </c>
      <c r="G5">
        <v>746165.57</v>
      </c>
      <c r="H5"/>
      <c r="I5"/>
      <c r="J5">
        <v>2500</v>
      </c>
      <c r="K5">
        <v>23546</v>
      </c>
      <c r="L5"/>
      <c r="M5">
        <v>0</v>
      </c>
      <c r="N5"/>
      <c r="O5"/>
      <c r="P5">
        <v>829965.58</v>
      </c>
      <c r="Q5">
        <v>1265427.9099999999</v>
      </c>
      <c r="R5"/>
      <c r="S5"/>
      <c r="T5">
        <v>1190477.28</v>
      </c>
      <c r="U5"/>
      <c r="V5">
        <v>746.41</v>
      </c>
      <c r="W5"/>
      <c r="X5">
        <v>1596730</v>
      </c>
      <c r="Y5"/>
      <c r="Z5">
        <v>1766170</v>
      </c>
      <c r="AA5">
        <v>8494</v>
      </c>
      <c r="AB5">
        <v>3240</v>
      </c>
      <c r="AC5">
        <v>809047.01</v>
      </c>
      <c r="AD5">
        <v>19568.509999999998</v>
      </c>
      <c r="AE5"/>
      <c r="AF5"/>
      <c r="AG5">
        <v>480</v>
      </c>
    </row>
    <row r="6" spans="1:33" x14ac:dyDescent="0.25">
      <c r="A6" t="s">
        <v>3219</v>
      </c>
      <c r="B6">
        <v>765954.52</v>
      </c>
      <c r="C6">
        <v>0</v>
      </c>
      <c r="D6">
        <v>117500.67</v>
      </c>
      <c r="E6"/>
      <c r="F6">
        <v>1012660.8</v>
      </c>
      <c r="G6">
        <v>770434.69</v>
      </c>
      <c r="H6"/>
      <c r="I6"/>
      <c r="J6">
        <v>500</v>
      </c>
      <c r="K6">
        <v>12870</v>
      </c>
      <c r="L6">
        <v>248430</v>
      </c>
      <c r="M6">
        <v>46854.91</v>
      </c>
      <c r="N6">
        <v>161000</v>
      </c>
      <c r="O6"/>
      <c r="P6">
        <v>-1287332.8700000001</v>
      </c>
      <c r="Q6">
        <v>3482828.65</v>
      </c>
      <c r="R6"/>
      <c r="S6"/>
      <c r="T6">
        <v>870293.13</v>
      </c>
      <c r="U6">
        <v>97390</v>
      </c>
      <c r="V6">
        <v>417.11</v>
      </c>
      <c r="W6"/>
      <c r="X6">
        <v>1756700</v>
      </c>
      <c r="Y6"/>
      <c r="Z6">
        <v>1910966</v>
      </c>
      <c r="AA6"/>
      <c r="AB6"/>
      <c r="AC6">
        <v>645749.04</v>
      </c>
      <c r="AD6">
        <v>166685.21</v>
      </c>
      <c r="AE6"/>
      <c r="AF6"/>
      <c r="AG6"/>
    </row>
    <row r="7" spans="1:33" x14ac:dyDescent="0.25">
      <c r="A7" t="s">
        <v>3220</v>
      </c>
      <c r="B7">
        <v>544977.36</v>
      </c>
      <c r="C7">
        <v>0</v>
      </c>
      <c r="D7">
        <v>47925.75</v>
      </c>
      <c r="E7"/>
      <c r="F7">
        <v>287999.23</v>
      </c>
      <c r="G7">
        <v>405956.73</v>
      </c>
      <c r="H7"/>
      <c r="I7"/>
      <c r="J7">
        <v>4000</v>
      </c>
      <c r="K7">
        <v>147586.63</v>
      </c>
      <c r="L7">
        <v>82000</v>
      </c>
      <c r="M7">
        <v>11486</v>
      </c>
      <c r="N7"/>
      <c r="O7"/>
      <c r="P7">
        <v>-2967990.04</v>
      </c>
      <c r="Q7">
        <v>3940312</v>
      </c>
      <c r="R7"/>
      <c r="S7"/>
      <c r="T7">
        <v>1193296.3400000001</v>
      </c>
      <c r="U7"/>
      <c r="V7">
        <v>385.49</v>
      </c>
      <c r="W7"/>
      <c r="X7">
        <v>576610</v>
      </c>
      <c r="Y7"/>
      <c r="Z7">
        <v>674872</v>
      </c>
      <c r="AA7">
        <v>3000</v>
      </c>
      <c r="AB7">
        <v>880</v>
      </c>
      <c r="AC7">
        <v>851868.39</v>
      </c>
      <c r="AD7">
        <v>170206.96</v>
      </c>
      <c r="AE7"/>
      <c r="AF7"/>
      <c r="AG7"/>
    </row>
    <row r="8" spans="1:33" x14ac:dyDescent="0.25">
      <c r="A8" t="s">
        <v>3221</v>
      </c>
      <c r="B8">
        <v>564829.80000000005</v>
      </c>
      <c r="C8">
        <v>0</v>
      </c>
      <c r="D8">
        <v>61085.8</v>
      </c>
      <c r="E8"/>
      <c r="F8">
        <v>297960.86</v>
      </c>
      <c r="G8">
        <v>288335.82</v>
      </c>
      <c r="H8"/>
      <c r="I8">
        <v>194900</v>
      </c>
      <c r="J8">
        <v>0</v>
      </c>
      <c r="K8">
        <v>26790</v>
      </c>
      <c r="L8">
        <v>53600</v>
      </c>
      <c r="M8">
        <v>0</v>
      </c>
      <c r="N8">
        <v>4500</v>
      </c>
      <c r="O8"/>
      <c r="P8">
        <v>-1417248.34</v>
      </c>
      <c r="Q8">
        <v>2735240.51</v>
      </c>
      <c r="R8"/>
      <c r="S8"/>
      <c r="T8">
        <v>952726.2</v>
      </c>
      <c r="U8"/>
      <c r="V8">
        <v>662.39</v>
      </c>
      <c r="W8"/>
      <c r="X8">
        <v>1128670</v>
      </c>
      <c r="Y8">
        <v>300</v>
      </c>
      <c r="Z8">
        <v>1232210</v>
      </c>
      <c r="AA8">
        <v>23640</v>
      </c>
      <c r="AB8">
        <v>1334</v>
      </c>
      <c r="AC8">
        <v>798103.48</v>
      </c>
      <c r="AD8">
        <v>22841</v>
      </c>
      <c r="AE8"/>
      <c r="AF8"/>
      <c r="AG8"/>
    </row>
    <row r="9" spans="1:33" x14ac:dyDescent="0.25">
      <c r="A9" t="s">
        <v>3222</v>
      </c>
      <c r="B9">
        <v>386963.45</v>
      </c>
      <c r="C9">
        <v>0</v>
      </c>
      <c r="D9">
        <v>87439.24</v>
      </c>
      <c r="E9">
        <v>24</v>
      </c>
      <c r="F9">
        <v>757035.11</v>
      </c>
      <c r="G9">
        <v>1193278.4099999999</v>
      </c>
      <c r="H9"/>
      <c r="I9"/>
      <c r="J9"/>
      <c r="K9">
        <v>20850</v>
      </c>
      <c r="L9">
        <v>110000</v>
      </c>
      <c r="M9">
        <v>0</v>
      </c>
      <c r="N9">
        <v>15000</v>
      </c>
      <c r="O9"/>
      <c r="P9">
        <v>-228419.82</v>
      </c>
      <c r="Q9">
        <v>2266802.89</v>
      </c>
      <c r="R9"/>
      <c r="S9"/>
      <c r="T9">
        <v>723457.47</v>
      </c>
      <c r="U9"/>
      <c r="V9">
        <v>185.03</v>
      </c>
      <c r="W9"/>
      <c r="X9">
        <v>622586</v>
      </c>
      <c r="Y9"/>
      <c r="Z9">
        <v>724695</v>
      </c>
      <c r="AA9">
        <v>3000</v>
      </c>
      <c r="AB9"/>
      <c r="AC9">
        <v>355913.48</v>
      </c>
      <c r="AD9">
        <v>22112.880000000001</v>
      </c>
      <c r="AE9"/>
      <c r="AF9"/>
      <c r="AG9"/>
    </row>
    <row r="10" spans="1:33" x14ac:dyDescent="0.25">
      <c r="A10" t="s">
        <v>3223</v>
      </c>
      <c r="B10">
        <v>529304.91</v>
      </c>
      <c r="C10">
        <v>0</v>
      </c>
      <c r="D10">
        <v>122502.14</v>
      </c>
      <c r="E10"/>
      <c r="F10">
        <v>939872.41</v>
      </c>
      <c r="G10">
        <v>463426.4</v>
      </c>
      <c r="H10"/>
      <c r="I10"/>
      <c r="J10"/>
      <c r="K10">
        <v>24536</v>
      </c>
      <c r="L10">
        <v>59320</v>
      </c>
      <c r="M10">
        <v>215</v>
      </c>
      <c r="N10">
        <v>42000</v>
      </c>
      <c r="O10"/>
      <c r="P10">
        <v>-654080.4</v>
      </c>
      <c r="Q10">
        <v>2678016.84</v>
      </c>
      <c r="R10"/>
      <c r="S10"/>
      <c r="T10">
        <v>1049956.4099999999</v>
      </c>
      <c r="U10"/>
      <c r="V10">
        <v>696.43</v>
      </c>
      <c r="W10"/>
      <c r="X10">
        <v>1249600</v>
      </c>
      <c r="Y10"/>
      <c r="Z10">
        <v>1374749</v>
      </c>
      <c r="AA10"/>
      <c r="AB10"/>
      <c r="AC10">
        <v>731643.31</v>
      </c>
      <c r="AD10">
        <v>288762.09999999998</v>
      </c>
      <c r="AE10"/>
      <c r="AF10"/>
      <c r="AG10">
        <v>0.01</v>
      </c>
    </row>
    <row r="11" spans="1:33" x14ac:dyDescent="0.25">
      <c r="A11" t="s">
        <v>3224</v>
      </c>
      <c r="B11">
        <v>536371.32999999996</v>
      </c>
      <c r="C11">
        <v>0</v>
      </c>
      <c r="D11">
        <v>192642.82</v>
      </c>
      <c r="E11"/>
      <c r="F11">
        <v>1785461.04</v>
      </c>
      <c r="G11">
        <v>304910.26</v>
      </c>
      <c r="H11"/>
      <c r="I11"/>
      <c r="J11"/>
      <c r="K11">
        <v>23620</v>
      </c>
      <c r="L11">
        <v>32000</v>
      </c>
      <c r="M11">
        <v>35676.730000000003</v>
      </c>
      <c r="N11">
        <v>13500</v>
      </c>
      <c r="O11"/>
      <c r="P11">
        <v>2082938.43</v>
      </c>
      <c r="Q11">
        <v>585220.22</v>
      </c>
      <c r="R11"/>
      <c r="S11"/>
      <c r="T11">
        <v>1025846.16</v>
      </c>
      <c r="U11">
        <v>43800</v>
      </c>
      <c r="V11">
        <v>671.48</v>
      </c>
      <c r="W11"/>
      <c r="X11">
        <v>1019740</v>
      </c>
      <c r="Y11"/>
      <c r="Z11">
        <v>1179372</v>
      </c>
      <c r="AA11">
        <v>7235</v>
      </c>
      <c r="AB11">
        <v>4528</v>
      </c>
      <c r="AC11">
        <v>665676.93999999994</v>
      </c>
      <c r="AD11">
        <v>186815.63</v>
      </c>
      <c r="AE11"/>
      <c r="AF11"/>
      <c r="AG11"/>
    </row>
    <row r="12" spans="1:33" x14ac:dyDescent="0.25">
      <c r="A12" t="s">
        <v>3225</v>
      </c>
      <c r="B12">
        <v>533362.87</v>
      </c>
      <c r="C12">
        <v>0</v>
      </c>
      <c r="D12">
        <v>195729.11</v>
      </c>
      <c r="E12"/>
      <c r="F12">
        <v>337015.18</v>
      </c>
      <c r="G12">
        <v>834670.15</v>
      </c>
      <c r="H12"/>
      <c r="I12"/>
      <c r="J12">
        <v>0</v>
      </c>
      <c r="K12">
        <v>27800</v>
      </c>
      <c r="L12"/>
      <c r="M12"/>
      <c r="N12"/>
      <c r="O12"/>
      <c r="P12">
        <v>187202.73</v>
      </c>
      <c r="Q12">
        <v>1804328.64</v>
      </c>
      <c r="R12"/>
      <c r="S12"/>
      <c r="T12">
        <v>769262.68</v>
      </c>
      <c r="U12"/>
      <c r="V12">
        <v>603.67999999999995</v>
      </c>
      <c r="W12"/>
      <c r="X12">
        <v>1390620</v>
      </c>
      <c r="Y12"/>
      <c r="Z12">
        <v>1487620</v>
      </c>
      <c r="AA12"/>
      <c r="AB12"/>
      <c r="AC12">
        <v>447822.64</v>
      </c>
      <c r="AD12">
        <v>343597.78</v>
      </c>
      <c r="AE12"/>
      <c r="AF12"/>
      <c r="AG12"/>
    </row>
    <row r="13" spans="1:33" x14ac:dyDescent="0.25">
      <c r="A13" t="s">
        <v>3226</v>
      </c>
      <c r="B13">
        <v>524787.59</v>
      </c>
      <c r="C13">
        <v>0</v>
      </c>
      <c r="D13">
        <v>83842.83</v>
      </c>
      <c r="E13"/>
      <c r="F13">
        <v>194216.97</v>
      </c>
      <c r="G13">
        <v>403771.13</v>
      </c>
      <c r="H13"/>
      <c r="I13"/>
      <c r="J13"/>
      <c r="K13">
        <v>20560</v>
      </c>
      <c r="L13"/>
      <c r="M13">
        <v>912.5</v>
      </c>
      <c r="N13">
        <v>-61100</v>
      </c>
      <c r="O13"/>
      <c r="P13">
        <v>279301.18</v>
      </c>
      <c r="Q13">
        <v>667029.63</v>
      </c>
      <c r="R13"/>
      <c r="S13"/>
      <c r="T13">
        <v>1354890.18</v>
      </c>
      <c r="U13">
        <v>101800</v>
      </c>
      <c r="V13">
        <v>528.29</v>
      </c>
      <c r="W13"/>
      <c r="X13">
        <v>754150</v>
      </c>
      <c r="Y13">
        <v>99550</v>
      </c>
      <c r="Z13">
        <v>890275.5</v>
      </c>
      <c r="AA13">
        <v>640</v>
      </c>
      <c r="AB13">
        <v>1630</v>
      </c>
      <c r="AC13">
        <v>1031983.75</v>
      </c>
      <c r="AD13">
        <v>86474.01</v>
      </c>
      <c r="AE13"/>
      <c r="AF13"/>
      <c r="AG13"/>
    </row>
    <row r="14" spans="1:33" x14ac:dyDescent="0.25">
      <c r="A14" t="s">
        <v>3227</v>
      </c>
      <c r="B14">
        <v>503341.25</v>
      </c>
      <c r="C14">
        <v>0</v>
      </c>
      <c r="D14">
        <v>286592.34999999998</v>
      </c>
      <c r="E14"/>
      <c r="F14">
        <v>3</v>
      </c>
      <c r="G14">
        <v>652891.68999999994</v>
      </c>
      <c r="H14"/>
      <c r="I14"/>
      <c r="J14"/>
      <c r="K14">
        <v>13460</v>
      </c>
      <c r="L14"/>
      <c r="M14">
        <v>279</v>
      </c>
      <c r="N14">
        <v>6450</v>
      </c>
      <c r="O14"/>
      <c r="P14">
        <v>-83200.23</v>
      </c>
      <c r="Q14">
        <v>818351.54</v>
      </c>
      <c r="R14"/>
      <c r="S14"/>
      <c r="T14">
        <v>1449776.41</v>
      </c>
      <c r="U14"/>
      <c r="V14">
        <v>423.36</v>
      </c>
      <c r="W14"/>
      <c r="X14">
        <v>743120</v>
      </c>
      <c r="Y14"/>
      <c r="Z14">
        <v>904240.12</v>
      </c>
      <c r="AA14"/>
      <c r="AB14"/>
      <c r="AC14">
        <v>529645.56000000006</v>
      </c>
      <c r="AD14">
        <v>51946.11</v>
      </c>
      <c r="AE14"/>
      <c r="AF14"/>
      <c r="AG14">
        <v>20000</v>
      </c>
    </row>
    <row r="15" spans="1:33" x14ac:dyDescent="0.25">
      <c r="A15" t="s">
        <v>3228</v>
      </c>
      <c r="B15">
        <v>440783.97</v>
      </c>
      <c r="C15">
        <v>0</v>
      </c>
      <c r="D15">
        <v>59376.67</v>
      </c>
      <c r="E15"/>
      <c r="F15">
        <v>557945.35</v>
      </c>
      <c r="G15">
        <v>106264.97</v>
      </c>
      <c r="H15"/>
      <c r="I15"/>
      <c r="J15"/>
      <c r="K15">
        <v>25360</v>
      </c>
      <c r="L15">
        <v>148580</v>
      </c>
      <c r="M15">
        <v>1191</v>
      </c>
      <c r="N15"/>
      <c r="O15"/>
      <c r="P15">
        <v>-3321696.58</v>
      </c>
      <c r="Q15">
        <v>3873985.05</v>
      </c>
      <c r="R15"/>
      <c r="S15"/>
      <c r="T15">
        <v>1413837.58</v>
      </c>
      <c r="U15"/>
      <c r="V15">
        <v>332.55</v>
      </c>
      <c r="W15"/>
      <c r="X15">
        <v>1341880</v>
      </c>
      <c r="Y15">
        <v>1404.96</v>
      </c>
      <c r="Z15">
        <v>1389880</v>
      </c>
      <c r="AA15">
        <v>38037</v>
      </c>
      <c r="AB15"/>
      <c r="AC15">
        <v>639377.64</v>
      </c>
      <c r="AD15">
        <v>253208.95999999999</v>
      </c>
      <c r="AE15"/>
      <c r="AF15"/>
      <c r="AG15"/>
    </row>
    <row r="16" spans="1:33" x14ac:dyDescent="0.25">
      <c r="A16" t="s">
        <v>3229</v>
      </c>
      <c r="B16">
        <v>335169.95</v>
      </c>
      <c r="C16">
        <v>0</v>
      </c>
      <c r="D16">
        <v>188242.83</v>
      </c>
      <c r="E16"/>
      <c r="F16">
        <v>1529627.62</v>
      </c>
      <c r="G16">
        <v>196639.63</v>
      </c>
      <c r="H16"/>
      <c r="I16"/>
      <c r="J16"/>
      <c r="K16">
        <v>2340</v>
      </c>
      <c r="L16">
        <v>165678.01</v>
      </c>
      <c r="M16">
        <v>919.58</v>
      </c>
      <c r="N16">
        <v>-9000</v>
      </c>
      <c r="O16"/>
      <c r="P16">
        <v>-89046.39</v>
      </c>
      <c r="Q16">
        <v>2037072.22</v>
      </c>
      <c r="R16"/>
      <c r="S16"/>
      <c r="T16">
        <v>967477.45</v>
      </c>
      <c r="U16">
        <v>30411</v>
      </c>
      <c r="V16">
        <v>274.73</v>
      </c>
      <c r="W16"/>
      <c r="X16">
        <v>1181070</v>
      </c>
      <c r="Y16"/>
      <c r="Z16">
        <v>1287635.04</v>
      </c>
      <c r="AA16">
        <v>3640</v>
      </c>
      <c r="AB16">
        <v>2430</v>
      </c>
      <c r="AC16">
        <v>608056.87</v>
      </c>
      <c r="AD16">
        <v>135754.66</v>
      </c>
      <c r="AE16"/>
      <c r="AF16"/>
      <c r="AG16"/>
    </row>
    <row r="17" spans="1:33" x14ac:dyDescent="0.25">
      <c r="A17" t="s">
        <v>3230</v>
      </c>
      <c r="B17">
        <v>257974.98</v>
      </c>
      <c r="C17">
        <v>0</v>
      </c>
      <c r="D17">
        <v>86408.13</v>
      </c>
      <c r="E17"/>
      <c r="F17">
        <v>182314.76</v>
      </c>
      <c r="G17">
        <v>554496.65</v>
      </c>
      <c r="H17"/>
      <c r="I17"/>
      <c r="J17"/>
      <c r="K17">
        <v>35994</v>
      </c>
      <c r="L17">
        <v>33000</v>
      </c>
      <c r="M17">
        <v>0</v>
      </c>
      <c r="N17"/>
      <c r="O17">
        <v>7161.58</v>
      </c>
      <c r="P17">
        <v>-1796234.87</v>
      </c>
      <c r="Q17">
        <v>2706524.69</v>
      </c>
      <c r="R17"/>
      <c r="S17"/>
      <c r="T17">
        <v>787439.38</v>
      </c>
      <c r="U17"/>
      <c r="V17">
        <v>336.55</v>
      </c>
      <c r="W17"/>
      <c r="X17">
        <v>1202933</v>
      </c>
      <c r="Y17"/>
      <c r="Z17">
        <v>1250026.52</v>
      </c>
      <c r="AA17"/>
      <c r="AB17"/>
      <c r="AC17">
        <v>485728.95</v>
      </c>
      <c r="AD17">
        <v>160204.34</v>
      </c>
      <c r="AE17"/>
      <c r="AF17"/>
      <c r="AG17"/>
    </row>
    <row r="18" spans="1:33" x14ac:dyDescent="0.25">
      <c r="A18" t="s">
        <v>3231</v>
      </c>
      <c r="B18">
        <v>177506.6</v>
      </c>
      <c r="C18">
        <v>2900.5</v>
      </c>
      <c r="D18">
        <v>225312.39</v>
      </c>
      <c r="E18"/>
      <c r="F18">
        <v>1910741.19</v>
      </c>
      <c r="G18">
        <v>385498.88</v>
      </c>
      <c r="H18"/>
      <c r="I18"/>
      <c r="J18">
        <v>22000</v>
      </c>
      <c r="K18">
        <v>51620</v>
      </c>
      <c r="L18">
        <v>-51750</v>
      </c>
      <c r="M18">
        <v>-568</v>
      </c>
      <c r="N18">
        <v>78150</v>
      </c>
      <c r="O18"/>
      <c r="P18">
        <v>1836658.15</v>
      </c>
      <c r="Q18">
        <v>865508.28</v>
      </c>
      <c r="R18"/>
      <c r="S18"/>
      <c r="T18">
        <v>1129876.8999999999</v>
      </c>
      <c r="U18"/>
      <c r="V18">
        <v>274.77</v>
      </c>
      <c r="W18"/>
      <c r="X18">
        <v>964230</v>
      </c>
      <c r="Y18"/>
      <c r="Z18">
        <v>1196407.05</v>
      </c>
      <c r="AA18">
        <v>3000</v>
      </c>
      <c r="AB18">
        <v>1000</v>
      </c>
      <c r="AC18">
        <v>841098.66</v>
      </c>
      <c r="AD18">
        <v>152528.76999999999</v>
      </c>
      <c r="AE18"/>
      <c r="AF18"/>
      <c r="AG18">
        <v>6.06</v>
      </c>
    </row>
    <row r="19" spans="1:33" x14ac:dyDescent="0.25">
      <c r="A19" t="s">
        <v>3232</v>
      </c>
      <c r="B19">
        <v>200228.48000000001</v>
      </c>
      <c r="C19">
        <v>0</v>
      </c>
      <c r="D19">
        <v>37554.22</v>
      </c>
      <c r="E19"/>
      <c r="F19">
        <v>-1530.68</v>
      </c>
      <c r="G19">
        <v>-87070.92</v>
      </c>
      <c r="H19"/>
      <c r="I19"/>
      <c r="J19"/>
      <c r="K19">
        <v>30050</v>
      </c>
      <c r="L19"/>
      <c r="M19">
        <v>858</v>
      </c>
      <c r="N19">
        <v>14400</v>
      </c>
      <c r="O19">
        <v>10715</v>
      </c>
      <c r="P19">
        <v>-2466273.4900000002</v>
      </c>
      <c r="Q19">
        <v>2831701.19</v>
      </c>
      <c r="R19"/>
      <c r="S19"/>
      <c r="T19">
        <v>1293276.6200000001</v>
      </c>
      <c r="U19">
        <v>299670</v>
      </c>
      <c r="V19">
        <v>582.29</v>
      </c>
      <c r="W19"/>
      <c r="X19">
        <v>1279050</v>
      </c>
      <c r="Y19"/>
      <c r="Z19">
        <v>1443966</v>
      </c>
      <c r="AA19">
        <v>640</v>
      </c>
      <c r="AB19">
        <v>2430</v>
      </c>
      <c r="AC19">
        <v>920785.68</v>
      </c>
      <c r="AD19">
        <v>777026.83</v>
      </c>
      <c r="AE19"/>
      <c r="AF19"/>
      <c r="AG19"/>
    </row>
    <row r="20" spans="1:33" x14ac:dyDescent="0.25">
      <c r="A20" t="s">
        <v>3233</v>
      </c>
      <c r="B20">
        <v>365447.17</v>
      </c>
      <c r="C20">
        <v>0</v>
      </c>
      <c r="D20">
        <v>194762.76</v>
      </c>
      <c r="E20"/>
      <c r="F20">
        <v>2365039.04</v>
      </c>
      <c r="G20">
        <v>648126.07999999996</v>
      </c>
      <c r="H20"/>
      <c r="I20"/>
      <c r="J20"/>
      <c r="K20">
        <v>23450</v>
      </c>
      <c r="L20"/>
      <c r="M20">
        <v>1267.25</v>
      </c>
      <c r="N20">
        <v>78000</v>
      </c>
      <c r="O20"/>
      <c r="P20">
        <v>-1874082.52</v>
      </c>
      <c r="Q20">
        <v>5546813.3099999996</v>
      </c>
      <c r="R20"/>
      <c r="S20"/>
      <c r="T20">
        <v>1080940.43</v>
      </c>
      <c r="U20">
        <v>285000</v>
      </c>
      <c r="V20">
        <v>1040.24</v>
      </c>
      <c r="W20"/>
      <c r="X20">
        <v>1309030</v>
      </c>
      <c r="Y20">
        <v>1015</v>
      </c>
      <c r="Z20">
        <v>1539798.77</v>
      </c>
      <c r="AA20">
        <v>7662.73</v>
      </c>
      <c r="AB20">
        <v>18656.43</v>
      </c>
      <c r="AC20">
        <v>1114323.26</v>
      </c>
      <c r="AD20">
        <v>198657.47</v>
      </c>
      <c r="AE20"/>
      <c r="AF20"/>
      <c r="AG20"/>
    </row>
    <row r="21" spans="1:33" x14ac:dyDescent="0.25">
      <c r="A21" t="s">
        <v>3234</v>
      </c>
      <c r="B21">
        <v>414890.83</v>
      </c>
      <c r="C21">
        <v>0</v>
      </c>
      <c r="D21">
        <v>106200.02</v>
      </c>
      <c r="E21"/>
      <c r="F21">
        <v>2358622.0499999998</v>
      </c>
      <c r="G21">
        <v>1284615.8400000001</v>
      </c>
      <c r="H21"/>
      <c r="I21"/>
      <c r="J21">
        <v>2000</v>
      </c>
      <c r="K21">
        <v>27853</v>
      </c>
      <c r="L21"/>
      <c r="M21">
        <v>561.91</v>
      </c>
      <c r="N21">
        <v>40</v>
      </c>
      <c r="O21"/>
      <c r="P21">
        <v>2902103.98</v>
      </c>
      <c r="Q21">
        <v>1606327.04</v>
      </c>
      <c r="R21"/>
      <c r="S21"/>
      <c r="T21">
        <v>1473822.31</v>
      </c>
      <c r="U21"/>
      <c r="V21">
        <v>1149.08</v>
      </c>
      <c r="W21"/>
      <c r="X21">
        <v>2404730</v>
      </c>
      <c r="Y21"/>
      <c r="Z21">
        <v>2659299</v>
      </c>
      <c r="AA21">
        <v>8175</v>
      </c>
      <c r="AB21"/>
      <c r="AC21">
        <v>1218593.8600000001</v>
      </c>
      <c r="AD21">
        <v>346190.72</v>
      </c>
      <c r="AE21"/>
      <c r="AF21"/>
      <c r="AG21">
        <v>22000</v>
      </c>
    </row>
    <row r="22" spans="1:33" x14ac:dyDescent="0.25">
      <c r="A22" t="s">
        <v>3235</v>
      </c>
      <c r="B22">
        <v>965144.45</v>
      </c>
      <c r="C22">
        <v>0</v>
      </c>
      <c r="D22">
        <v>176498.67</v>
      </c>
      <c r="E22"/>
      <c r="F22">
        <v>1656502.17</v>
      </c>
      <c r="G22">
        <v>576701.97</v>
      </c>
      <c r="H22"/>
      <c r="I22"/>
      <c r="J22"/>
      <c r="K22">
        <v>45900</v>
      </c>
      <c r="L22"/>
      <c r="M22">
        <v>418.69</v>
      </c>
      <c r="N22"/>
      <c r="O22"/>
      <c r="P22">
        <v>1859056.31</v>
      </c>
      <c r="Q22">
        <v>1373222.93</v>
      </c>
      <c r="R22"/>
      <c r="S22"/>
      <c r="T22">
        <v>885652.1</v>
      </c>
      <c r="U22"/>
      <c r="V22">
        <v>1174.27</v>
      </c>
      <c r="W22"/>
      <c r="X22">
        <v>807770</v>
      </c>
      <c r="Y22"/>
      <c r="Z22">
        <v>977972</v>
      </c>
      <c r="AA22">
        <v>3000</v>
      </c>
      <c r="AB22">
        <v>2160</v>
      </c>
      <c r="AC22">
        <v>416882.04</v>
      </c>
      <c r="AD22">
        <v>178333</v>
      </c>
      <c r="AE22"/>
      <c r="AF22"/>
      <c r="AG22">
        <v>20000</v>
      </c>
    </row>
    <row r="23" spans="1:33" x14ac:dyDescent="0.25">
      <c r="A23" t="s">
        <v>3236</v>
      </c>
      <c r="B23">
        <v>447824.76</v>
      </c>
      <c r="C23">
        <v>0</v>
      </c>
      <c r="D23">
        <v>136177.93</v>
      </c>
      <c r="E23"/>
      <c r="F23">
        <v>2259284.4500000002</v>
      </c>
      <c r="G23">
        <v>443745.79</v>
      </c>
      <c r="H23"/>
      <c r="I23"/>
      <c r="J23"/>
      <c r="K23">
        <v>18560</v>
      </c>
      <c r="L23">
        <v>29120</v>
      </c>
      <c r="M23">
        <v>0</v>
      </c>
      <c r="N23">
        <v>42000</v>
      </c>
      <c r="O23"/>
      <c r="P23">
        <v>2193361.35</v>
      </c>
      <c r="Q23">
        <v>466379.49</v>
      </c>
      <c r="R23"/>
      <c r="S23"/>
      <c r="T23">
        <v>1464172.4</v>
      </c>
      <c r="U23">
        <v>57500</v>
      </c>
      <c r="V23">
        <v>522.22</v>
      </c>
      <c r="W23">
        <v>2300</v>
      </c>
      <c r="X23">
        <v>936750</v>
      </c>
      <c r="Y23"/>
      <c r="Z23">
        <v>1031035</v>
      </c>
      <c r="AA23"/>
      <c r="AB23">
        <v>4000</v>
      </c>
      <c r="AC23">
        <v>662579.64</v>
      </c>
      <c r="AD23">
        <v>226017.89</v>
      </c>
      <c r="AE23"/>
      <c r="AF23"/>
      <c r="AG23"/>
    </row>
    <row r="24" spans="1:33" x14ac:dyDescent="0.25">
      <c r="A24" t="s">
        <v>3237</v>
      </c>
      <c r="B24">
        <v>372922.78</v>
      </c>
      <c r="C24">
        <v>58342.6</v>
      </c>
      <c r="D24">
        <v>135780.42000000001</v>
      </c>
      <c r="E24"/>
      <c r="F24">
        <v>215109.24</v>
      </c>
      <c r="G24">
        <v>285579.45</v>
      </c>
      <c r="H24"/>
      <c r="I24"/>
      <c r="J24">
        <v>50000</v>
      </c>
      <c r="K24">
        <v>43830</v>
      </c>
      <c r="L24"/>
      <c r="M24">
        <v>0</v>
      </c>
      <c r="N24">
        <v>124400</v>
      </c>
      <c r="O24"/>
      <c r="P24">
        <v>-1061836.3400000001</v>
      </c>
      <c r="Q24">
        <v>1804328.64</v>
      </c>
      <c r="R24"/>
      <c r="S24"/>
      <c r="T24">
        <v>1124150.19</v>
      </c>
      <c r="U24"/>
      <c r="V24">
        <v>235.16</v>
      </c>
      <c r="W24"/>
      <c r="X24">
        <v>388600</v>
      </c>
      <c r="Y24">
        <v>102000</v>
      </c>
      <c r="Z24">
        <v>596085</v>
      </c>
      <c r="AA24">
        <v>19640</v>
      </c>
      <c r="AB24">
        <v>1334</v>
      </c>
      <c r="AC24">
        <v>695136</v>
      </c>
      <c r="AD24">
        <v>195778.16</v>
      </c>
      <c r="AE24"/>
      <c r="AF24"/>
      <c r="AG24"/>
    </row>
    <row r="25" spans="1:33" x14ac:dyDescent="0.25">
      <c r="A25" t="s">
        <v>3238</v>
      </c>
      <c r="B25">
        <v>308876.28999999998</v>
      </c>
      <c r="C25">
        <v>0</v>
      </c>
      <c r="D25">
        <v>257714.77</v>
      </c>
      <c r="E25"/>
      <c r="F25">
        <v>369142.98</v>
      </c>
      <c r="G25">
        <v>242495.06</v>
      </c>
      <c r="H25"/>
      <c r="I25"/>
      <c r="J25">
        <v>5000</v>
      </c>
      <c r="K25">
        <v>69453</v>
      </c>
      <c r="L25">
        <v>88750</v>
      </c>
      <c r="M25">
        <v>-1097</v>
      </c>
      <c r="N25">
        <v>12360</v>
      </c>
      <c r="O25"/>
      <c r="P25">
        <v>-394850.18</v>
      </c>
      <c r="Q25">
        <v>1601555.91</v>
      </c>
      <c r="R25"/>
      <c r="S25"/>
      <c r="T25">
        <v>886449.85</v>
      </c>
      <c r="U25">
        <v>21720</v>
      </c>
      <c r="V25">
        <v>325.56</v>
      </c>
      <c r="W25"/>
      <c r="X25">
        <v>1439010</v>
      </c>
      <c r="Y25"/>
      <c r="Z25">
        <v>1601135.4</v>
      </c>
      <c r="AA25">
        <v>3400</v>
      </c>
      <c r="AB25"/>
      <c r="AC25">
        <v>885463.97</v>
      </c>
      <c r="AD25">
        <v>60448.67</v>
      </c>
      <c r="AE25"/>
      <c r="AF25"/>
      <c r="AG25"/>
    </row>
    <row r="26" spans="1:33" x14ac:dyDescent="0.25">
      <c r="A26" t="s">
        <v>3239</v>
      </c>
      <c r="B26">
        <v>161314.79999999999</v>
      </c>
      <c r="C26">
        <v>0</v>
      </c>
      <c r="D26">
        <v>166250.22</v>
      </c>
      <c r="E26"/>
      <c r="F26">
        <v>44307.86</v>
      </c>
      <c r="G26">
        <v>370311.86</v>
      </c>
      <c r="H26"/>
      <c r="I26"/>
      <c r="J26"/>
      <c r="K26">
        <v>22151</v>
      </c>
      <c r="L26">
        <v>75000</v>
      </c>
      <c r="M26">
        <v>645.24</v>
      </c>
      <c r="N26">
        <v>22800</v>
      </c>
      <c r="O26"/>
      <c r="P26">
        <v>-675637.59</v>
      </c>
      <c r="Q26">
        <v>1188537.31</v>
      </c>
      <c r="R26"/>
      <c r="S26"/>
      <c r="T26">
        <v>1001641.08</v>
      </c>
      <c r="U26">
        <v>51700</v>
      </c>
      <c r="V26">
        <v>286.16000000000003</v>
      </c>
      <c r="W26"/>
      <c r="X26">
        <v>1115220</v>
      </c>
      <c r="Y26">
        <v>0.01</v>
      </c>
      <c r="Z26">
        <v>1238645</v>
      </c>
      <c r="AA26">
        <v>1534</v>
      </c>
      <c r="AB26"/>
      <c r="AC26">
        <v>733415.61</v>
      </c>
      <c r="AD26">
        <v>86563.86</v>
      </c>
      <c r="AE26"/>
      <c r="AF26"/>
      <c r="AG26"/>
    </row>
    <row r="27" spans="1:33" x14ac:dyDescent="0.25">
      <c r="A27" t="s">
        <v>3359</v>
      </c>
      <c r="B27">
        <v>246811.82</v>
      </c>
      <c r="C27">
        <v>0</v>
      </c>
      <c r="D27">
        <v>52228</v>
      </c>
      <c r="E27"/>
      <c r="F27">
        <v>669049.48</v>
      </c>
      <c r="G27">
        <v>373948.42</v>
      </c>
      <c r="H27"/>
      <c r="I27"/>
      <c r="J27">
        <v>0</v>
      </c>
      <c r="K27">
        <v>23265</v>
      </c>
      <c r="L27">
        <v>195760</v>
      </c>
      <c r="M27">
        <v>275</v>
      </c>
      <c r="N27"/>
      <c r="O27">
        <v>14425.64</v>
      </c>
      <c r="P27">
        <v>-2535080.56</v>
      </c>
      <c r="Q27">
        <v>3378480.39</v>
      </c>
      <c r="R27"/>
      <c r="S27"/>
      <c r="T27">
        <v>1059469.7</v>
      </c>
      <c r="U27">
        <v>104100</v>
      </c>
      <c r="V27">
        <v>468.52</v>
      </c>
      <c r="W27"/>
      <c r="X27">
        <v>158160</v>
      </c>
      <c r="Y27"/>
      <c r="Z27">
        <v>301031.40000000002</v>
      </c>
      <c r="AA27"/>
      <c r="AB27"/>
      <c r="AC27">
        <v>654873.91</v>
      </c>
      <c r="AD27">
        <v>101380.66</v>
      </c>
      <c r="AE27"/>
      <c r="AF27"/>
      <c r="AG27"/>
    </row>
    <row r="28" spans="1:33" x14ac:dyDescent="0.25">
      <c r="A28" t="s">
        <v>3364</v>
      </c>
      <c r="B28">
        <v>355509.93</v>
      </c>
      <c r="C28">
        <v>19000</v>
      </c>
      <c r="D28">
        <v>142448.76</v>
      </c>
      <c r="E28"/>
      <c r="F28">
        <v>3307508.34</v>
      </c>
      <c r="G28">
        <v>404002.26</v>
      </c>
      <c r="H28"/>
      <c r="I28"/>
      <c r="J28"/>
      <c r="K28">
        <v>16930</v>
      </c>
      <c r="L28"/>
      <c r="M28">
        <v>1468</v>
      </c>
      <c r="N28"/>
      <c r="O28"/>
      <c r="P28">
        <v>-534458.64</v>
      </c>
      <c r="Q28">
        <v>4652638.84</v>
      </c>
      <c r="R28"/>
      <c r="S28"/>
      <c r="T28">
        <v>771807.88</v>
      </c>
      <c r="U28">
        <v>170000</v>
      </c>
      <c r="V28">
        <v>363.25</v>
      </c>
      <c r="W28"/>
      <c r="X28">
        <v>521880</v>
      </c>
      <c r="Y28"/>
      <c r="Z28">
        <v>695849.84</v>
      </c>
      <c r="AA28">
        <v>4000</v>
      </c>
      <c r="AB28">
        <v>1974</v>
      </c>
      <c r="AC28">
        <v>456257.8</v>
      </c>
      <c r="AD28">
        <v>214078.4</v>
      </c>
      <c r="AE28"/>
      <c r="AF28"/>
      <c r="AG28"/>
    </row>
    <row r="29" spans="1:33" x14ac:dyDescent="0.25">
      <c r="A29" t="s">
        <v>3240</v>
      </c>
      <c r="B29">
        <v>290303.42</v>
      </c>
      <c r="C29">
        <v>0</v>
      </c>
      <c r="D29">
        <v>18689.57</v>
      </c>
      <c r="E29"/>
      <c r="F29">
        <v>2041528.3</v>
      </c>
      <c r="G29">
        <v>232341.34</v>
      </c>
      <c r="H29"/>
      <c r="I29"/>
      <c r="J29"/>
      <c r="K29"/>
      <c r="L29"/>
      <c r="M29">
        <v>498</v>
      </c>
      <c r="N29"/>
      <c r="O29"/>
      <c r="P29">
        <v>-1255164.97</v>
      </c>
      <c r="Q29">
        <v>3908830.71</v>
      </c>
      <c r="R29"/>
      <c r="S29"/>
      <c r="T29">
        <v>955172.16</v>
      </c>
      <c r="U29">
        <v>26355</v>
      </c>
      <c r="V29">
        <v>302.95999999999998</v>
      </c>
      <c r="W29"/>
      <c r="X29">
        <v>2281700</v>
      </c>
      <c r="Y29">
        <v>348240</v>
      </c>
      <c r="Z29">
        <v>2570288</v>
      </c>
      <c r="AA29"/>
      <c r="AB29">
        <v>640</v>
      </c>
      <c r="AC29">
        <v>813669.12</v>
      </c>
      <c r="AD29">
        <v>236180.19</v>
      </c>
      <c r="AE29"/>
      <c r="AF29"/>
      <c r="AG29">
        <v>62293.919999999998</v>
      </c>
    </row>
    <row r="30" spans="1:33" x14ac:dyDescent="0.25">
      <c r="A30" t="s">
        <v>3241</v>
      </c>
      <c r="B30">
        <v>1040472.84</v>
      </c>
      <c r="C30">
        <v>0</v>
      </c>
      <c r="D30">
        <v>168303.75</v>
      </c>
      <c r="E30"/>
      <c r="F30">
        <v>775248</v>
      </c>
      <c r="G30">
        <v>535633</v>
      </c>
      <c r="H30"/>
      <c r="I30"/>
      <c r="J30"/>
      <c r="K30"/>
      <c r="L30"/>
      <c r="M30">
        <v>-116.67</v>
      </c>
      <c r="N30"/>
      <c r="O30"/>
      <c r="P30">
        <v>-2764505.63</v>
      </c>
      <c r="Q30">
        <v>4779390.07</v>
      </c>
      <c r="R30"/>
      <c r="S30">
        <v>770.1</v>
      </c>
      <c r="T30">
        <v>1176351.67</v>
      </c>
      <c r="U30">
        <v>738000</v>
      </c>
      <c r="V30"/>
      <c r="W30"/>
      <c r="X30">
        <v>1363220</v>
      </c>
      <c r="Y30">
        <v>140000</v>
      </c>
      <c r="Z30">
        <v>1643337.42</v>
      </c>
      <c r="AA30"/>
      <c r="AB30">
        <v>6990</v>
      </c>
      <c r="AC30">
        <v>1120608.53</v>
      </c>
      <c r="AD30">
        <v>142516</v>
      </c>
      <c r="AE30"/>
      <c r="AF30"/>
      <c r="AG30"/>
    </row>
    <row r="31" spans="1:33" x14ac:dyDescent="0.25">
      <c r="A31" t="s">
        <v>3242</v>
      </c>
      <c r="B31">
        <v>254787.37</v>
      </c>
      <c r="C31">
        <v>0</v>
      </c>
      <c r="D31">
        <v>58418.62</v>
      </c>
      <c r="E31"/>
      <c r="F31"/>
      <c r="G31">
        <v>338891.61</v>
      </c>
      <c r="H31"/>
      <c r="I31"/>
      <c r="J31"/>
      <c r="K31"/>
      <c r="L31"/>
      <c r="M31">
        <v>158</v>
      </c>
      <c r="N31"/>
      <c r="O31"/>
      <c r="P31">
        <v>-966644.63</v>
      </c>
      <c r="Q31">
        <v>1728640.99</v>
      </c>
      <c r="R31"/>
      <c r="S31"/>
      <c r="T31">
        <v>775278.03</v>
      </c>
      <c r="U31"/>
      <c r="V31">
        <v>391.45</v>
      </c>
      <c r="W31"/>
      <c r="X31">
        <v>1320000</v>
      </c>
      <c r="Y31">
        <v>208304.32</v>
      </c>
      <c r="Z31">
        <v>1482332</v>
      </c>
      <c r="AA31"/>
      <c r="AB31">
        <v>3530</v>
      </c>
      <c r="AC31">
        <v>821133.15</v>
      </c>
      <c r="AD31">
        <v>107035.41</v>
      </c>
      <c r="AE31"/>
      <c r="AF31"/>
      <c r="AG31"/>
    </row>
    <row r="32" spans="1:33" x14ac:dyDescent="0.25">
      <c r="A32" t="s">
        <v>3243</v>
      </c>
      <c r="B32">
        <v>318970.17</v>
      </c>
      <c r="C32">
        <v>3075</v>
      </c>
      <c r="D32">
        <v>73902.62</v>
      </c>
      <c r="E32"/>
      <c r="F32">
        <v>3267036.96</v>
      </c>
      <c r="G32">
        <v>214849.75</v>
      </c>
      <c r="H32"/>
      <c r="I32"/>
      <c r="J32"/>
      <c r="K32">
        <v>-9539.7999999999993</v>
      </c>
      <c r="L32"/>
      <c r="M32">
        <v>347500</v>
      </c>
      <c r="N32"/>
      <c r="O32"/>
      <c r="P32">
        <v>1287760.1399999999</v>
      </c>
      <c r="Q32">
        <v>2399403.2599999998</v>
      </c>
      <c r="R32"/>
      <c r="S32">
        <v>250.61</v>
      </c>
      <c r="T32">
        <v>1135129.25</v>
      </c>
      <c r="U32"/>
      <c r="V32"/>
      <c r="W32"/>
      <c r="X32"/>
      <c r="Y32"/>
      <c r="Z32">
        <v>494218</v>
      </c>
      <c r="AA32"/>
      <c r="AB32">
        <v>19096</v>
      </c>
      <c r="AC32">
        <v>648726.59</v>
      </c>
      <c r="AD32">
        <v>120188.37</v>
      </c>
      <c r="AE32"/>
      <c r="AF32"/>
      <c r="AG32">
        <v>440</v>
      </c>
    </row>
    <row r="33" spans="1:33" x14ac:dyDescent="0.25">
      <c r="A33" t="s">
        <v>3244</v>
      </c>
      <c r="B33">
        <v>328759.63</v>
      </c>
      <c r="C33">
        <v>0</v>
      </c>
      <c r="D33">
        <v>42520.69</v>
      </c>
      <c r="E33"/>
      <c r="F33">
        <v>11188253.060000001</v>
      </c>
      <c r="G33">
        <v>590729.64</v>
      </c>
      <c r="H33"/>
      <c r="I33"/>
      <c r="J33"/>
      <c r="K33"/>
      <c r="L33"/>
      <c r="M33">
        <v>451.6</v>
      </c>
      <c r="N33"/>
      <c r="O33"/>
      <c r="P33">
        <v>12405553.76</v>
      </c>
      <c r="Q33"/>
      <c r="R33"/>
      <c r="S33"/>
      <c r="T33">
        <v>952085.87</v>
      </c>
      <c r="U33"/>
      <c r="V33">
        <v>831.98</v>
      </c>
      <c r="W33"/>
      <c r="X33">
        <v>1121110</v>
      </c>
      <c r="Y33">
        <v>339790</v>
      </c>
      <c r="Z33">
        <v>1643867</v>
      </c>
      <c r="AA33"/>
      <c r="AB33">
        <v>31056</v>
      </c>
      <c r="AC33">
        <v>773324.06</v>
      </c>
      <c r="AD33">
        <v>181313.13</v>
      </c>
      <c r="AE33">
        <v>30000</v>
      </c>
      <c r="AF33"/>
      <c r="AG33">
        <v>10000</v>
      </c>
    </row>
    <row r="34" spans="1:33" x14ac:dyDescent="0.25">
      <c r="A34" t="s">
        <v>3245</v>
      </c>
      <c r="B34">
        <v>453203.36</v>
      </c>
      <c r="C34">
        <v>0</v>
      </c>
      <c r="D34">
        <v>30653.37</v>
      </c>
      <c r="E34"/>
      <c r="F34">
        <v>782449.58</v>
      </c>
      <c r="G34">
        <v>361838.1</v>
      </c>
      <c r="H34"/>
      <c r="I34"/>
      <c r="J34"/>
      <c r="K34"/>
      <c r="L34"/>
      <c r="M34">
        <v>62516.77</v>
      </c>
      <c r="N34"/>
      <c r="O34"/>
      <c r="P34">
        <v>-487318</v>
      </c>
      <c r="Q34">
        <v>2109112.34</v>
      </c>
      <c r="R34"/>
      <c r="S34"/>
      <c r="T34">
        <v>758507.69</v>
      </c>
      <c r="U34"/>
      <c r="V34">
        <v>1198.79</v>
      </c>
      <c r="W34"/>
      <c r="X34"/>
      <c r="Y34">
        <v>148320</v>
      </c>
      <c r="Z34">
        <v>309732.96000000002</v>
      </c>
      <c r="AA34"/>
      <c r="AB34">
        <v>2000</v>
      </c>
      <c r="AC34">
        <v>514362.05</v>
      </c>
      <c r="AD34">
        <v>128098.17</v>
      </c>
      <c r="AE34"/>
      <c r="AF34"/>
      <c r="AG34">
        <v>10000</v>
      </c>
    </row>
    <row r="35" spans="1:33" x14ac:dyDescent="0.25">
      <c r="A35" t="s">
        <v>3246</v>
      </c>
      <c r="B35">
        <v>203002.55</v>
      </c>
      <c r="C35"/>
      <c r="D35">
        <v>78802.45</v>
      </c>
      <c r="E35"/>
      <c r="F35">
        <v>2020459.48</v>
      </c>
      <c r="G35">
        <v>276588.92</v>
      </c>
      <c r="H35"/>
      <c r="I35"/>
      <c r="J35"/>
      <c r="K35"/>
      <c r="L35"/>
      <c r="M35">
        <v>6107</v>
      </c>
      <c r="N35"/>
      <c r="O35">
        <v>-67697.34</v>
      </c>
      <c r="P35">
        <v>879294.19</v>
      </c>
      <c r="Q35">
        <v>2003005.18</v>
      </c>
      <c r="R35"/>
      <c r="S35"/>
      <c r="T35">
        <v>872893.76</v>
      </c>
      <c r="U35">
        <v>71250</v>
      </c>
      <c r="V35"/>
      <c r="W35"/>
      <c r="X35"/>
      <c r="Y35">
        <v>52400</v>
      </c>
      <c r="Z35">
        <v>466444</v>
      </c>
      <c r="AA35"/>
      <c r="AB35">
        <v>47212</v>
      </c>
      <c r="AC35">
        <v>554097.91</v>
      </c>
      <c r="AD35">
        <v>150645.48000000001</v>
      </c>
      <c r="AE35"/>
      <c r="AF35"/>
      <c r="AG35">
        <v>20000</v>
      </c>
    </row>
    <row r="36" spans="1:33" x14ac:dyDescent="0.25">
      <c r="A36" t="s">
        <v>3247</v>
      </c>
      <c r="B36">
        <v>334016.05</v>
      </c>
      <c r="C36">
        <v>0</v>
      </c>
      <c r="D36">
        <v>47107.42</v>
      </c>
      <c r="E36"/>
      <c r="F36">
        <v>1167764.05</v>
      </c>
      <c r="G36">
        <v>177973.4</v>
      </c>
      <c r="H36"/>
      <c r="I36"/>
      <c r="J36"/>
      <c r="K36"/>
      <c r="L36"/>
      <c r="M36">
        <v>66410</v>
      </c>
      <c r="N36"/>
      <c r="O36"/>
      <c r="P36">
        <v>-290153.67</v>
      </c>
      <c r="Q36">
        <v>2067007.72</v>
      </c>
      <c r="R36"/>
      <c r="S36"/>
      <c r="T36">
        <v>749184.89</v>
      </c>
      <c r="U36"/>
      <c r="V36">
        <v>266.62</v>
      </c>
      <c r="W36"/>
      <c r="X36"/>
      <c r="Y36">
        <v>127200</v>
      </c>
      <c r="Z36">
        <v>294856</v>
      </c>
      <c r="AA36"/>
      <c r="AB36">
        <v>1260</v>
      </c>
      <c r="AC36">
        <v>600699.31000000006</v>
      </c>
      <c r="AD36">
        <v>96239.33</v>
      </c>
      <c r="AE36"/>
      <c r="AF36"/>
      <c r="AG36"/>
    </row>
    <row r="37" spans="1:33" x14ac:dyDescent="0.25">
      <c r="A37" t="s">
        <v>3248</v>
      </c>
      <c r="B37">
        <v>112153.2</v>
      </c>
      <c r="C37">
        <v>0</v>
      </c>
      <c r="D37">
        <v>225103.58</v>
      </c>
      <c r="E37"/>
      <c r="F37">
        <v>513731.95</v>
      </c>
      <c r="G37">
        <v>865321.21</v>
      </c>
      <c r="H37"/>
      <c r="I37"/>
      <c r="J37"/>
      <c r="K37"/>
      <c r="L37"/>
      <c r="M37">
        <v>46454.93</v>
      </c>
      <c r="N37">
        <v>8180</v>
      </c>
      <c r="O37"/>
      <c r="P37">
        <v>-737011.12</v>
      </c>
      <c r="Q37">
        <v>2721924.84</v>
      </c>
      <c r="R37"/>
      <c r="S37">
        <v>360.43</v>
      </c>
      <c r="T37">
        <v>1019205.22</v>
      </c>
      <c r="U37"/>
      <c r="V37"/>
      <c r="W37"/>
      <c r="X37">
        <v>919094</v>
      </c>
      <c r="Y37">
        <v>134345.57999999999</v>
      </c>
      <c r="Z37">
        <v>1257495.08</v>
      </c>
      <c r="AA37"/>
      <c r="AB37">
        <v>47252</v>
      </c>
      <c r="AC37">
        <v>973680.86</v>
      </c>
      <c r="AD37">
        <v>117816</v>
      </c>
      <c r="AE37"/>
      <c r="AF37"/>
      <c r="AG37"/>
    </row>
    <row r="38" spans="1:33" x14ac:dyDescent="0.25">
      <c r="A38" t="s">
        <v>3249</v>
      </c>
      <c r="B38">
        <v>483953.6</v>
      </c>
      <c r="C38">
        <v>0</v>
      </c>
      <c r="D38">
        <v>126928.65</v>
      </c>
      <c r="E38"/>
      <c r="F38">
        <v>3</v>
      </c>
      <c r="G38">
        <v>-115638.31</v>
      </c>
      <c r="H38"/>
      <c r="I38"/>
      <c r="J38"/>
      <c r="K38">
        <v>36750</v>
      </c>
      <c r="L38"/>
      <c r="M38">
        <v>962</v>
      </c>
      <c r="N38"/>
      <c r="O38"/>
      <c r="P38">
        <v>-727589.17</v>
      </c>
      <c r="Q38">
        <v>1153430.04</v>
      </c>
      <c r="R38"/>
      <c r="S38"/>
      <c r="T38">
        <v>552997.94999999995</v>
      </c>
      <c r="U38">
        <v>97600</v>
      </c>
      <c r="V38">
        <v>515.98</v>
      </c>
      <c r="W38"/>
      <c r="X38">
        <v>1107650</v>
      </c>
      <c r="Y38">
        <v>219786.37</v>
      </c>
      <c r="Z38">
        <v>1430927.2</v>
      </c>
      <c r="AA38"/>
      <c r="AB38">
        <v>3540</v>
      </c>
      <c r="AC38">
        <v>484561.55</v>
      </c>
      <c r="AD38">
        <v>27827.48</v>
      </c>
      <c r="AE38"/>
      <c r="AF38"/>
      <c r="AG38"/>
    </row>
    <row r="39" spans="1:33" x14ac:dyDescent="0.25">
      <c r="A39" t="s">
        <v>3250</v>
      </c>
      <c r="B39">
        <v>776306.73</v>
      </c>
      <c r="C39">
        <v>0</v>
      </c>
      <c r="D39">
        <v>375143.55</v>
      </c>
      <c r="E39"/>
      <c r="F39">
        <v>-491895.28</v>
      </c>
      <c r="G39">
        <v>41648.53</v>
      </c>
      <c r="H39"/>
      <c r="I39"/>
      <c r="J39"/>
      <c r="K39">
        <v>23550</v>
      </c>
      <c r="L39"/>
      <c r="M39">
        <v>871.42</v>
      </c>
      <c r="N39"/>
      <c r="O39"/>
      <c r="P39">
        <v>-2377952.9500000002</v>
      </c>
      <c r="Q39">
        <v>2737074.7</v>
      </c>
      <c r="R39"/>
      <c r="S39"/>
      <c r="T39">
        <v>924623.74</v>
      </c>
      <c r="U39">
        <v>139695</v>
      </c>
      <c r="V39">
        <v>872.85</v>
      </c>
      <c r="W39"/>
      <c r="X39">
        <v>1072030</v>
      </c>
      <c r="Y39">
        <v>119200</v>
      </c>
      <c r="Z39">
        <v>1302909</v>
      </c>
      <c r="AA39">
        <v>3190</v>
      </c>
      <c r="AB39">
        <v>9847.9</v>
      </c>
      <c r="AC39">
        <v>527372.14</v>
      </c>
      <c r="AD39">
        <v>95442.19</v>
      </c>
      <c r="AE39"/>
      <c r="AF39"/>
      <c r="AG39"/>
    </row>
    <row r="40" spans="1:33" x14ac:dyDescent="0.25">
      <c r="A40" t="s">
        <v>3251</v>
      </c>
      <c r="B40">
        <v>508284.56</v>
      </c>
      <c r="C40">
        <v>0</v>
      </c>
      <c r="D40">
        <v>137471.6</v>
      </c>
      <c r="E40"/>
      <c r="F40">
        <v>45594.49</v>
      </c>
      <c r="G40">
        <v>61516.58</v>
      </c>
      <c r="H40"/>
      <c r="I40"/>
      <c r="J40"/>
      <c r="K40">
        <v>6300</v>
      </c>
      <c r="L40"/>
      <c r="M40">
        <v>-124</v>
      </c>
      <c r="N40"/>
      <c r="O40"/>
      <c r="P40">
        <v>-805608.92</v>
      </c>
      <c r="Q40">
        <v>1656318.18</v>
      </c>
      <c r="R40"/>
      <c r="S40"/>
      <c r="T40">
        <v>489905.97</v>
      </c>
      <c r="U40">
        <v>43335</v>
      </c>
      <c r="V40">
        <v>1662.63</v>
      </c>
      <c r="W40"/>
      <c r="X40">
        <v>1148350</v>
      </c>
      <c r="Y40">
        <v>51052</v>
      </c>
      <c r="Z40">
        <v>1341857.22</v>
      </c>
      <c r="AA40"/>
      <c r="AB40">
        <v>32491.8</v>
      </c>
      <c r="AC40">
        <v>357702.95</v>
      </c>
      <c r="AD40">
        <v>106271.66</v>
      </c>
      <c r="AE40"/>
      <c r="AF40"/>
      <c r="AG40"/>
    </row>
    <row r="41" spans="1:33" x14ac:dyDescent="0.25">
      <c r="A41" t="s">
        <v>3252</v>
      </c>
      <c r="B41">
        <v>329357.40000000002</v>
      </c>
      <c r="C41">
        <v>0</v>
      </c>
      <c r="D41">
        <v>61591.33</v>
      </c>
      <c r="E41"/>
      <c r="F41">
        <v>77147.960000000006</v>
      </c>
      <c r="G41">
        <v>-88804.49</v>
      </c>
      <c r="H41"/>
      <c r="I41"/>
      <c r="J41"/>
      <c r="K41">
        <v>64930</v>
      </c>
      <c r="L41"/>
      <c r="M41">
        <v>-23.65</v>
      </c>
      <c r="N41"/>
      <c r="O41"/>
      <c r="P41">
        <v>-866827.35</v>
      </c>
      <c r="Q41">
        <v>1118559.83</v>
      </c>
      <c r="R41"/>
      <c r="S41"/>
      <c r="T41">
        <v>687041.23</v>
      </c>
      <c r="U41">
        <v>52860</v>
      </c>
      <c r="V41">
        <v>355.19</v>
      </c>
      <c r="W41"/>
      <c r="X41">
        <v>991100</v>
      </c>
      <c r="Y41">
        <v>68900</v>
      </c>
      <c r="Z41">
        <v>1299081</v>
      </c>
      <c r="AA41"/>
      <c r="AB41">
        <v>19600</v>
      </c>
      <c r="AC41">
        <v>361587.19</v>
      </c>
      <c r="AD41">
        <v>37534.86</v>
      </c>
      <c r="AE41"/>
      <c r="AF41"/>
      <c r="AG41">
        <v>19800</v>
      </c>
    </row>
    <row r="42" spans="1:33" x14ac:dyDescent="0.25">
      <c r="A42" t="s">
        <v>3253</v>
      </c>
      <c r="B42">
        <v>163671.29999999999</v>
      </c>
      <c r="C42">
        <v>-42618.04</v>
      </c>
      <c r="D42">
        <v>226699.61</v>
      </c>
      <c r="E42"/>
      <c r="F42">
        <v>-892440.02</v>
      </c>
      <c r="G42">
        <v>-151807.29999999999</v>
      </c>
      <c r="H42"/>
      <c r="I42"/>
      <c r="J42"/>
      <c r="K42">
        <v>48620</v>
      </c>
      <c r="L42"/>
      <c r="M42">
        <v>1798</v>
      </c>
      <c r="N42"/>
      <c r="O42"/>
      <c r="P42">
        <v>-2013386.3</v>
      </c>
      <c r="Q42">
        <v>1381244.13</v>
      </c>
      <c r="R42"/>
      <c r="S42"/>
      <c r="T42">
        <v>678997.05</v>
      </c>
      <c r="U42">
        <v>62740</v>
      </c>
      <c r="V42">
        <v>227.5</v>
      </c>
      <c r="W42"/>
      <c r="X42">
        <v>934980</v>
      </c>
      <c r="Y42">
        <v>106100</v>
      </c>
      <c r="Z42">
        <v>1280479</v>
      </c>
      <c r="AA42">
        <v>18670</v>
      </c>
      <c r="AB42">
        <v>9547.9</v>
      </c>
      <c r="AC42">
        <v>435196.23</v>
      </c>
      <c r="AD42">
        <v>153921.70000000001</v>
      </c>
      <c r="AE42"/>
      <c r="AF42"/>
      <c r="AG42"/>
    </row>
    <row r="43" spans="1:33" x14ac:dyDescent="0.25">
      <c r="A43" t="s">
        <v>3254</v>
      </c>
      <c r="B43">
        <v>449616.43</v>
      </c>
      <c r="C43">
        <v>0</v>
      </c>
      <c r="D43">
        <v>207607.32</v>
      </c>
      <c r="E43"/>
      <c r="F43">
        <v>53664.639999999999</v>
      </c>
      <c r="G43">
        <v>-154623.67999999999</v>
      </c>
      <c r="H43"/>
      <c r="I43"/>
      <c r="J43"/>
      <c r="K43">
        <v>83280</v>
      </c>
      <c r="L43"/>
      <c r="M43">
        <v>928.35</v>
      </c>
      <c r="N43"/>
      <c r="O43"/>
      <c r="P43">
        <v>-873823.49</v>
      </c>
      <c r="Q43">
        <v>1240631.49</v>
      </c>
      <c r="R43"/>
      <c r="S43"/>
      <c r="T43">
        <v>741362.86</v>
      </c>
      <c r="U43">
        <v>170838.89</v>
      </c>
      <c r="V43">
        <v>617.74</v>
      </c>
      <c r="W43"/>
      <c r="X43">
        <v>1351370</v>
      </c>
      <c r="Y43">
        <v>159500</v>
      </c>
      <c r="Z43">
        <v>1743448</v>
      </c>
      <c r="AA43"/>
      <c r="AB43">
        <v>112457.9</v>
      </c>
      <c r="AC43">
        <v>343505.99</v>
      </c>
      <c r="AD43">
        <v>119029.24</v>
      </c>
      <c r="AE43"/>
      <c r="AF43"/>
      <c r="AG43"/>
    </row>
    <row r="44" spans="1:33" x14ac:dyDescent="0.25">
      <c r="A44" t="s">
        <v>3255</v>
      </c>
      <c r="B44">
        <v>726700.85</v>
      </c>
      <c r="C44">
        <v>0</v>
      </c>
      <c r="D44">
        <v>187208.62</v>
      </c>
      <c r="E44"/>
      <c r="F44">
        <v>22852.85</v>
      </c>
      <c r="G44">
        <v>-2002.55</v>
      </c>
      <c r="H44"/>
      <c r="I44"/>
      <c r="J44"/>
      <c r="K44">
        <v>11550</v>
      </c>
      <c r="L44"/>
      <c r="M44">
        <v>-60.95</v>
      </c>
      <c r="N44"/>
      <c r="O44"/>
      <c r="P44">
        <v>-2314784.25</v>
      </c>
      <c r="Q44">
        <v>2770050.54</v>
      </c>
      <c r="R44"/>
      <c r="S44"/>
      <c r="T44">
        <v>575397.65</v>
      </c>
      <c r="U44">
        <v>440340</v>
      </c>
      <c r="V44">
        <v>469.83</v>
      </c>
      <c r="W44"/>
      <c r="X44"/>
      <c r="Y44"/>
      <c r="Z44">
        <v>111566</v>
      </c>
      <c r="AA44"/>
      <c r="AB44"/>
      <c r="AC44">
        <v>379708.69</v>
      </c>
      <c r="AD44">
        <v>56928.36</v>
      </c>
      <c r="AE44"/>
      <c r="AF44"/>
      <c r="AG44"/>
    </row>
    <row r="45" spans="1:33" x14ac:dyDescent="0.25">
      <c r="A45" t="s">
        <v>3256</v>
      </c>
      <c r="B45">
        <v>826935.94</v>
      </c>
      <c r="C45">
        <v>0</v>
      </c>
      <c r="D45">
        <v>82623.86</v>
      </c>
      <c r="E45"/>
      <c r="F45">
        <v>38097.31</v>
      </c>
      <c r="G45">
        <v>142996.57999999999</v>
      </c>
      <c r="H45"/>
      <c r="I45"/>
      <c r="J45"/>
      <c r="K45">
        <v>8540</v>
      </c>
      <c r="L45"/>
      <c r="M45">
        <v>952.86</v>
      </c>
      <c r="N45"/>
      <c r="O45"/>
      <c r="P45">
        <v>-1508943.95</v>
      </c>
      <c r="Q45">
        <v>2356118.79</v>
      </c>
      <c r="R45"/>
      <c r="S45"/>
      <c r="T45">
        <v>669746.91</v>
      </c>
      <c r="U45">
        <v>267200</v>
      </c>
      <c r="V45">
        <v>895.87</v>
      </c>
      <c r="W45"/>
      <c r="X45">
        <v>975040</v>
      </c>
      <c r="Y45">
        <v>213110</v>
      </c>
      <c r="Z45">
        <v>1270184</v>
      </c>
      <c r="AA45">
        <v>600</v>
      </c>
      <c r="AB45"/>
      <c r="AC45">
        <v>584482.32999999996</v>
      </c>
      <c r="AD45">
        <v>36740.46</v>
      </c>
      <c r="AE45"/>
      <c r="AF45"/>
      <c r="AG45"/>
    </row>
    <row r="46" spans="1:33" x14ac:dyDescent="0.25">
      <c r="A46" t="s">
        <v>3257</v>
      </c>
      <c r="B46">
        <v>362382.92</v>
      </c>
      <c r="C46">
        <v>13000</v>
      </c>
      <c r="D46">
        <v>73942.7</v>
      </c>
      <c r="E46"/>
      <c r="F46">
        <v>45168.05</v>
      </c>
      <c r="G46">
        <v>182891.83</v>
      </c>
      <c r="H46"/>
      <c r="I46"/>
      <c r="J46">
        <v>-5000</v>
      </c>
      <c r="K46">
        <v>108880</v>
      </c>
      <c r="L46">
        <v>2759</v>
      </c>
      <c r="M46">
        <v>1665.05</v>
      </c>
      <c r="N46"/>
      <c r="O46">
        <v>-341908.85</v>
      </c>
      <c r="P46">
        <v>-1074278.1100000001</v>
      </c>
      <c r="Q46">
        <v>1990390.15</v>
      </c>
      <c r="R46"/>
      <c r="S46"/>
      <c r="T46">
        <v>637310.35</v>
      </c>
      <c r="U46">
        <v>126000</v>
      </c>
      <c r="V46">
        <v>392.48</v>
      </c>
      <c r="W46"/>
      <c r="X46">
        <v>324280</v>
      </c>
      <c r="Y46">
        <v>197586</v>
      </c>
      <c r="Z46">
        <v>541522</v>
      </c>
      <c r="AA46"/>
      <c r="AB46">
        <v>3240</v>
      </c>
      <c r="AC46">
        <v>592254.31999999995</v>
      </c>
      <c r="AD46">
        <v>153674.25</v>
      </c>
      <c r="AE46"/>
      <c r="AF46"/>
      <c r="AG46"/>
    </row>
    <row r="47" spans="1:33" x14ac:dyDescent="0.25">
      <c r="A47" t="s">
        <v>3258</v>
      </c>
      <c r="B47">
        <v>501652.42</v>
      </c>
      <c r="C47">
        <v>0</v>
      </c>
      <c r="D47">
        <v>93743.71</v>
      </c>
      <c r="E47"/>
      <c r="F47">
        <v>275449.49</v>
      </c>
      <c r="G47">
        <v>-26053.26</v>
      </c>
      <c r="H47"/>
      <c r="I47"/>
      <c r="J47">
        <v>100000</v>
      </c>
      <c r="K47">
        <v>221500</v>
      </c>
      <c r="L47"/>
      <c r="M47">
        <v>577.91</v>
      </c>
      <c r="N47"/>
      <c r="O47"/>
      <c r="P47">
        <v>-41549.97</v>
      </c>
      <c r="Q47">
        <v>498635.02</v>
      </c>
      <c r="R47"/>
      <c r="S47"/>
      <c r="T47">
        <v>636059.18999999994</v>
      </c>
      <c r="U47">
        <v>111150</v>
      </c>
      <c r="V47">
        <v>498.26</v>
      </c>
      <c r="W47"/>
      <c r="X47">
        <v>557200</v>
      </c>
      <c r="Y47">
        <v>97600</v>
      </c>
      <c r="Z47">
        <v>851296</v>
      </c>
      <c r="AA47"/>
      <c r="AB47">
        <v>25475.8</v>
      </c>
      <c r="AC47">
        <v>427927.59</v>
      </c>
      <c r="AD47">
        <v>32178.66</v>
      </c>
      <c r="AE47"/>
      <c r="AF47"/>
      <c r="AG47"/>
    </row>
    <row r="48" spans="1:33" x14ac:dyDescent="0.25">
      <c r="A48" t="s">
        <v>3259</v>
      </c>
      <c r="B48">
        <v>160716.73000000001</v>
      </c>
      <c r="C48">
        <v>0</v>
      </c>
      <c r="D48">
        <v>193703.93</v>
      </c>
      <c r="E48"/>
      <c r="F48">
        <v>3</v>
      </c>
      <c r="G48">
        <v>-24214.51</v>
      </c>
      <c r="H48"/>
      <c r="I48"/>
      <c r="J48"/>
      <c r="K48">
        <v>34890</v>
      </c>
      <c r="L48"/>
      <c r="M48">
        <v>0</v>
      </c>
      <c r="N48"/>
      <c r="O48"/>
      <c r="P48">
        <v>36621.86</v>
      </c>
      <c r="Q48">
        <v>452082.82</v>
      </c>
      <c r="R48"/>
      <c r="S48"/>
      <c r="T48">
        <v>552684.04</v>
      </c>
      <c r="U48">
        <v>156420</v>
      </c>
      <c r="V48">
        <v>129.72</v>
      </c>
      <c r="W48"/>
      <c r="X48">
        <v>850090</v>
      </c>
      <c r="Y48">
        <v>106000</v>
      </c>
      <c r="Z48">
        <v>1299921.01</v>
      </c>
      <c r="AA48">
        <v>3190</v>
      </c>
      <c r="AB48">
        <v>9747.9</v>
      </c>
      <c r="AC48">
        <v>482231.71</v>
      </c>
      <c r="AD48">
        <v>42033.67</v>
      </c>
      <c r="AE48"/>
      <c r="AF48"/>
      <c r="AG48">
        <v>21585</v>
      </c>
    </row>
    <row r="49" spans="1:33" x14ac:dyDescent="0.25">
      <c r="A49" t="s">
        <v>3260</v>
      </c>
      <c r="B49">
        <v>589849.07999999996</v>
      </c>
      <c r="C49">
        <v>0</v>
      </c>
      <c r="D49">
        <v>37988.019999999997</v>
      </c>
      <c r="E49"/>
      <c r="F49">
        <v>2461578.13</v>
      </c>
      <c r="G49">
        <v>122924.59</v>
      </c>
      <c r="H49"/>
      <c r="I49"/>
      <c r="J49"/>
      <c r="K49">
        <v>27280</v>
      </c>
      <c r="L49"/>
      <c r="M49">
        <v>0</v>
      </c>
      <c r="N49"/>
      <c r="O49"/>
      <c r="P49">
        <v>-2271483.98</v>
      </c>
      <c r="Q49">
        <v>5378772.1500000004</v>
      </c>
      <c r="R49"/>
      <c r="S49"/>
      <c r="T49">
        <v>582119.74</v>
      </c>
      <c r="U49">
        <v>80725</v>
      </c>
      <c r="V49">
        <v>1440.15</v>
      </c>
      <c r="W49"/>
      <c r="X49">
        <v>1063560</v>
      </c>
      <c r="Y49">
        <v>142800</v>
      </c>
      <c r="Z49">
        <v>1284534</v>
      </c>
      <c r="AA49"/>
      <c r="AB49">
        <v>12737.9</v>
      </c>
      <c r="AC49">
        <v>387356.94</v>
      </c>
      <c r="AD49">
        <v>108244.4</v>
      </c>
      <c r="AE49"/>
      <c r="AF49"/>
      <c r="AG49"/>
    </row>
    <row r="50" spans="1:33" x14ac:dyDescent="0.25">
      <c r="A50" t="s">
        <v>3261</v>
      </c>
      <c r="B50">
        <v>315097.86</v>
      </c>
      <c r="C50">
        <v>0</v>
      </c>
      <c r="D50">
        <v>396321.42</v>
      </c>
      <c r="E50"/>
      <c r="F50">
        <v>-218483.73</v>
      </c>
      <c r="G50">
        <v>-417250.39</v>
      </c>
      <c r="H50"/>
      <c r="I50"/>
      <c r="J50"/>
      <c r="K50">
        <v>10700</v>
      </c>
      <c r="L50"/>
      <c r="M50">
        <v>816</v>
      </c>
      <c r="N50">
        <v>4586</v>
      </c>
      <c r="O50"/>
      <c r="P50">
        <v>-1745833.8</v>
      </c>
      <c r="Q50">
        <v>1780248.13</v>
      </c>
      <c r="R50"/>
      <c r="S50"/>
      <c r="T50">
        <v>683811.78</v>
      </c>
      <c r="U50">
        <v>57188</v>
      </c>
      <c r="V50">
        <v>782.76</v>
      </c>
      <c r="W50"/>
      <c r="X50">
        <v>1305550</v>
      </c>
      <c r="Y50">
        <v>138600</v>
      </c>
      <c r="Z50">
        <v>1661612</v>
      </c>
      <c r="AA50"/>
      <c r="AB50">
        <v>4000</v>
      </c>
      <c r="AC50">
        <v>345375.65</v>
      </c>
      <c r="AD50">
        <v>149776.06</v>
      </c>
      <c r="AE50"/>
      <c r="AF50"/>
      <c r="AG50"/>
    </row>
    <row r="51" spans="1:33" x14ac:dyDescent="0.25">
      <c r="A51" t="s">
        <v>3262</v>
      </c>
      <c r="B51">
        <v>553440.1</v>
      </c>
      <c r="C51">
        <v>202696.54</v>
      </c>
      <c r="D51">
        <v>54196.5</v>
      </c>
      <c r="E51"/>
      <c r="F51">
        <v>846746.72</v>
      </c>
      <c r="G51">
        <v>297107.14</v>
      </c>
      <c r="H51"/>
      <c r="I51"/>
      <c r="J51"/>
      <c r="K51">
        <v>1000</v>
      </c>
      <c r="L51">
        <v>57130</v>
      </c>
      <c r="M51">
        <v>1872.6</v>
      </c>
      <c r="N51">
        <v>28800</v>
      </c>
      <c r="O51"/>
      <c r="P51">
        <v>-948420.44</v>
      </c>
      <c r="Q51">
        <v>2690789.95</v>
      </c>
      <c r="R51"/>
      <c r="S51"/>
      <c r="T51">
        <v>844868.15</v>
      </c>
      <c r="U51">
        <v>34950</v>
      </c>
      <c r="V51">
        <v>680.28</v>
      </c>
      <c r="W51"/>
      <c r="X51">
        <v>1089580</v>
      </c>
      <c r="Y51">
        <v>31496</v>
      </c>
      <c r="Z51">
        <v>1252953.3999999999</v>
      </c>
      <c r="AA51">
        <v>900</v>
      </c>
      <c r="AB51"/>
      <c r="AC51">
        <v>623536.14</v>
      </c>
      <c r="AD51">
        <v>1170</v>
      </c>
      <c r="AE51"/>
      <c r="AF51"/>
      <c r="AG51"/>
    </row>
    <row r="52" spans="1:33" x14ac:dyDescent="0.25">
      <c r="A52" t="s">
        <v>3263</v>
      </c>
      <c r="B52">
        <v>887225.82</v>
      </c>
      <c r="C52">
        <v>10000</v>
      </c>
      <c r="D52">
        <v>177253.13</v>
      </c>
      <c r="E52"/>
      <c r="F52">
        <v>360676.42</v>
      </c>
      <c r="G52">
        <v>-59141.81</v>
      </c>
      <c r="H52"/>
      <c r="I52"/>
      <c r="J52"/>
      <c r="K52"/>
      <c r="L52"/>
      <c r="M52">
        <v>2981</v>
      </c>
      <c r="N52"/>
      <c r="O52"/>
      <c r="P52">
        <v>-840710.45</v>
      </c>
      <c r="Q52">
        <v>2057308.95</v>
      </c>
      <c r="R52"/>
      <c r="S52"/>
      <c r="T52">
        <v>579345.09</v>
      </c>
      <c r="U52">
        <v>35200</v>
      </c>
      <c r="V52">
        <v>1038.9000000000001</v>
      </c>
      <c r="W52"/>
      <c r="X52">
        <v>889810</v>
      </c>
      <c r="Y52">
        <v>22200</v>
      </c>
      <c r="Z52">
        <v>989197.04</v>
      </c>
      <c r="AA52"/>
      <c r="AB52"/>
      <c r="AC52">
        <v>298962.46999999997</v>
      </c>
      <c r="AD52">
        <v>83000.42</v>
      </c>
      <c r="AE52"/>
      <c r="AF52"/>
      <c r="AG52"/>
    </row>
    <row r="53" spans="1:33" x14ac:dyDescent="0.25">
      <c r="A53" t="s">
        <v>3264</v>
      </c>
      <c r="B53">
        <v>206033.25</v>
      </c>
      <c r="C53">
        <v>0</v>
      </c>
      <c r="D53">
        <v>75454.789999999994</v>
      </c>
      <c r="E53"/>
      <c r="F53">
        <v>111664.81</v>
      </c>
      <c r="G53">
        <v>118647.05</v>
      </c>
      <c r="H53"/>
      <c r="I53"/>
      <c r="J53"/>
      <c r="K53">
        <v>-128800</v>
      </c>
      <c r="L53"/>
      <c r="M53">
        <v>-5309.29</v>
      </c>
      <c r="N53"/>
      <c r="O53"/>
      <c r="P53">
        <v>-1536534.27</v>
      </c>
      <c r="Q53">
        <v>1988049.06</v>
      </c>
      <c r="R53"/>
      <c r="S53"/>
      <c r="T53">
        <v>679386.59</v>
      </c>
      <c r="U53"/>
      <c r="V53">
        <v>138.51</v>
      </c>
      <c r="W53"/>
      <c r="X53">
        <v>278910</v>
      </c>
      <c r="Y53">
        <v>128800</v>
      </c>
      <c r="Z53">
        <v>482386</v>
      </c>
      <c r="AA53"/>
      <c r="AB53"/>
      <c r="AC53">
        <v>366200.95</v>
      </c>
      <c r="AD53">
        <v>44253.75</v>
      </c>
      <c r="AE53"/>
      <c r="AF53"/>
      <c r="AG53"/>
    </row>
    <row r="54" spans="1:33" x14ac:dyDescent="0.25">
      <c r="A54" t="s">
        <v>3265</v>
      </c>
      <c r="B54">
        <v>173810.28</v>
      </c>
      <c r="C54">
        <v>0</v>
      </c>
      <c r="D54">
        <v>225190.17</v>
      </c>
      <c r="E54"/>
      <c r="F54">
        <v>4232.8999999999996</v>
      </c>
      <c r="G54">
        <v>89085.23</v>
      </c>
      <c r="H54"/>
      <c r="I54"/>
      <c r="J54"/>
      <c r="K54">
        <v>21590</v>
      </c>
      <c r="L54"/>
      <c r="M54">
        <v>941</v>
      </c>
      <c r="N54"/>
      <c r="O54"/>
      <c r="P54">
        <v>-1545421.4</v>
      </c>
      <c r="Q54">
        <v>1911374.52</v>
      </c>
      <c r="R54"/>
      <c r="S54"/>
      <c r="T54">
        <v>579973.48</v>
      </c>
      <c r="U54">
        <v>53800</v>
      </c>
      <c r="V54">
        <v>163.03</v>
      </c>
      <c r="W54"/>
      <c r="X54">
        <v>1164860</v>
      </c>
      <c r="Y54">
        <v>119900</v>
      </c>
      <c r="Z54">
        <v>1506468</v>
      </c>
      <c r="AA54">
        <v>1500</v>
      </c>
      <c r="AB54"/>
      <c r="AC54">
        <v>271239.28000000003</v>
      </c>
      <c r="AD54">
        <v>35654.769999999997</v>
      </c>
      <c r="AE54"/>
      <c r="AF54"/>
      <c r="AG54"/>
    </row>
    <row r="55" spans="1:33" x14ac:dyDescent="0.25">
      <c r="A55" t="s">
        <v>3266</v>
      </c>
      <c r="B55">
        <v>632444.99</v>
      </c>
      <c r="C55">
        <v>0</v>
      </c>
      <c r="D55">
        <v>5758.99</v>
      </c>
      <c r="E55"/>
      <c r="F55">
        <v>90544.95</v>
      </c>
      <c r="G55">
        <v>121526.92</v>
      </c>
      <c r="H55"/>
      <c r="I55"/>
      <c r="J55"/>
      <c r="K55">
        <v>32815</v>
      </c>
      <c r="L55"/>
      <c r="M55">
        <v>163.55000000000001</v>
      </c>
      <c r="N55"/>
      <c r="O55"/>
      <c r="P55">
        <v>-1235904.1599999999</v>
      </c>
      <c r="Q55">
        <v>1946410.43</v>
      </c>
      <c r="R55"/>
      <c r="S55">
        <v>431.55</v>
      </c>
      <c r="T55">
        <v>667913.99</v>
      </c>
      <c r="U55">
        <v>283500</v>
      </c>
      <c r="V55"/>
      <c r="W55"/>
      <c r="X55">
        <v>975634.5</v>
      </c>
      <c r="Y55">
        <v>63000</v>
      </c>
      <c r="Z55">
        <v>1213631.47</v>
      </c>
      <c r="AA55">
        <v>4010</v>
      </c>
      <c r="AB55">
        <v>4108</v>
      </c>
      <c r="AC55">
        <v>604858.52</v>
      </c>
      <c r="AD55">
        <v>57081.02</v>
      </c>
      <c r="AE55"/>
      <c r="AF55"/>
      <c r="AG55"/>
    </row>
    <row r="56" spans="1:33" x14ac:dyDescent="0.25">
      <c r="A56" t="s">
        <v>3267</v>
      </c>
      <c r="B56">
        <v>330904.24</v>
      </c>
      <c r="C56">
        <v>65811.25</v>
      </c>
      <c r="D56">
        <v>59161.24</v>
      </c>
      <c r="E56"/>
      <c r="F56">
        <v>301671.71999999997</v>
      </c>
      <c r="G56">
        <v>67806.350000000006</v>
      </c>
      <c r="H56"/>
      <c r="I56"/>
      <c r="J56"/>
      <c r="K56">
        <v>24092.95</v>
      </c>
      <c r="L56"/>
      <c r="M56">
        <v>114.5</v>
      </c>
      <c r="N56"/>
      <c r="O56"/>
      <c r="P56">
        <v>-515451.99</v>
      </c>
      <c r="Q56">
        <v>1372237.86</v>
      </c>
      <c r="R56"/>
      <c r="S56"/>
      <c r="T56">
        <v>668681.66</v>
      </c>
      <c r="U56">
        <v>158200</v>
      </c>
      <c r="V56">
        <v>428.66</v>
      </c>
      <c r="W56"/>
      <c r="X56">
        <v>576933.96</v>
      </c>
      <c r="Y56">
        <v>54600</v>
      </c>
      <c r="Z56">
        <v>700833.96</v>
      </c>
      <c r="AA56">
        <v>12120</v>
      </c>
      <c r="AB56"/>
      <c r="AC56">
        <v>641622.74</v>
      </c>
      <c r="AD56">
        <v>159906.1</v>
      </c>
      <c r="AE56"/>
      <c r="AF56"/>
      <c r="AG56"/>
    </row>
    <row r="57" spans="1:33" x14ac:dyDescent="0.25">
      <c r="A57" t="s">
        <v>3268</v>
      </c>
      <c r="B57">
        <v>210191.22</v>
      </c>
      <c r="C57">
        <v>0</v>
      </c>
      <c r="D57">
        <v>73415.08</v>
      </c>
      <c r="E57"/>
      <c r="F57">
        <v>17900.27</v>
      </c>
      <c r="G57">
        <v>14881.78</v>
      </c>
      <c r="H57"/>
      <c r="I57"/>
      <c r="J57">
        <v>3000</v>
      </c>
      <c r="K57">
        <v>27695</v>
      </c>
      <c r="L57"/>
      <c r="M57">
        <v>56.08</v>
      </c>
      <c r="N57"/>
      <c r="O57"/>
      <c r="P57">
        <v>-731115.29</v>
      </c>
      <c r="Q57">
        <v>1028783.07</v>
      </c>
      <c r="R57"/>
      <c r="S57">
        <v>420.52</v>
      </c>
      <c r="T57">
        <v>894318.13</v>
      </c>
      <c r="U57">
        <v>90000</v>
      </c>
      <c r="V57"/>
      <c r="W57"/>
      <c r="X57">
        <v>551496</v>
      </c>
      <c r="Y57">
        <v>41500</v>
      </c>
      <c r="Z57">
        <v>734777.23</v>
      </c>
      <c r="AA57">
        <v>5080</v>
      </c>
      <c r="AB57">
        <v>580</v>
      </c>
      <c r="AC57">
        <v>818725.3</v>
      </c>
      <c r="AD57">
        <v>30602.63</v>
      </c>
      <c r="AE57"/>
      <c r="AF57"/>
      <c r="AG57"/>
    </row>
    <row r="58" spans="1:33" x14ac:dyDescent="0.25">
      <c r="A58" t="s">
        <v>3269</v>
      </c>
      <c r="B58">
        <v>819903.82</v>
      </c>
      <c r="C58">
        <v>0</v>
      </c>
      <c r="D58">
        <v>46911.92</v>
      </c>
      <c r="E58"/>
      <c r="F58">
        <v>61506.73</v>
      </c>
      <c r="G58">
        <v>42640.53</v>
      </c>
      <c r="H58"/>
      <c r="I58"/>
      <c r="J58">
        <v>2000</v>
      </c>
      <c r="K58">
        <v>32957.26</v>
      </c>
      <c r="L58"/>
      <c r="M58">
        <v>18.690000000000001</v>
      </c>
      <c r="N58"/>
      <c r="O58"/>
      <c r="P58">
        <v>148458.21</v>
      </c>
      <c r="Q58">
        <v>566631.65</v>
      </c>
      <c r="R58"/>
      <c r="S58"/>
      <c r="T58">
        <v>952361.17</v>
      </c>
      <c r="U58">
        <v>254500</v>
      </c>
      <c r="V58">
        <v>899.23</v>
      </c>
      <c r="W58"/>
      <c r="X58">
        <v>709301.79</v>
      </c>
      <c r="Y58">
        <v>52600</v>
      </c>
      <c r="Z58">
        <v>918255.79</v>
      </c>
      <c r="AA58">
        <v>8360</v>
      </c>
      <c r="AB58">
        <v>660</v>
      </c>
      <c r="AC58">
        <v>799070.9</v>
      </c>
      <c r="AD58">
        <v>22418.31</v>
      </c>
      <c r="AE58"/>
      <c r="AF58"/>
      <c r="AG58"/>
    </row>
    <row r="59" spans="1:33" x14ac:dyDescent="0.25">
      <c r="A59" t="s">
        <v>3270</v>
      </c>
      <c r="B59">
        <v>181445.45</v>
      </c>
      <c r="C59">
        <v>17919.18</v>
      </c>
      <c r="D59">
        <v>24107.54</v>
      </c>
      <c r="E59"/>
      <c r="F59">
        <v>58260.21</v>
      </c>
      <c r="G59">
        <v>204117.95</v>
      </c>
      <c r="H59"/>
      <c r="I59"/>
      <c r="J59"/>
      <c r="K59">
        <v>27425</v>
      </c>
      <c r="L59"/>
      <c r="M59">
        <v>275.7</v>
      </c>
      <c r="N59"/>
      <c r="O59"/>
      <c r="P59">
        <v>-1409197.29</v>
      </c>
      <c r="Q59">
        <v>1787234.17</v>
      </c>
      <c r="R59"/>
      <c r="S59"/>
      <c r="T59">
        <v>591972.6</v>
      </c>
      <c r="U59">
        <v>103000</v>
      </c>
      <c r="V59">
        <v>157.15</v>
      </c>
      <c r="W59"/>
      <c r="X59">
        <v>748079.34</v>
      </c>
      <c r="Y59">
        <v>100440</v>
      </c>
      <c r="Z59">
        <v>869770.34</v>
      </c>
      <c r="AA59">
        <v>10910</v>
      </c>
      <c r="AB59">
        <v>350</v>
      </c>
      <c r="AC59">
        <v>445343.11</v>
      </c>
      <c r="AD59">
        <v>137162.89000000001</v>
      </c>
      <c r="AE59"/>
      <c r="AF59"/>
      <c r="AG59"/>
    </row>
    <row r="60" spans="1:33" x14ac:dyDescent="0.25">
      <c r="A60" t="s">
        <v>3271</v>
      </c>
      <c r="B60">
        <v>24185.200000000001</v>
      </c>
      <c r="C60">
        <v>0</v>
      </c>
      <c r="D60">
        <v>53755.01</v>
      </c>
      <c r="E60"/>
      <c r="F60">
        <v>1934777.85</v>
      </c>
      <c r="G60">
        <v>121303.08</v>
      </c>
      <c r="H60"/>
      <c r="I60"/>
      <c r="J60"/>
      <c r="K60">
        <v>26335</v>
      </c>
      <c r="L60"/>
      <c r="M60">
        <v>1007.65</v>
      </c>
      <c r="N60"/>
      <c r="O60"/>
      <c r="P60">
        <v>-1598096.62</v>
      </c>
      <c r="Q60">
        <v>3909726.18</v>
      </c>
      <c r="R60"/>
      <c r="S60"/>
      <c r="T60">
        <v>665917.42000000004</v>
      </c>
      <c r="U60">
        <v>139000</v>
      </c>
      <c r="V60">
        <v>136.55000000000001</v>
      </c>
      <c r="W60"/>
      <c r="X60">
        <v>1212057</v>
      </c>
      <c r="Y60">
        <v>100200</v>
      </c>
      <c r="Z60">
        <v>1434924</v>
      </c>
      <c r="AA60">
        <v>12990</v>
      </c>
      <c r="AB60">
        <v>1028</v>
      </c>
      <c r="AC60">
        <v>728213.46</v>
      </c>
      <c r="AD60">
        <v>145106.57999999999</v>
      </c>
      <c r="AE60"/>
      <c r="AF60"/>
      <c r="AG60"/>
    </row>
    <row r="61" spans="1:33" x14ac:dyDescent="0.25">
      <c r="A61" t="s">
        <v>3272</v>
      </c>
      <c r="B61">
        <v>399829.35</v>
      </c>
      <c r="C61">
        <v>0</v>
      </c>
      <c r="D61">
        <v>40598.85</v>
      </c>
      <c r="E61"/>
      <c r="F61">
        <v>58531.839999999997</v>
      </c>
      <c r="G61">
        <v>810623.23</v>
      </c>
      <c r="H61"/>
      <c r="I61"/>
      <c r="J61">
        <v>3000</v>
      </c>
      <c r="K61">
        <v>34925</v>
      </c>
      <c r="L61"/>
      <c r="M61">
        <v>28.03</v>
      </c>
      <c r="N61"/>
      <c r="O61"/>
      <c r="P61">
        <v>-1299964.49</v>
      </c>
      <c r="Q61">
        <v>2469567.41</v>
      </c>
      <c r="R61"/>
      <c r="S61">
        <v>480.99</v>
      </c>
      <c r="T61">
        <v>848721.35</v>
      </c>
      <c r="U61">
        <v>85525</v>
      </c>
      <c r="V61"/>
      <c r="W61"/>
      <c r="X61">
        <v>1135044.57</v>
      </c>
      <c r="Y61">
        <v>58600</v>
      </c>
      <c r="Z61">
        <v>1369654.57</v>
      </c>
      <c r="AA61">
        <v>11920</v>
      </c>
      <c r="AB61">
        <v>1120</v>
      </c>
      <c r="AC61">
        <v>486916.66</v>
      </c>
      <c r="AD61">
        <v>156733.35999999999</v>
      </c>
      <c r="AE61"/>
      <c r="AF61"/>
      <c r="AG61"/>
    </row>
    <row r="62" spans="1:33" ht="16.5" customHeight="1" x14ac:dyDescent="0.25">
      <c r="A62" t="s">
        <v>3357</v>
      </c>
      <c r="B62">
        <v>313813.27</v>
      </c>
      <c r="C62">
        <v>0</v>
      </c>
      <c r="D62">
        <v>67744.41</v>
      </c>
      <c r="E62"/>
      <c r="F62">
        <v>326205.77</v>
      </c>
      <c r="G62">
        <v>129559.95</v>
      </c>
      <c r="H62"/>
      <c r="I62"/>
      <c r="J62">
        <v>3000</v>
      </c>
      <c r="K62">
        <v>27146.34</v>
      </c>
      <c r="L62"/>
      <c r="M62">
        <v>429.74</v>
      </c>
      <c r="N62"/>
      <c r="O62">
        <v>-204294.74</v>
      </c>
      <c r="P62">
        <v>-1134743.55</v>
      </c>
      <c r="Q62">
        <v>2114448.44</v>
      </c>
      <c r="R62"/>
      <c r="S62"/>
      <c r="T62">
        <v>634845.69999999995</v>
      </c>
      <c r="U62">
        <v>119700</v>
      </c>
      <c r="V62">
        <v>263.83</v>
      </c>
      <c r="W62"/>
      <c r="X62">
        <v>1196661.54</v>
      </c>
      <c r="Y62">
        <v>54300</v>
      </c>
      <c r="Z62">
        <v>1331161.54</v>
      </c>
      <c r="AA62">
        <v>3600</v>
      </c>
      <c r="AB62"/>
      <c r="AC62">
        <v>522301.27</v>
      </c>
      <c r="AD62">
        <v>109931.09</v>
      </c>
      <c r="AE62"/>
      <c r="AF62"/>
      <c r="AG62">
        <v>7440</v>
      </c>
    </row>
    <row r="63" spans="1:33" x14ac:dyDescent="0.25">
      <c r="A63" t="s">
        <v>3360</v>
      </c>
      <c r="B63">
        <v>263805.61</v>
      </c>
      <c r="C63">
        <v>0</v>
      </c>
      <c r="D63">
        <v>10022.5</v>
      </c>
      <c r="E63"/>
      <c r="F63">
        <v>1601356.35</v>
      </c>
      <c r="G63">
        <v>87707.14</v>
      </c>
      <c r="H63"/>
      <c r="I63"/>
      <c r="J63"/>
      <c r="K63">
        <v>17925</v>
      </c>
      <c r="L63"/>
      <c r="M63">
        <v>2076</v>
      </c>
      <c r="N63"/>
      <c r="O63"/>
      <c r="P63">
        <v>-883155.8</v>
      </c>
      <c r="Q63">
        <v>2791483.6</v>
      </c>
      <c r="R63"/>
      <c r="S63"/>
      <c r="T63">
        <v>674966.31</v>
      </c>
      <c r="U63">
        <v>312000</v>
      </c>
      <c r="V63">
        <v>245.83</v>
      </c>
      <c r="W63"/>
      <c r="X63">
        <v>1470263</v>
      </c>
      <c r="Y63">
        <v>16500</v>
      </c>
      <c r="Z63">
        <v>1698235</v>
      </c>
      <c r="AA63">
        <v>6280</v>
      </c>
      <c r="AB63">
        <v>1190</v>
      </c>
      <c r="AC63">
        <v>619906.78</v>
      </c>
      <c r="AD63">
        <v>113800.56</v>
      </c>
      <c r="AE63"/>
      <c r="AF63"/>
      <c r="AG63"/>
    </row>
    <row r="64" spans="1:33" x14ac:dyDescent="0.25">
      <c r="A64" t="s">
        <v>3273</v>
      </c>
      <c r="B64">
        <v>1023051.18</v>
      </c>
      <c r="C64">
        <v>0</v>
      </c>
      <c r="D64">
        <v>401697.09</v>
      </c>
      <c r="E64"/>
      <c r="F64">
        <v>291418.58</v>
      </c>
      <c r="G64">
        <v>163382.79999999999</v>
      </c>
      <c r="H64"/>
      <c r="I64"/>
      <c r="J64"/>
      <c r="K64">
        <v>83750</v>
      </c>
      <c r="L64">
        <v>91445</v>
      </c>
      <c r="M64">
        <v>271</v>
      </c>
      <c r="N64"/>
      <c r="O64"/>
      <c r="P64">
        <v>-162730.41</v>
      </c>
      <c r="Q64">
        <v>1683662.57</v>
      </c>
      <c r="R64"/>
      <c r="S64"/>
      <c r="T64">
        <v>780911.67</v>
      </c>
      <c r="U64">
        <v>6375</v>
      </c>
      <c r="V64">
        <v>1091.3900000000001</v>
      </c>
      <c r="W64"/>
      <c r="X64">
        <v>2284448.9</v>
      </c>
      <c r="Y64">
        <v>116800</v>
      </c>
      <c r="Z64">
        <v>2589933.9</v>
      </c>
      <c r="AA64">
        <v>6522.6</v>
      </c>
      <c r="AB64"/>
      <c r="AC64">
        <v>337793.09</v>
      </c>
      <c r="AD64">
        <v>72225.88</v>
      </c>
      <c r="AE64"/>
      <c r="AF64"/>
      <c r="AG64"/>
    </row>
    <row r="65" spans="1:33" x14ac:dyDescent="0.25">
      <c r="A65" t="s">
        <v>3274</v>
      </c>
      <c r="B65">
        <v>755177.3</v>
      </c>
      <c r="C65">
        <v>0</v>
      </c>
      <c r="D65">
        <v>61595</v>
      </c>
      <c r="E65"/>
      <c r="F65">
        <v>2383.6999999999998</v>
      </c>
      <c r="G65">
        <v>345312.88</v>
      </c>
      <c r="H65"/>
      <c r="I65"/>
      <c r="J65"/>
      <c r="K65">
        <v>16250</v>
      </c>
      <c r="L65">
        <v>121050</v>
      </c>
      <c r="M65">
        <v>242</v>
      </c>
      <c r="N65"/>
      <c r="O65">
        <v>-239565.73</v>
      </c>
      <c r="P65">
        <v>31279.25</v>
      </c>
      <c r="Q65">
        <v>1188971.67</v>
      </c>
      <c r="R65"/>
      <c r="S65"/>
      <c r="T65">
        <v>690190.18</v>
      </c>
      <c r="U65"/>
      <c r="V65">
        <v>940.69</v>
      </c>
      <c r="W65"/>
      <c r="X65">
        <v>747340.03</v>
      </c>
      <c r="Y65">
        <v>125321.82</v>
      </c>
      <c r="Z65">
        <v>1008073.85</v>
      </c>
      <c r="AA65">
        <v>15456</v>
      </c>
      <c r="AB65"/>
      <c r="AC65">
        <v>388163.14</v>
      </c>
      <c r="AD65">
        <v>105858.04</v>
      </c>
      <c r="AE65"/>
      <c r="AF65"/>
      <c r="AG65"/>
    </row>
    <row r="66" spans="1:33" x14ac:dyDescent="0.25">
      <c r="A66" t="s">
        <v>3275</v>
      </c>
      <c r="B66">
        <v>436433.69</v>
      </c>
      <c r="C66">
        <v>0</v>
      </c>
      <c r="D66">
        <v>68680.600000000006</v>
      </c>
      <c r="E66"/>
      <c r="F66">
        <v>405389.19</v>
      </c>
      <c r="G66">
        <v>261934.73</v>
      </c>
      <c r="H66"/>
      <c r="I66"/>
      <c r="J66"/>
      <c r="K66">
        <v>18412.259999999998</v>
      </c>
      <c r="L66"/>
      <c r="M66">
        <v>251</v>
      </c>
      <c r="N66"/>
      <c r="O66"/>
      <c r="P66">
        <v>-725102.88</v>
      </c>
      <c r="Q66">
        <v>2121250.9300000002</v>
      </c>
      <c r="R66"/>
      <c r="S66">
        <v>1431.65</v>
      </c>
      <c r="T66">
        <v>845587.26</v>
      </c>
      <c r="U66">
        <v>33310</v>
      </c>
      <c r="V66"/>
      <c r="W66"/>
      <c r="X66">
        <v>1014606.5</v>
      </c>
      <c r="Y66">
        <v>35000</v>
      </c>
      <c r="Z66">
        <v>1360335.5</v>
      </c>
      <c r="AA66"/>
      <c r="AB66">
        <v>3960</v>
      </c>
      <c r="AC66">
        <v>563372.78</v>
      </c>
      <c r="AD66">
        <v>244640.23</v>
      </c>
      <c r="AE66"/>
      <c r="AF66"/>
      <c r="AG66"/>
    </row>
    <row r="67" spans="1:33" x14ac:dyDescent="0.25">
      <c r="A67" t="s">
        <v>3276</v>
      </c>
      <c r="B67">
        <v>422554.39</v>
      </c>
      <c r="C67">
        <v>55000</v>
      </c>
      <c r="D67">
        <v>326123.56</v>
      </c>
      <c r="E67"/>
      <c r="F67">
        <v>26900.3</v>
      </c>
      <c r="G67">
        <v>-185485.4</v>
      </c>
      <c r="H67"/>
      <c r="I67"/>
      <c r="J67"/>
      <c r="K67">
        <v>22620</v>
      </c>
      <c r="L67">
        <v>58700</v>
      </c>
      <c r="M67">
        <v>1202</v>
      </c>
      <c r="N67"/>
      <c r="O67">
        <v>165092.32999999999</v>
      </c>
      <c r="P67">
        <v>-1082861.3400000001</v>
      </c>
      <c r="Q67">
        <v>1374864.38</v>
      </c>
      <c r="R67"/>
      <c r="S67">
        <v>28.71</v>
      </c>
      <c r="T67">
        <v>1119054.31</v>
      </c>
      <c r="U67">
        <v>55500</v>
      </c>
      <c r="V67">
        <v>660.37</v>
      </c>
      <c r="W67"/>
      <c r="X67">
        <v>1230920.8999999999</v>
      </c>
      <c r="Y67">
        <v>83200</v>
      </c>
      <c r="Z67">
        <v>1826623.9</v>
      </c>
      <c r="AA67"/>
      <c r="AB67"/>
      <c r="AC67">
        <v>426088.21</v>
      </c>
      <c r="AD67">
        <v>131176.70000000001</v>
      </c>
      <c r="AE67"/>
      <c r="AF67"/>
      <c r="AG67"/>
    </row>
    <row r="68" spans="1:33" x14ac:dyDescent="0.25">
      <c r="A68" t="s">
        <v>3277</v>
      </c>
      <c r="B68">
        <v>591370.85</v>
      </c>
      <c r="C68">
        <v>0</v>
      </c>
      <c r="D68">
        <v>109842.44</v>
      </c>
      <c r="E68"/>
      <c r="F68">
        <v>292965.26</v>
      </c>
      <c r="G68">
        <v>883596.87</v>
      </c>
      <c r="H68"/>
      <c r="I68"/>
      <c r="J68"/>
      <c r="K68">
        <v>102700</v>
      </c>
      <c r="L68">
        <v>620000</v>
      </c>
      <c r="M68">
        <v>1228</v>
      </c>
      <c r="N68"/>
      <c r="O68"/>
      <c r="P68">
        <v>-1695627.65</v>
      </c>
      <c r="Q68">
        <v>2680574.06</v>
      </c>
      <c r="R68"/>
      <c r="S68"/>
      <c r="T68">
        <v>1849745.68</v>
      </c>
      <c r="U68"/>
      <c r="V68">
        <v>1075.9100000000001</v>
      </c>
      <c r="W68"/>
      <c r="X68">
        <v>2788768.9</v>
      </c>
      <c r="Y68">
        <v>232700</v>
      </c>
      <c r="Z68">
        <v>3572422.42</v>
      </c>
      <c r="AA68">
        <v>13245.2</v>
      </c>
      <c r="AB68"/>
      <c r="AC68">
        <v>701711.81</v>
      </c>
      <c r="AD68">
        <v>416010.05</v>
      </c>
      <c r="AE68"/>
      <c r="AF68"/>
      <c r="AG68"/>
    </row>
    <row r="69" spans="1:33" x14ac:dyDescent="0.25">
      <c r="A69" t="s">
        <v>3278</v>
      </c>
      <c r="B69">
        <v>716930.72</v>
      </c>
      <c r="C69">
        <v>5000</v>
      </c>
      <c r="D69">
        <v>147383.98000000001</v>
      </c>
      <c r="E69"/>
      <c r="F69">
        <v>11045.41</v>
      </c>
      <c r="G69">
        <v>432495.55</v>
      </c>
      <c r="H69"/>
      <c r="I69"/>
      <c r="J69"/>
      <c r="K69">
        <v>6150</v>
      </c>
      <c r="L69">
        <v>4020</v>
      </c>
      <c r="M69">
        <v>4202.1000000000004</v>
      </c>
      <c r="N69">
        <v>5000</v>
      </c>
      <c r="O69"/>
      <c r="P69">
        <v>-1039731.37</v>
      </c>
      <c r="Q69">
        <v>2191965</v>
      </c>
      <c r="R69"/>
      <c r="S69"/>
      <c r="T69">
        <v>640429.09</v>
      </c>
      <c r="U69">
        <v>1000</v>
      </c>
      <c r="V69">
        <v>1170.47</v>
      </c>
      <c r="W69"/>
      <c r="X69">
        <v>1005330</v>
      </c>
      <c r="Y69">
        <v>409200</v>
      </c>
      <c r="Z69">
        <v>1337807.97</v>
      </c>
      <c r="AA69">
        <v>3770</v>
      </c>
      <c r="AB69">
        <v>5984</v>
      </c>
      <c r="AC69">
        <v>525431.92000000004</v>
      </c>
      <c r="AD69">
        <v>42885.74</v>
      </c>
      <c r="AE69"/>
      <c r="AF69"/>
      <c r="AG69"/>
    </row>
    <row r="70" spans="1:33" x14ac:dyDescent="0.25">
      <c r="A70" t="s">
        <v>3279</v>
      </c>
      <c r="B70">
        <v>823383.74</v>
      </c>
      <c r="C70">
        <v>0</v>
      </c>
      <c r="D70">
        <v>106432.5</v>
      </c>
      <c r="E70"/>
      <c r="F70">
        <v>25493.13</v>
      </c>
      <c r="G70">
        <v>451200.06</v>
      </c>
      <c r="H70"/>
      <c r="I70"/>
      <c r="J70"/>
      <c r="K70">
        <v>8531.17</v>
      </c>
      <c r="L70"/>
      <c r="M70">
        <v>207</v>
      </c>
      <c r="N70"/>
      <c r="O70"/>
      <c r="P70">
        <v>-1045609.05</v>
      </c>
      <c r="Q70">
        <v>1302561.3500000001</v>
      </c>
      <c r="R70"/>
      <c r="S70">
        <v>159.02000000000001</v>
      </c>
      <c r="T70">
        <v>2109499.64</v>
      </c>
      <c r="U70">
        <v>7530</v>
      </c>
      <c r="V70">
        <v>883.33</v>
      </c>
      <c r="W70"/>
      <c r="X70">
        <v>801624.64</v>
      </c>
      <c r="Y70"/>
      <c r="Z70">
        <v>1023177.73</v>
      </c>
      <c r="AA70"/>
      <c r="AB70">
        <v>660</v>
      </c>
      <c r="AC70">
        <v>613347.92000000004</v>
      </c>
      <c r="AD70">
        <v>141692.01999999999</v>
      </c>
      <c r="AE70"/>
      <c r="AF70"/>
      <c r="AG70"/>
    </row>
    <row r="71" spans="1:33" x14ac:dyDescent="0.25">
      <c r="A71" t="s">
        <v>3280</v>
      </c>
      <c r="B71">
        <v>861661.77</v>
      </c>
      <c r="C71">
        <v>0</v>
      </c>
      <c r="D71">
        <v>76786.14</v>
      </c>
      <c r="E71"/>
      <c r="F71">
        <v>360441.07</v>
      </c>
      <c r="G71">
        <v>291031.27</v>
      </c>
      <c r="H71"/>
      <c r="I71"/>
      <c r="J71"/>
      <c r="K71">
        <v>6150</v>
      </c>
      <c r="L71">
        <v>98190</v>
      </c>
      <c r="M71">
        <v>943.5</v>
      </c>
      <c r="N71"/>
      <c r="O71"/>
      <c r="P71">
        <v>-192016.16</v>
      </c>
      <c r="Q71">
        <v>1726865.73</v>
      </c>
      <c r="R71"/>
      <c r="S71">
        <v>1003.58</v>
      </c>
      <c r="T71">
        <v>969024.72</v>
      </c>
      <c r="U71">
        <v>228260</v>
      </c>
      <c r="V71">
        <v>957.66</v>
      </c>
      <c r="W71"/>
      <c r="X71">
        <v>1419203.8</v>
      </c>
      <c r="Y71">
        <v>181200</v>
      </c>
      <c r="Z71">
        <v>1972206.8</v>
      </c>
      <c r="AA71">
        <v>1320</v>
      </c>
      <c r="AB71">
        <v>2356</v>
      </c>
      <c r="AC71">
        <v>792224.68</v>
      </c>
      <c r="AD71">
        <v>81755.100000000006</v>
      </c>
      <c r="AE71"/>
      <c r="AF71"/>
      <c r="AG71"/>
    </row>
    <row r="72" spans="1:33" x14ac:dyDescent="0.25">
      <c r="A72" t="s">
        <v>3281</v>
      </c>
      <c r="B72">
        <v>521979.54</v>
      </c>
      <c r="C72">
        <v>0</v>
      </c>
      <c r="D72">
        <v>206916.36</v>
      </c>
      <c r="E72"/>
      <c r="F72">
        <v>197901.95</v>
      </c>
      <c r="G72">
        <v>79035.55</v>
      </c>
      <c r="H72"/>
      <c r="I72"/>
      <c r="J72"/>
      <c r="K72">
        <v>6150</v>
      </c>
      <c r="L72">
        <v>158200</v>
      </c>
      <c r="M72">
        <v>0</v>
      </c>
      <c r="N72"/>
      <c r="O72"/>
      <c r="P72">
        <v>-142391.49</v>
      </c>
      <c r="Q72">
        <v>1340923.19</v>
      </c>
      <c r="R72"/>
      <c r="S72"/>
      <c r="T72">
        <v>630820.36</v>
      </c>
      <c r="U72">
        <v>162550</v>
      </c>
      <c r="V72">
        <v>750.44</v>
      </c>
      <c r="W72"/>
      <c r="X72">
        <v>1884279.7</v>
      </c>
      <c r="Y72">
        <v>198000</v>
      </c>
      <c r="Z72">
        <v>2429536.7000000002</v>
      </c>
      <c r="AA72">
        <v>7800</v>
      </c>
      <c r="AB72"/>
      <c r="AC72">
        <v>649690.42000000004</v>
      </c>
      <c r="AD72">
        <v>146421.68</v>
      </c>
      <c r="AE72"/>
      <c r="AF72"/>
      <c r="AG72"/>
    </row>
    <row r="73" spans="1:33" x14ac:dyDescent="0.25">
      <c r="A73" t="s">
        <v>3282</v>
      </c>
      <c r="B73">
        <v>831444.63</v>
      </c>
      <c r="C73">
        <v>0</v>
      </c>
      <c r="D73">
        <v>214789.2</v>
      </c>
      <c r="E73"/>
      <c r="F73">
        <v>577963.42000000004</v>
      </c>
      <c r="G73">
        <v>138619.20000000001</v>
      </c>
      <c r="H73"/>
      <c r="I73"/>
      <c r="J73"/>
      <c r="K73">
        <v>10718.22</v>
      </c>
      <c r="L73">
        <v>129954</v>
      </c>
      <c r="M73">
        <v>10730</v>
      </c>
      <c r="N73"/>
      <c r="O73"/>
      <c r="P73">
        <v>189188.58</v>
      </c>
      <c r="Q73">
        <v>1494202.14</v>
      </c>
      <c r="R73"/>
      <c r="S73"/>
      <c r="T73">
        <v>839245.88</v>
      </c>
      <c r="U73">
        <v>41000</v>
      </c>
      <c r="V73">
        <v>1601.91</v>
      </c>
      <c r="W73"/>
      <c r="X73">
        <v>1352156.3</v>
      </c>
      <c r="Y73">
        <v>161500</v>
      </c>
      <c r="Z73">
        <v>1747156.33</v>
      </c>
      <c r="AA73">
        <v>14085.2</v>
      </c>
      <c r="AB73"/>
      <c r="AC73">
        <v>507347.46</v>
      </c>
      <c r="AD73">
        <v>198891.59</v>
      </c>
      <c r="AE73"/>
      <c r="AF73"/>
      <c r="AG73"/>
    </row>
    <row r="74" spans="1:33" x14ac:dyDescent="0.25">
      <c r="A74" t="s">
        <v>3283</v>
      </c>
      <c r="B74">
        <v>862378.61</v>
      </c>
      <c r="C74">
        <v>0</v>
      </c>
      <c r="D74">
        <v>88747.33</v>
      </c>
      <c r="E74"/>
      <c r="F74">
        <v>1911250.96</v>
      </c>
      <c r="G74">
        <v>509012.78</v>
      </c>
      <c r="H74"/>
      <c r="I74"/>
      <c r="J74"/>
      <c r="K74">
        <v>6353</v>
      </c>
      <c r="L74">
        <v>52806.9</v>
      </c>
      <c r="M74">
        <v>177.9</v>
      </c>
      <c r="N74"/>
      <c r="O74"/>
      <c r="P74">
        <v>2654231.19</v>
      </c>
      <c r="Q74">
        <v>464694.52</v>
      </c>
      <c r="R74"/>
      <c r="S74"/>
      <c r="T74">
        <v>593400.75</v>
      </c>
      <c r="U74">
        <v>160713.1</v>
      </c>
      <c r="V74">
        <v>1111.5999999999999</v>
      </c>
      <c r="W74"/>
      <c r="X74">
        <v>1355304.5</v>
      </c>
      <c r="Y74">
        <v>406800</v>
      </c>
      <c r="Z74">
        <v>1599496.5</v>
      </c>
      <c r="AA74">
        <v>4960</v>
      </c>
      <c r="AB74"/>
      <c r="AC74">
        <v>495075.6</v>
      </c>
      <c r="AD74">
        <v>224671.68</v>
      </c>
      <c r="AE74"/>
      <c r="AF74"/>
      <c r="AG74"/>
    </row>
    <row r="75" spans="1:33" x14ac:dyDescent="0.25">
      <c r="A75" t="s">
        <v>3284</v>
      </c>
      <c r="B75">
        <v>782601.38</v>
      </c>
      <c r="C75">
        <v>0</v>
      </c>
      <c r="D75">
        <v>110934.25</v>
      </c>
      <c r="E75"/>
      <c r="F75">
        <v>1111236.8999999999</v>
      </c>
      <c r="G75">
        <v>166506.84</v>
      </c>
      <c r="H75"/>
      <c r="I75"/>
      <c r="J75"/>
      <c r="K75">
        <v>11150</v>
      </c>
      <c r="L75">
        <v>86640</v>
      </c>
      <c r="M75">
        <v>792</v>
      </c>
      <c r="N75"/>
      <c r="O75"/>
      <c r="P75">
        <v>1375394.05</v>
      </c>
      <c r="Q75">
        <v>961521.58</v>
      </c>
      <c r="R75"/>
      <c r="S75"/>
      <c r="T75">
        <v>696894.75</v>
      </c>
      <c r="U75">
        <v>179120</v>
      </c>
      <c r="V75">
        <v>949.11</v>
      </c>
      <c r="W75"/>
      <c r="X75">
        <v>1679488.7</v>
      </c>
      <c r="Y75">
        <v>255400</v>
      </c>
      <c r="Z75">
        <v>2186408.7000000002</v>
      </c>
      <c r="AA75">
        <v>8176</v>
      </c>
      <c r="AB75"/>
      <c r="AC75">
        <v>682730.33</v>
      </c>
      <c r="AD75">
        <v>198755.79</v>
      </c>
      <c r="AE75"/>
      <c r="AF75"/>
      <c r="AG75"/>
    </row>
    <row r="76" spans="1:33" x14ac:dyDescent="0.25">
      <c r="A76" t="s">
        <v>3285</v>
      </c>
      <c r="B76">
        <v>852975.15</v>
      </c>
      <c r="C76">
        <v>0</v>
      </c>
      <c r="D76">
        <v>74381.14</v>
      </c>
      <c r="E76"/>
      <c r="F76">
        <v>1495042.18</v>
      </c>
      <c r="G76">
        <v>780746.58</v>
      </c>
      <c r="H76"/>
      <c r="I76"/>
      <c r="J76"/>
      <c r="K76">
        <v>22850</v>
      </c>
      <c r="L76">
        <v>80240</v>
      </c>
      <c r="M76">
        <v>979</v>
      </c>
      <c r="N76"/>
      <c r="O76"/>
      <c r="P76">
        <v>358846.46</v>
      </c>
      <c r="Q76">
        <v>2317512.06</v>
      </c>
      <c r="R76"/>
      <c r="S76"/>
      <c r="T76">
        <v>1260805.8999999999</v>
      </c>
      <c r="U76">
        <v>163600</v>
      </c>
      <c r="V76">
        <v>1278.99</v>
      </c>
      <c r="W76"/>
      <c r="X76">
        <v>953744.7</v>
      </c>
      <c r="Y76">
        <v>216900</v>
      </c>
      <c r="Z76">
        <v>1412484.7</v>
      </c>
      <c r="AA76">
        <v>39960</v>
      </c>
      <c r="AB76"/>
      <c r="AC76">
        <v>593008.61</v>
      </c>
      <c r="AD76">
        <v>128158.75</v>
      </c>
      <c r="AE76"/>
      <c r="AF76"/>
      <c r="AG76"/>
    </row>
    <row r="77" spans="1:33" x14ac:dyDescent="0.25">
      <c r="A77" t="s">
        <v>3286</v>
      </c>
      <c r="B77">
        <v>846798.61</v>
      </c>
      <c r="C77">
        <v>0</v>
      </c>
      <c r="D77">
        <v>33408.589999999997</v>
      </c>
      <c r="E77"/>
      <c r="F77">
        <v>454335.44</v>
      </c>
      <c r="G77">
        <v>296427.83</v>
      </c>
      <c r="H77"/>
      <c r="I77"/>
      <c r="J77"/>
      <c r="K77">
        <v>36753.160000000003</v>
      </c>
      <c r="L77">
        <v>425310</v>
      </c>
      <c r="M77">
        <v>247</v>
      </c>
      <c r="N77"/>
      <c r="O77"/>
      <c r="P77">
        <v>-1065259.42</v>
      </c>
      <c r="Q77">
        <v>2233839.69</v>
      </c>
      <c r="R77"/>
      <c r="S77"/>
      <c r="T77">
        <v>715967.83</v>
      </c>
      <c r="U77">
        <v>3250</v>
      </c>
      <c r="V77">
        <v>914.77</v>
      </c>
      <c r="W77"/>
      <c r="X77">
        <v>1294736.48</v>
      </c>
      <c r="Y77">
        <v>350300</v>
      </c>
      <c r="Z77">
        <v>1654914.48</v>
      </c>
      <c r="AA77">
        <v>1500</v>
      </c>
      <c r="AB77"/>
      <c r="AC77">
        <v>525442.48</v>
      </c>
      <c r="AD77">
        <v>183232.08</v>
      </c>
      <c r="AE77"/>
      <c r="AF77"/>
      <c r="AG77"/>
    </row>
    <row r="78" spans="1:33" x14ac:dyDescent="0.25">
      <c r="A78" t="s">
        <v>3358</v>
      </c>
      <c r="B78">
        <v>597960.35</v>
      </c>
      <c r="C78">
        <v>0</v>
      </c>
      <c r="D78">
        <v>61971.34</v>
      </c>
      <c r="E78"/>
      <c r="F78">
        <v>184318.73</v>
      </c>
      <c r="G78">
        <v>499424.96</v>
      </c>
      <c r="H78"/>
      <c r="I78"/>
      <c r="J78"/>
      <c r="K78">
        <v>31350</v>
      </c>
      <c r="L78"/>
      <c r="M78">
        <v>2106.7399999999998</v>
      </c>
      <c r="N78"/>
      <c r="O78"/>
      <c r="P78">
        <v>-1012256.9</v>
      </c>
      <c r="Q78">
        <v>2560558.21</v>
      </c>
      <c r="R78"/>
      <c r="S78"/>
      <c r="T78">
        <v>610719.02</v>
      </c>
      <c r="U78">
        <v>22000</v>
      </c>
      <c r="V78">
        <v>913.46</v>
      </c>
      <c r="W78"/>
      <c r="X78">
        <v>1397260</v>
      </c>
      <c r="Y78">
        <v>-9590.2999999999993</v>
      </c>
      <c r="Z78">
        <v>1693225.85</v>
      </c>
      <c r="AA78">
        <v>360</v>
      </c>
      <c r="AB78">
        <v>300</v>
      </c>
      <c r="AC78">
        <v>456774.27</v>
      </c>
      <c r="AD78">
        <v>108724.73</v>
      </c>
      <c r="AE78"/>
      <c r="AF78"/>
      <c r="AG78"/>
    </row>
    <row r="79" spans="1:33" x14ac:dyDescent="0.25">
      <c r="A79" t="s">
        <v>3287</v>
      </c>
      <c r="B79">
        <v>352292.66</v>
      </c>
      <c r="C79">
        <v>10065</v>
      </c>
      <c r="D79">
        <v>63530.02</v>
      </c>
      <c r="E79"/>
      <c r="F79">
        <v>380606.15</v>
      </c>
      <c r="G79">
        <v>695959.36</v>
      </c>
      <c r="H79"/>
      <c r="I79"/>
      <c r="J79"/>
      <c r="K79">
        <v>-144567.56</v>
      </c>
      <c r="L79">
        <v>125364</v>
      </c>
      <c r="M79">
        <v>-994</v>
      </c>
      <c r="N79"/>
      <c r="O79"/>
      <c r="P79">
        <v>22471.66</v>
      </c>
      <c r="Q79">
        <v>1212676.51</v>
      </c>
      <c r="R79"/>
      <c r="S79"/>
      <c r="T79">
        <v>863839.96</v>
      </c>
      <c r="U79">
        <v>135706</v>
      </c>
      <c r="V79">
        <v>665.46</v>
      </c>
      <c r="W79"/>
      <c r="X79">
        <v>1479000</v>
      </c>
      <c r="Y79">
        <v>54000</v>
      </c>
      <c r="Z79">
        <v>1768290.2</v>
      </c>
      <c r="AA79"/>
      <c r="AB79">
        <v>40111.360000000001</v>
      </c>
      <c r="AC79">
        <v>378865.55</v>
      </c>
      <c r="AD79">
        <v>28440.73</v>
      </c>
      <c r="AE79"/>
      <c r="AF79"/>
      <c r="AG79">
        <v>30001</v>
      </c>
    </row>
    <row r="80" spans="1:33" x14ac:dyDescent="0.25">
      <c r="A80" t="s">
        <v>3288</v>
      </c>
      <c r="B80">
        <v>316029.38</v>
      </c>
      <c r="C80">
        <v>5475</v>
      </c>
      <c r="D80">
        <v>72129.94</v>
      </c>
      <c r="E80"/>
      <c r="F80">
        <v>74854.86</v>
      </c>
      <c r="G80">
        <v>148981.71</v>
      </c>
      <c r="H80"/>
      <c r="I80"/>
      <c r="J80"/>
      <c r="K80">
        <v>249230</v>
      </c>
      <c r="L80">
        <v>172500</v>
      </c>
      <c r="M80">
        <v>999.2</v>
      </c>
      <c r="N80"/>
      <c r="O80"/>
      <c r="P80">
        <v>-1162542.96</v>
      </c>
      <c r="Q80">
        <v>1431387.54</v>
      </c>
      <c r="R80"/>
      <c r="S80"/>
      <c r="T80">
        <v>801854.57</v>
      </c>
      <c r="U80"/>
      <c r="V80">
        <v>363.54</v>
      </c>
      <c r="W80"/>
      <c r="X80">
        <v>1604230</v>
      </c>
      <c r="Y80"/>
      <c r="Z80">
        <v>1870291</v>
      </c>
      <c r="AA80">
        <v>9400</v>
      </c>
      <c r="AB80"/>
      <c r="AC80">
        <v>472644.93</v>
      </c>
      <c r="AD80">
        <v>128195.62</v>
      </c>
      <c r="AE80"/>
      <c r="AF80"/>
      <c r="AG80">
        <v>19.45</v>
      </c>
    </row>
    <row r="81" spans="1:33" x14ac:dyDescent="0.25">
      <c r="A81" t="s">
        <v>3289</v>
      </c>
      <c r="B81">
        <v>634689.68000000005</v>
      </c>
      <c r="C81">
        <v>0</v>
      </c>
      <c r="D81">
        <v>25094.7</v>
      </c>
      <c r="E81"/>
      <c r="F81">
        <v>357591.92</v>
      </c>
      <c r="G81">
        <v>881827.26</v>
      </c>
      <c r="H81"/>
      <c r="I81"/>
      <c r="J81">
        <v>-75000</v>
      </c>
      <c r="K81">
        <v>85653.73</v>
      </c>
      <c r="L81">
        <v>194740</v>
      </c>
      <c r="M81">
        <v>11393.48</v>
      </c>
      <c r="N81"/>
      <c r="O81"/>
      <c r="P81">
        <v>-372161.7</v>
      </c>
      <c r="Q81">
        <v>2041384.85</v>
      </c>
      <c r="R81"/>
      <c r="S81"/>
      <c r="T81">
        <v>953433.37</v>
      </c>
      <c r="U81">
        <v>1000</v>
      </c>
      <c r="V81">
        <v>676.86</v>
      </c>
      <c r="W81"/>
      <c r="X81">
        <v>1380280</v>
      </c>
      <c r="Y81">
        <v>117600</v>
      </c>
      <c r="Z81">
        <v>1941893.42</v>
      </c>
      <c r="AA81"/>
      <c r="AB81">
        <v>21562</v>
      </c>
      <c r="AC81">
        <v>296244.90999999997</v>
      </c>
      <c r="AD81">
        <v>150096.70000000001</v>
      </c>
      <c r="AE81"/>
      <c r="AF81"/>
      <c r="AG81">
        <v>30000</v>
      </c>
    </row>
    <row r="82" spans="1:33" x14ac:dyDescent="0.25">
      <c r="A82" t="s">
        <v>3290</v>
      </c>
      <c r="B82">
        <v>329079.8</v>
      </c>
      <c r="C82">
        <v>0</v>
      </c>
      <c r="D82">
        <v>106687.11</v>
      </c>
      <c r="E82"/>
      <c r="F82">
        <v>415835.73</v>
      </c>
      <c r="G82">
        <v>368101.87</v>
      </c>
      <c r="H82"/>
      <c r="I82"/>
      <c r="J82"/>
      <c r="K82">
        <v>8700</v>
      </c>
      <c r="L82">
        <v>178164.82</v>
      </c>
      <c r="M82">
        <v>9119.43</v>
      </c>
      <c r="N82"/>
      <c r="O82"/>
      <c r="P82">
        <v>-308058.27</v>
      </c>
      <c r="Q82">
        <v>1173118.0900000001</v>
      </c>
      <c r="R82"/>
      <c r="S82"/>
      <c r="T82">
        <v>761637.22</v>
      </c>
      <c r="U82">
        <v>45000</v>
      </c>
      <c r="V82">
        <v>258.5</v>
      </c>
      <c r="W82"/>
      <c r="X82">
        <v>1461320</v>
      </c>
      <c r="Y82">
        <v>162000</v>
      </c>
      <c r="Z82">
        <v>1762641</v>
      </c>
      <c r="AA82"/>
      <c r="AB82">
        <v>1035</v>
      </c>
      <c r="AC82">
        <v>422166.16</v>
      </c>
      <c r="AD82">
        <v>78706.399999999994</v>
      </c>
      <c r="AE82"/>
      <c r="AF82"/>
      <c r="AG82">
        <v>7006.72</v>
      </c>
    </row>
    <row r="83" spans="1:33" x14ac:dyDescent="0.25">
      <c r="A83" t="s">
        <v>3291</v>
      </c>
      <c r="B83">
        <v>532341.69999999995</v>
      </c>
      <c r="C83">
        <v>0</v>
      </c>
      <c r="D83">
        <v>6560</v>
      </c>
      <c r="E83"/>
      <c r="F83">
        <v>484727.42</v>
      </c>
      <c r="G83">
        <v>200451.31</v>
      </c>
      <c r="H83"/>
      <c r="I83"/>
      <c r="J83"/>
      <c r="K83"/>
      <c r="L83">
        <v>-160890</v>
      </c>
      <c r="M83">
        <v>0</v>
      </c>
      <c r="N83"/>
      <c r="O83"/>
      <c r="P83">
        <v>-15594.01</v>
      </c>
      <c r="Q83">
        <v>1745362.84</v>
      </c>
      <c r="R83"/>
      <c r="S83"/>
      <c r="T83">
        <v>546110.88</v>
      </c>
      <c r="U83">
        <v>375780</v>
      </c>
      <c r="V83">
        <v>1292.27</v>
      </c>
      <c r="W83"/>
      <c r="X83">
        <v>1556320</v>
      </c>
      <c r="Y83">
        <v>160800</v>
      </c>
      <c r="Z83">
        <v>1918413</v>
      </c>
      <c r="AA83"/>
      <c r="AB83">
        <v>22940</v>
      </c>
      <c r="AC83">
        <v>762905.34</v>
      </c>
      <c r="AD83">
        <v>230843.21</v>
      </c>
      <c r="AE83"/>
      <c r="AF83"/>
      <c r="AG83">
        <v>50000</v>
      </c>
    </row>
    <row r="84" spans="1:33" x14ac:dyDescent="0.25">
      <c r="A84" t="s">
        <v>3292</v>
      </c>
      <c r="B84">
        <v>333186.99</v>
      </c>
      <c r="C84">
        <v>89663.74</v>
      </c>
      <c r="D84">
        <v>49598.11</v>
      </c>
      <c r="E84"/>
      <c r="F84">
        <v>984210.31</v>
      </c>
      <c r="G84">
        <v>402478.61</v>
      </c>
      <c r="H84"/>
      <c r="I84"/>
      <c r="J84"/>
      <c r="K84">
        <v>31471.01</v>
      </c>
      <c r="L84"/>
      <c r="M84">
        <v>412.76</v>
      </c>
      <c r="N84"/>
      <c r="O84"/>
      <c r="P84">
        <v>-155564.79</v>
      </c>
      <c r="Q84">
        <v>1929262.58</v>
      </c>
      <c r="R84"/>
      <c r="S84">
        <v>131.1</v>
      </c>
      <c r="T84">
        <v>933742.95</v>
      </c>
      <c r="U84">
        <v>117225</v>
      </c>
      <c r="V84">
        <v>268.55</v>
      </c>
      <c r="W84"/>
      <c r="X84">
        <v>1427960</v>
      </c>
      <c r="Y84">
        <v>14748.5</v>
      </c>
      <c r="Z84">
        <v>1717393</v>
      </c>
      <c r="AA84">
        <v>22000</v>
      </c>
      <c r="AB84">
        <v>488</v>
      </c>
      <c r="AC84">
        <v>521163.4</v>
      </c>
      <c r="AD84">
        <v>178311.37</v>
      </c>
      <c r="AE84"/>
      <c r="AF84"/>
      <c r="AG84">
        <v>1164.1300000000001</v>
      </c>
    </row>
    <row r="85" spans="1:33" x14ac:dyDescent="0.25">
      <c r="A85" t="s">
        <v>3293</v>
      </c>
      <c r="B85">
        <v>503128.37</v>
      </c>
      <c r="C85">
        <v>15270</v>
      </c>
      <c r="D85">
        <v>62685.48</v>
      </c>
      <c r="E85"/>
      <c r="F85">
        <v>207044.5</v>
      </c>
      <c r="G85">
        <v>236649.22</v>
      </c>
      <c r="H85"/>
      <c r="I85"/>
      <c r="J85"/>
      <c r="K85"/>
      <c r="L85">
        <v>56602</v>
      </c>
      <c r="M85">
        <v>286</v>
      </c>
      <c r="N85"/>
      <c r="O85"/>
      <c r="P85">
        <v>-939473.83</v>
      </c>
      <c r="Q85">
        <v>1851699.47</v>
      </c>
      <c r="R85"/>
      <c r="S85"/>
      <c r="T85">
        <v>1014209.4</v>
      </c>
      <c r="U85"/>
      <c r="V85">
        <v>431.32</v>
      </c>
      <c r="W85"/>
      <c r="X85">
        <v>1291628</v>
      </c>
      <c r="Y85">
        <v>44400.25</v>
      </c>
      <c r="Z85">
        <v>1883645</v>
      </c>
      <c r="AA85">
        <v>3288</v>
      </c>
      <c r="AB85">
        <v>18080</v>
      </c>
      <c r="AC85">
        <v>207717.68</v>
      </c>
      <c r="AD85">
        <v>181468.75</v>
      </c>
      <c r="AE85"/>
      <c r="AF85"/>
      <c r="AG85">
        <v>805.61</v>
      </c>
    </row>
    <row r="86" spans="1:33" x14ac:dyDescent="0.25">
      <c r="A86" t="s">
        <v>3294</v>
      </c>
      <c r="B86">
        <v>324143.33</v>
      </c>
      <c r="C86">
        <v>25325.13</v>
      </c>
      <c r="D86">
        <v>49234.45</v>
      </c>
      <c r="E86"/>
      <c r="F86">
        <v>514945.85</v>
      </c>
      <c r="G86">
        <v>332021.81</v>
      </c>
      <c r="H86"/>
      <c r="I86"/>
      <c r="J86"/>
      <c r="K86">
        <v>-84200</v>
      </c>
      <c r="L86"/>
      <c r="M86">
        <v>0</v>
      </c>
      <c r="N86"/>
      <c r="O86"/>
      <c r="P86">
        <v>-185357.02</v>
      </c>
      <c r="Q86">
        <v>1211766.1200000001</v>
      </c>
      <c r="R86"/>
      <c r="S86"/>
      <c r="T86">
        <v>243296.27</v>
      </c>
      <c r="U86"/>
      <c r="V86">
        <v>11.39</v>
      </c>
      <c r="W86"/>
      <c r="X86">
        <v>1223245</v>
      </c>
      <c r="Y86">
        <v>480677.44</v>
      </c>
      <c r="Z86">
        <v>1291948</v>
      </c>
      <c r="AA86"/>
      <c r="AB86">
        <v>3820</v>
      </c>
      <c r="AC86">
        <v>293663.39</v>
      </c>
      <c r="AD86">
        <v>54337.24</v>
      </c>
      <c r="AE86"/>
      <c r="AF86"/>
      <c r="AG86"/>
    </row>
    <row r="87" spans="1:33" x14ac:dyDescent="0.25">
      <c r="A87" t="s">
        <v>3295</v>
      </c>
      <c r="B87">
        <v>666230.81999999995</v>
      </c>
      <c r="C87">
        <v>0</v>
      </c>
      <c r="D87">
        <v>83662</v>
      </c>
      <c r="E87"/>
      <c r="F87">
        <v>3601.31</v>
      </c>
      <c r="G87">
        <v>530474.15</v>
      </c>
      <c r="H87"/>
      <c r="I87"/>
      <c r="J87"/>
      <c r="K87">
        <v>350</v>
      </c>
      <c r="L87">
        <v>142500</v>
      </c>
      <c r="M87">
        <v>-3046</v>
      </c>
      <c r="N87"/>
      <c r="O87"/>
      <c r="P87">
        <v>187263.65</v>
      </c>
      <c r="Q87">
        <v>858319.49</v>
      </c>
      <c r="R87"/>
      <c r="S87"/>
      <c r="T87">
        <v>881157.15</v>
      </c>
      <c r="U87"/>
      <c r="V87">
        <v>40.69</v>
      </c>
      <c r="W87"/>
      <c r="X87">
        <v>1873520</v>
      </c>
      <c r="Y87">
        <v>181200</v>
      </c>
      <c r="Z87">
        <v>2290461</v>
      </c>
      <c r="AA87"/>
      <c r="AB87">
        <v>7374</v>
      </c>
      <c r="AC87">
        <v>418813.64</v>
      </c>
      <c r="AD87">
        <v>120688.06</v>
      </c>
      <c r="AE87"/>
      <c r="AF87"/>
      <c r="AG87"/>
    </row>
    <row r="88" spans="1:33" x14ac:dyDescent="0.25">
      <c r="A88" t="s">
        <v>3365</v>
      </c>
      <c r="B88">
        <v>338853.84</v>
      </c>
      <c r="C88">
        <v>6307.6</v>
      </c>
      <c r="D88">
        <v>9569.07</v>
      </c>
      <c r="E88"/>
      <c r="F88">
        <v>393541.05</v>
      </c>
      <c r="G88">
        <v>153849.70000000001</v>
      </c>
      <c r="H88"/>
      <c r="I88"/>
      <c r="J88"/>
      <c r="K88">
        <v>39688.410000000003</v>
      </c>
      <c r="L88">
        <v>87530</v>
      </c>
      <c r="M88">
        <v>244</v>
      </c>
      <c r="N88"/>
      <c r="O88"/>
      <c r="P88">
        <v>-693413.42</v>
      </c>
      <c r="Q88">
        <v>1583723.57</v>
      </c>
      <c r="R88"/>
      <c r="S88"/>
      <c r="T88">
        <v>668989.71</v>
      </c>
      <c r="U88">
        <v>41500</v>
      </c>
      <c r="V88">
        <v>317.92</v>
      </c>
      <c r="W88"/>
      <c r="X88">
        <v>1109070</v>
      </c>
      <c r="Y88">
        <v>98400</v>
      </c>
      <c r="Z88">
        <v>1490878</v>
      </c>
      <c r="AA88"/>
      <c r="AB88">
        <v>800</v>
      </c>
      <c r="AC88">
        <v>332238.90000000002</v>
      </c>
      <c r="AD88">
        <v>210012.03</v>
      </c>
      <c r="AE88"/>
      <c r="AF88"/>
      <c r="AG88"/>
    </row>
    <row r="89" spans="1:33" x14ac:dyDescent="0.25">
      <c r="A89" t="s">
        <v>3296</v>
      </c>
      <c r="B89">
        <v>362685.35</v>
      </c>
      <c r="C89">
        <v>0</v>
      </c>
      <c r="D89">
        <v>23864.42</v>
      </c>
      <c r="E89"/>
      <c r="F89">
        <v>6541.29</v>
      </c>
      <c r="G89">
        <v>151261.96</v>
      </c>
      <c r="H89"/>
      <c r="I89"/>
      <c r="J89"/>
      <c r="K89">
        <v>6150</v>
      </c>
      <c r="L89"/>
      <c r="M89">
        <v>484</v>
      </c>
      <c r="N89"/>
      <c r="O89"/>
      <c r="P89">
        <v>-102055.58</v>
      </c>
      <c r="Q89">
        <v>378255.7</v>
      </c>
      <c r="R89"/>
      <c r="S89"/>
      <c r="T89">
        <v>664974.39</v>
      </c>
      <c r="U89">
        <v>209000</v>
      </c>
      <c r="V89">
        <v>421.36</v>
      </c>
      <c r="W89"/>
      <c r="X89"/>
      <c r="Y89">
        <v>51000</v>
      </c>
      <c r="Z89">
        <v>242911</v>
      </c>
      <c r="AA89"/>
      <c r="AB89">
        <v>480</v>
      </c>
      <c r="AC89">
        <v>307448.92</v>
      </c>
      <c r="AD89">
        <v>113036.93</v>
      </c>
      <c r="AE89"/>
      <c r="AF89"/>
      <c r="AG89"/>
    </row>
    <row r="90" spans="1:33" x14ac:dyDescent="0.25">
      <c r="A90" t="s">
        <v>3297</v>
      </c>
      <c r="B90">
        <v>387021.28</v>
      </c>
      <c r="C90">
        <v>0</v>
      </c>
      <c r="D90">
        <v>3886.35</v>
      </c>
      <c r="E90"/>
      <c r="F90">
        <v>69192.92</v>
      </c>
      <c r="G90">
        <v>85858.05</v>
      </c>
      <c r="H90"/>
      <c r="I90"/>
      <c r="J90">
        <v>6000</v>
      </c>
      <c r="K90">
        <v>12030</v>
      </c>
      <c r="L90"/>
      <c r="M90">
        <v>0</v>
      </c>
      <c r="N90"/>
      <c r="O90"/>
      <c r="P90">
        <v>-207775.88</v>
      </c>
      <c r="Q90">
        <v>646850.12</v>
      </c>
      <c r="R90"/>
      <c r="S90"/>
      <c r="T90">
        <v>530566.51</v>
      </c>
      <c r="U90">
        <v>71550</v>
      </c>
      <c r="V90">
        <v>716.25</v>
      </c>
      <c r="W90"/>
      <c r="X90">
        <v>1466866</v>
      </c>
      <c r="Y90">
        <v>-10960</v>
      </c>
      <c r="Z90">
        <v>1602503.25</v>
      </c>
      <c r="AA90">
        <v>640</v>
      </c>
      <c r="AB90"/>
      <c r="AC90">
        <v>307581.65999999997</v>
      </c>
      <c r="AD90">
        <v>59159.49</v>
      </c>
      <c r="AE90"/>
      <c r="AF90"/>
      <c r="AG90"/>
    </row>
    <row r="91" spans="1:33" x14ac:dyDescent="0.25">
      <c r="A91" t="s">
        <v>3298</v>
      </c>
      <c r="B91">
        <v>327483.7</v>
      </c>
      <c r="C91">
        <v>0</v>
      </c>
      <c r="D91">
        <v>81564.350000000006</v>
      </c>
      <c r="E91"/>
      <c r="F91">
        <v>2600215.7000000002</v>
      </c>
      <c r="G91">
        <v>265294.38</v>
      </c>
      <c r="H91"/>
      <c r="I91"/>
      <c r="J91">
        <v>5500</v>
      </c>
      <c r="K91">
        <v>18800</v>
      </c>
      <c r="L91"/>
      <c r="M91">
        <v>526</v>
      </c>
      <c r="N91"/>
      <c r="O91"/>
      <c r="P91">
        <v>-196263.55</v>
      </c>
      <c r="Q91">
        <v>3382854.97</v>
      </c>
      <c r="R91"/>
      <c r="S91"/>
      <c r="T91">
        <v>698700.08</v>
      </c>
      <c r="U91">
        <v>121800</v>
      </c>
      <c r="V91">
        <v>775.3</v>
      </c>
      <c r="W91"/>
      <c r="X91">
        <v>1719460</v>
      </c>
      <c r="Y91">
        <v>467362</v>
      </c>
      <c r="Z91">
        <v>1958897</v>
      </c>
      <c r="AA91">
        <v>8840</v>
      </c>
      <c r="AB91">
        <v>800</v>
      </c>
      <c r="AC91">
        <v>727221.77</v>
      </c>
      <c r="AD91">
        <v>249197.9</v>
      </c>
      <c r="AE91"/>
      <c r="AF91"/>
      <c r="AG91"/>
    </row>
    <row r="92" spans="1:33" x14ac:dyDescent="0.25">
      <c r="A92" t="s">
        <v>3299</v>
      </c>
      <c r="B92">
        <v>345413.04</v>
      </c>
      <c r="C92">
        <v>0</v>
      </c>
      <c r="D92">
        <v>78092.52</v>
      </c>
      <c r="E92"/>
      <c r="F92">
        <v>386086.34</v>
      </c>
      <c r="G92">
        <v>272435.74</v>
      </c>
      <c r="H92"/>
      <c r="I92"/>
      <c r="J92">
        <v>5600</v>
      </c>
      <c r="K92">
        <v>5760</v>
      </c>
      <c r="L92"/>
      <c r="M92">
        <v>682.18</v>
      </c>
      <c r="N92"/>
      <c r="O92"/>
      <c r="P92">
        <v>-138524.37</v>
      </c>
      <c r="Q92">
        <v>1045747.78</v>
      </c>
      <c r="R92"/>
      <c r="S92"/>
      <c r="T92">
        <v>574235.52</v>
      </c>
      <c r="U92">
        <v>45000</v>
      </c>
      <c r="V92">
        <v>679.12</v>
      </c>
      <c r="W92"/>
      <c r="X92">
        <v>1195260</v>
      </c>
      <c r="Y92">
        <v>150900</v>
      </c>
      <c r="Z92">
        <v>1309648.31</v>
      </c>
      <c r="AA92">
        <v>19414</v>
      </c>
      <c r="AB92"/>
      <c r="AC92">
        <v>372033.82</v>
      </c>
      <c r="AD92">
        <v>102216.46</v>
      </c>
      <c r="AE92"/>
      <c r="AF92"/>
      <c r="AG92"/>
    </row>
    <row r="93" spans="1:33" x14ac:dyDescent="0.25">
      <c r="A93" t="s">
        <v>3300</v>
      </c>
      <c r="B93">
        <v>322915.92</v>
      </c>
      <c r="C93">
        <v>0</v>
      </c>
      <c r="D93">
        <v>31185.11</v>
      </c>
      <c r="E93"/>
      <c r="F93">
        <v>28984.03</v>
      </c>
      <c r="G93">
        <v>281936.75</v>
      </c>
      <c r="H93"/>
      <c r="I93"/>
      <c r="J93"/>
      <c r="K93"/>
      <c r="L93"/>
      <c r="M93">
        <v>1477</v>
      </c>
      <c r="N93"/>
      <c r="O93">
        <v>256891.42</v>
      </c>
      <c r="P93">
        <v>-271183.84999999998</v>
      </c>
      <c r="Q93">
        <v>320699.84999999998</v>
      </c>
      <c r="R93"/>
      <c r="S93"/>
      <c r="T93">
        <v>987671.03</v>
      </c>
      <c r="U93">
        <v>160100</v>
      </c>
      <c r="V93">
        <v>619.67999999999995</v>
      </c>
      <c r="W93"/>
      <c r="X93">
        <v>1069167.5</v>
      </c>
      <c r="Y93">
        <v>357433</v>
      </c>
      <c r="Z93">
        <v>1426935.11</v>
      </c>
      <c r="AA93">
        <v>3800</v>
      </c>
      <c r="AB93">
        <v>4629.8</v>
      </c>
      <c r="AC93">
        <v>741692.23</v>
      </c>
      <c r="AD93">
        <v>40796.68</v>
      </c>
      <c r="AE93"/>
      <c r="AF93"/>
      <c r="AG93"/>
    </row>
    <row r="94" spans="1:33" x14ac:dyDescent="0.25">
      <c r="A94" t="s">
        <v>3301</v>
      </c>
      <c r="B94">
        <v>356500.59</v>
      </c>
      <c r="C94">
        <v>39100</v>
      </c>
      <c r="D94">
        <v>39194.269999999997</v>
      </c>
      <c r="E94"/>
      <c r="F94">
        <v>527633.11</v>
      </c>
      <c r="G94">
        <v>24380.81</v>
      </c>
      <c r="H94"/>
      <c r="I94"/>
      <c r="J94"/>
      <c r="K94"/>
      <c r="L94"/>
      <c r="M94">
        <v>2226</v>
      </c>
      <c r="N94"/>
      <c r="O94"/>
      <c r="P94">
        <v>100689.64</v>
      </c>
      <c r="Q94">
        <v>1001354.77</v>
      </c>
      <c r="R94">
        <v>8</v>
      </c>
      <c r="S94"/>
      <c r="T94">
        <v>466879.49</v>
      </c>
      <c r="U94">
        <v>75000</v>
      </c>
      <c r="V94">
        <v>776.27</v>
      </c>
      <c r="W94"/>
      <c r="X94">
        <v>811580</v>
      </c>
      <c r="Y94">
        <v>138900</v>
      </c>
      <c r="Z94">
        <v>920739</v>
      </c>
      <c r="AA94"/>
      <c r="AB94">
        <v>25340</v>
      </c>
      <c r="AC94">
        <v>559482.46</v>
      </c>
      <c r="AD94">
        <v>105043.93</v>
      </c>
      <c r="AE94"/>
      <c r="AF94"/>
      <c r="AG94"/>
    </row>
    <row r="95" spans="1:33" x14ac:dyDescent="0.25">
      <c r="A95" t="s">
        <v>3302</v>
      </c>
      <c r="B95">
        <v>437208.18</v>
      </c>
      <c r="C95">
        <v>0</v>
      </c>
      <c r="D95">
        <v>155927.67999999999</v>
      </c>
      <c r="E95"/>
      <c r="F95">
        <v>3</v>
      </c>
      <c r="G95">
        <v>701756.23</v>
      </c>
      <c r="H95"/>
      <c r="I95"/>
      <c r="J95">
        <v>6000</v>
      </c>
      <c r="K95">
        <v>8000</v>
      </c>
      <c r="L95"/>
      <c r="M95">
        <v>472.52</v>
      </c>
      <c r="N95"/>
      <c r="O95"/>
      <c r="P95">
        <v>324039.40000000002</v>
      </c>
      <c r="Q95">
        <v>573056.03</v>
      </c>
      <c r="R95"/>
      <c r="S95">
        <v>1001.32</v>
      </c>
      <c r="T95">
        <v>667289.18999999994</v>
      </c>
      <c r="U95">
        <v>80000</v>
      </c>
      <c r="V95"/>
      <c r="W95"/>
      <c r="X95">
        <v>1608255</v>
      </c>
      <c r="Y95">
        <v>546598.25</v>
      </c>
      <c r="Z95">
        <v>1755203</v>
      </c>
      <c r="AA95">
        <v>420</v>
      </c>
      <c r="AB95"/>
      <c r="AC95">
        <v>605096.24</v>
      </c>
      <c r="AD95">
        <v>159097.38</v>
      </c>
      <c r="AE95"/>
      <c r="AF95"/>
      <c r="AG95"/>
    </row>
    <row r="96" spans="1:33" x14ac:dyDescent="0.25">
      <c r="A96" t="s">
        <v>3303</v>
      </c>
      <c r="B96">
        <v>160559.20000000001</v>
      </c>
      <c r="C96">
        <v>0</v>
      </c>
      <c r="D96">
        <v>111527.42</v>
      </c>
      <c r="E96"/>
      <c r="F96">
        <v>1401566.62</v>
      </c>
      <c r="G96">
        <v>164802.98000000001</v>
      </c>
      <c r="H96"/>
      <c r="I96"/>
      <c r="J96">
        <v>6000</v>
      </c>
      <c r="K96">
        <v>3000</v>
      </c>
      <c r="L96"/>
      <c r="M96">
        <v>2616.88</v>
      </c>
      <c r="N96"/>
      <c r="O96"/>
      <c r="P96">
        <v>-165493.38</v>
      </c>
      <c r="Q96">
        <v>1997218.5</v>
      </c>
      <c r="R96"/>
      <c r="S96"/>
      <c r="T96">
        <v>655653.21</v>
      </c>
      <c r="U96">
        <v>35475</v>
      </c>
      <c r="V96">
        <v>433.72</v>
      </c>
      <c r="W96"/>
      <c r="X96">
        <v>1211075</v>
      </c>
      <c r="Y96">
        <v>304082</v>
      </c>
      <c r="Z96">
        <v>1494869</v>
      </c>
      <c r="AA96">
        <v>1180</v>
      </c>
      <c r="AB96"/>
      <c r="AC96">
        <v>498264.43</v>
      </c>
      <c r="AD96">
        <v>166291.28</v>
      </c>
      <c r="AE96"/>
      <c r="AF96"/>
      <c r="AG96">
        <v>51000</v>
      </c>
    </row>
    <row r="97" spans="1:33" x14ac:dyDescent="0.25">
      <c r="A97" t="s">
        <v>3304</v>
      </c>
      <c r="B97">
        <v>378421.11</v>
      </c>
      <c r="C97">
        <v>116520</v>
      </c>
      <c r="D97">
        <v>22933.31</v>
      </c>
      <c r="E97"/>
      <c r="F97">
        <v>162623.04999999999</v>
      </c>
      <c r="G97">
        <v>286439.32</v>
      </c>
      <c r="H97"/>
      <c r="I97"/>
      <c r="J97">
        <v>6000</v>
      </c>
      <c r="K97">
        <v>2400</v>
      </c>
      <c r="L97"/>
      <c r="M97">
        <v>517</v>
      </c>
      <c r="N97"/>
      <c r="O97"/>
      <c r="P97">
        <v>217848.71</v>
      </c>
      <c r="Q97">
        <v>569833.9</v>
      </c>
      <c r="R97"/>
      <c r="S97"/>
      <c r="T97">
        <v>553977.85</v>
      </c>
      <c r="U97">
        <v>28800</v>
      </c>
      <c r="V97">
        <v>933.31</v>
      </c>
      <c r="W97"/>
      <c r="X97">
        <v>311360</v>
      </c>
      <c r="Y97">
        <v>371812</v>
      </c>
      <c r="Z97">
        <v>690870</v>
      </c>
      <c r="AA97"/>
      <c r="AB97"/>
      <c r="AC97">
        <v>316418.46000000002</v>
      </c>
      <c r="AD97">
        <v>81277.52</v>
      </c>
      <c r="AE97"/>
      <c r="AF97"/>
      <c r="AG97">
        <v>7980</v>
      </c>
    </row>
    <row r="98" spans="1:33" x14ac:dyDescent="0.25">
      <c r="A98" t="s">
        <v>3305</v>
      </c>
      <c r="B98">
        <v>376710.21</v>
      </c>
      <c r="C98">
        <v>0</v>
      </c>
      <c r="D98">
        <v>49159.3</v>
      </c>
      <c r="E98"/>
      <c r="F98">
        <v>9791.43</v>
      </c>
      <c r="G98">
        <v>487863.73</v>
      </c>
      <c r="H98"/>
      <c r="I98"/>
      <c r="J98">
        <v>6000</v>
      </c>
      <c r="K98">
        <v>7930.69</v>
      </c>
      <c r="L98"/>
      <c r="M98">
        <v>639</v>
      </c>
      <c r="N98"/>
      <c r="O98"/>
      <c r="P98">
        <v>450457.91</v>
      </c>
      <c r="Q98">
        <v>528870.26</v>
      </c>
      <c r="R98"/>
      <c r="S98"/>
      <c r="T98">
        <v>743419.43</v>
      </c>
      <c r="U98">
        <v>23250</v>
      </c>
      <c r="V98">
        <v>977.37</v>
      </c>
      <c r="W98"/>
      <c r="X98">
        <v>1011010</v>
      </c>
      <c r="Y98">
        <v>364500</v>
      </c>
      <c r="Z98">
        <v>1237361</v>
      </c>
      <c r="AA98">
        <v>1048</v>
      </c>
      <c r="AB98"/>
      <c r="AC98">
        <v>869659.42</v>
      </c>
      <c r="AD98">
        <v>105461.57</v>
      </c>
      <c r="AE98"/>
      <c r="AF98"/>
      <c r="AG98"/>
    </row>
    <row r="99" spans="1:33" x14ac:dyDescent="0.25">
      <c r="A99" t="s">
        <v>3306</v>
      </c>
      <c r="B99">
        <v>214724.33</v>
      </c>
      <c r="C99">
        <v>0</v>
      </c>
      <c r="D99">
        <v>43834.17</v>
      </c>
      <c r="E99"/>
      <c r="F99">
        <v>9279.94</v>
      </c>
      <c r="G99">
        <v>229728.78</v>
      </c>
      <c r="H99"/>
      <c r="I99"/>
      <c r="J99">
        <v>5200</v>
      </c>
      <c r="K99">
        <v>6150</v>
      </c>
      <c r="L99"/>
      <c r="M99">
        <v>1025</v>
      </c>
      <c r="N99"/>
      <c r="O99"/>
      <c r="P99">
        <v>78770.69</v>
      </c>
      <c r="Q99">
        <v>713142.2</v>
      </c>
      <c r="R99">
        <v>8</v>
      </c>
      <c r="S99"/>
      <c r="T99">
        <v>614086.34</v>
      </c>
      <c r="U99"/>
      <c r="V99">
        <v>762.39</v>
      </c>
      <c r="W99"/>
      <c r="X99">
        <v>1632605</v>
      </c>
      <c r="Y99">
        <v>313436</v>
      </c>
      <c r="Z99">
        <v>1879424</v>
      </c>
      <c r="AA99"/>
      <c r="AB99"/>
      <c r="AC99">
        <v>826499.31</v>
      </c>
      <c r="AD99">
        <v>61695.09</v>
      </c>
      <c r="AE99">
        <v>100000</v>
      </c>
      <c r="AF99"/>
      <c r="AG99"/>
    </row>
    <row r="100" spans="1:33" s="77" customFormat="1" x14ac:dyDescent="0.25">
      <c r="A100" t="s">
        <v>3307</v>
      </c>
      <c r="B100">
        <v>315691.87</v>
      </c>
      <c r="C100">
        <v>37700</v>
      </c>
      <c r="D100">
        <v>212753</v>
      </c>
      <c r="E100"/>
      <c r="F100">
        <v>214846.97</v>
      </c>
      <c r="G100">
        <v>248450.86</v>
      </c>
      <c r="H100"/>
      <c r="I100"/>
      <c r="J100">
        <v>6000</v>
      </c>
      <c r="K100">
        <v>6675</v>
      </c>
      <c r="L100"/>
      <c r="M100">
        <v>526</v>
      </c>
      <c r="N100"/>
      <c r="O100"/>
      <c r="P100">
        <v>209628.05</v>
      </c>
      <c r="Q100">
        <v>673323.61</v>
      </c>
      <c r="R100"/>
      <c r="S100"/>
      <c r="T100">
        <v>1072154.31</v>
      </c>
      <c r="U100"/>
      <c r="V100">
        <v>446.27</v>
      </c>
      <c r="W100"/>
      <c r="X100">
        <v>882770</v>
      </c>
      <c r="Y100">
        <v>126900</v>
      </c>
      <c r="Z100">
        <v>1124024</v>
      </c>
      <c r="AA100"/>
      <c r="AB100"/>
      <c r="AC100">
        <v>662363.53</v>
      </c>
      <c r="AD100">
        <v>158093.01</v>
      </c>
      <c r="AE100"/>
      <c r="AF100"/>
      <c r="AG100">
        <v>4500</v>
      </c>
    </row>
    <row r="101" spans="1:33" x14ac:dyDescent="0.25">
      <c r="A101" t="s">
        <v>3308</v>
      </c>
      <c r="B101">
        <v>362420.9</v>
      </c>
      <c r="C101">
        <v>0</v>
      </c>
      <c r="D101">
        <v>400</v>
      </c>
      <c r="E101"/>
      <c r="F101">
        <v>3</v>
      </c>
      <c r="G101">
        <v>266031.37</v>
      </c>
      <c r="H101"/>
      <c r="I101"/>
      <c r="J101">
        <v>5000</v>
      </c>
      <c r="K101">
        <v>6150</v>
      </c>
      <c r="L101"/>
      <c r="M101">
        <v>415</v>
      </c>
      <c r="N101"/>
      <c r="O101"/>
      <c r="P101">
        <v>-754710.04</v>
      </c>
      <c r="Q101">
        <v>1404582.07</v>
      </c>
      <c r="R101"/>
      <c r="S101"/>
      <c r="T101">
        <v>432333.51</v>
      </c>
      <c r="U101">
        <v>42500</v>
      </c>
      <c r="V101">
        <v>955.02</v>
      </c>
      <c r="W101"/>
      <c r="X101">
        <v>1011600</v>
      </c>
      <c r="Y101">
        <v>243900</v>
      </c>
      <c r="Z101">
        <v>1120745</v>
      </c>
      <c r="AA101">
        <v>420</v>
      </c>
      <c r="AB101"/>
      <c r="AC101">
        <v>579896.84</v>
      </c>
      <c r="AD101">
        <v>62808.45</v>
      </c>
      <c r="AE101"/>
      <c r="AF101"/>
      <c r="AG101"/>
    </row>
    <row r="102" spans="1:33" x14ac:dyDescent="0.25">
      <c r="A102" t="s">
        <v>3309</v>
      </c>
      <c r="B102">
        <v>384376.26</v>
      </c>
      <c r="C102">
        <v>0</v>
      </c>
      <c r="D102">
        <v>718709.83</v>
      </c>
      <c r="E102"/>
      <c r="F102">
        <v>195332.53</v>
      </c>
      <c r="G102">
        <v>202015.93</v>
      </c>
      <c r="H102"/>
      <c r="I102"/>
      <c r="J102"/>
      <c r="K102">
        <v>0</v>
      </c>
      <c r="L102"/>
      <c r="M102">
        <v>386</v>
      </c>
      <c r="N102"/>
      <c r="O102"/>
      <c r="P102">
        <v>557313.04</v>
      </c>
      <c r="Q102">
        <v>819557.49</v>
      </c>
      <c r="R102"/>
      <c r="S102">
        <v>33.17</v>
      </c>
      <c r="T102">
        <v>635626.17000000004</v>
      </c>
      <c r="U102">
        <v>288000</v>
      </c>
      <c r="V102">
        <v>565.07000000000005</v>
      </c>
      <c r="W102"/>
      <c r="X102">
        <v>1402890</v>
      </c>
      <c r="Y102">
        <v>173400</v>
      </c>
      <c r="Z102">
        <v>1613018</v>
      </c>
      <c r="AA102"/>
      <c r="AB102"/>
      <c r="AC102">
        <v>694936.4</v>
      </c>
      <c r="AD102">
        <v>69381.990000000005</v>
      </c>
      <c r="AE102"/>
      <c r="AF102"/>
      <c r="AG102"/>
    </row>
    <row r="103" spans="1:33" x14ac:dyDescent="0.25">
      <c r="A103" t="s">
        <v>3312</v>
      </c>
      <c r="B103">
        <v>175522.58</v>
      </c>
      <c r="C103">
        <v>0</v>
      </c>
      <c r="D103">
        <v>112686.01</v>
      </c>
      <c r="E103"/>
      <c r="F103">
        <v>2</v>
      </c>
      <c r="G103">
        <v>421390.6</v>
      </c>
      <c r="H103"/>
      <c r="I103"/>
      <c r="J103">
        <v>11000</v>
      </c>
      <c r="K103">
        <v>15480</v>
      </c>
      <c r="L103"/>
      <c r="M103">
        <v>0</v>
      </c>
      <c r="N103"/>
      <c r="O103"/>
      <c r="P103">
        <v>201910.81</v>
      </c>
      <c r="Q103">
        <v>474645.55</v>
      </c>
      <c r="R103"/>
      <c r="S103"/>
      <c r="T103">
        <v>644431.9</v>
      </c>
      <c r="U103"/>
      <c r="V103">
        <v>496.4</v>
      </c>
      <c r="W103"/>
      <c r="X103">
        <v>1681372</v>
      </c>
      <c r="Y103">
        <v>220500</v>
      </c>
      <c r="Z103">
        <v>1786551</v>
      </c>
      <c r="AA103"/>
      <c r="AB103">
        <v>960</v>
      </c>
      <c r="AC103">
        <v>563329.69999999995</v>
      </c>
      <c r="AD103">
        <v>189394.77</v>
      </c>
      <c r="AE103"/>
      <c r="AF103"/>
      <c r="AG103"/>
    </row>
    <row r="104" spans="1:33" x14ac:dyDescent="0.25">
      <c r="A104" t="s">
        <v>3313</v>
      </c>
      <c r="B104">
        <v>749770.11</v>
      </c>
      <c r="C104">
        <v>15000</v>
      </c>
      <c r="D104">
        <v>370829.32</v>
      </c>
      <c r="E104"/>
      <c r="F104">
        <v>-60405.07</v>
      </c>
      <c r="G104">
        <v>286945.51</v>
      </c>
      <c r="H104"/>
      <c r="I104"/>
      <c r="J104">
        <v>0</v>
      </c>
      <c r="K104">
        <v>3840</v>
      </c>
      <c r="L104"/>
      <c r="M104">
        <v>2139.14</v>
      </c>
      <c r="N104"/>
      <c r="O104"/>
      <c r="P104">
        <v>-365459.96</v>
      </c>
      <c r="Q104">
        <v>1172968.6100000001</v>
      </c>
      <c r="R104"/>
      <c r="S104"/>
      <c r="T104">
        <v>620792.26</v>
      </c>
      <c r="U104"/>
      <c r="V104"/>
      <c r="W104"/>
      <c r="X104">
        <v>1403787</v>
      </c>
      <c r="Y104">
        <v>438363</v>
      </c>
      <c r="Z104">
        <v>1798307.19</v>
      </c>
      <c r="AA104"/>
      <c r="AB104">
        <v>380</v>
      </c>
      <c r="AC104">
        <v>-101733.31</v>
      </c>
      <c r="AD104">
        <v>167336.29999999999</v>
      </c>
      <c r="AE104"/>
      <c r="AF104"/>
      <c r="AG104">
        <v>50000</v>
      </c>
    </row>
    <row r="105" spans="1:33" x14ac:dyDescent="0.25">
      <c r="A105" t="s">
        <v>3361</v>
      </c>
      <c r="B105">
        <v>386757.17</v>
      </c>
      <c r="C105">
        <v>0</v>
      </c>
      <c r="D105">
        <v>57889.7</v>
      </c>
      <c r="E105"/>
      <c r="F105">
        <v>365057.53</v>
      </c>
      <c r="G105">
        <v>213253.47</v>
      </c>
      <c r="H105"/>
      <c r="I105"/>
      <c r="J105">
        <v>6000</v>
      </c>
      <c r="K105">
        <v>5700</v>
      </c>
      <c r="L105"/>
      <c r="M105">
        <v>375</v>
      </c>
      <c r="N105"/>
      <c r="O105"/>
      <c r="P105">
        <v>174114.6</v>
      </c>
      <c r="Q105">
        <v>764463.81</v>
      </c>
      <c r="R105"/>
      <c r="S105"/>
      <c r="T105">
        <v>778423.9</v>
      </c>
      <c r="U105">
        <v>1</v>
      </c>
      <c r="V105">
        <v>869.79</v>
      </c>
      <c r="W105"/>
      <c r="X105">
        <v>1830610</v>
      </c>
      <c r="Y105">
        <v>35800</v>
      </c>
      <c r="Z105">
        <v>1931110</v>
      </c>
      <c r="AA105">
        <v>6440</v>
      </c>
      <c r="AB105"/>
      <c r="AC105">
        <v>451851.58</v>
      </c>
      <c r="AD105">
        <v>183998.65</v>
      </c>
      <c r="AE105"/>
      <c r="AF105"/>
      <c r="AG105"/>
    </row>
    <row r="106" spans="1:33" x14ac:dyDescent="0.25">
      <c r="A106" t="s">
        <v>3362</v>
      </c>
      <c r="B106">
        <v>144646.79</v>
      </c>
      <c r="C106">
        <v>0</v>
      </c>
      <c r="D106">
        <v>74026.039999999994</v>
      </c>
      <c r="E106"/>
      <c r="F106">
        <v>983604.2</v>
      </c>
      <c r="G106">
        <v>208449.45</v>
      </c>
      <c r="H106"/>
      <c r="I106"/>
      <c r="J106">
        <v>6000</v>
      </c>
      <c r="K106">
        <v>3000</v>
      </c>
      <c r="L106"/>
      <c r="M106">
        <v>3085</v>
      </c>
      <c r="N106"/>
      <c r="O106"/>
      <c r="P106">
        <v>16437.8</v>
      </c>
      <c r="Q106">
        <v>1440238.21</v>
      </c>
      <c r="R106"/>
      <c r="S106"/>
      <c r="T106">
        <v>621412.51</v>
      </c>
      <c r="U106"/>
      <c r="V106">
        <v>374.28</v>
      </c>
      <c r="W106"/>
      <c r="X106">
        <v>1517420</v>
      </c>
      <c r="Y106">
        <v>23200.34</v>
      </c>
      <c r="Z106">
        <v>1723900</v>
      </c>
      <c r="AA106">
        <v>1040</v>
      </c>
      <c r="AB106"/>
      <c r="AC106">
        <v>295709.98</v>
      </c>
      <c r="AD106">
        <v>199640.81</v>
      </c>
      <c r="AE106"/>
      <c r="AF106"/>
      <c r="AG106">
        <v>150.87</v>
      </c>
    </row>
    <row r="107" spans="1:33" x14ac:dyDescent="0.25">
      <c r="A107" t="s">
        <v>3367</v>
      </c>
      <c r="B107">
        <v>987286.48</v>
      </c>
      <c r="C107">
        <v>20000</v>
      </c>
      <c r="D107">
        <v>72226.55</v>
      </c>
      <c r="E107"/>
      <c r="F107">
        <v>1822054.83</v>
      </c>
      <c r="G107">
        <v>159541.97</v>
      </c>
      <c r="H107"/>
      <c r="I107"/>
      <c r="J107">
        <v>10600</v>
      </c>
      <c r="K107">
        <v>6450</v>
      </c>
      <c r="L107"/>
      <c r="M107">
        <v>1373.7</v>
      </c>
      <c r="N107"/>
      <c r="O107">
        <v>-64698.9</v>
      </c>
      <c r="P107">
        <v>313704.14</v>
      </c>
      <c r="Q107">
        <v>2616413.23</v>
      </c>
      <c r="R107"/>
      <c r="S107"/>
      <c r="T107">
        <v>559438.4</v>
      </c>
      <c r="U107">
        <v>62675</v>
      </c>
      <c r="V107">
        <v>1733.06</v>
      </c>
      <c r="W107"/>
      <c r="X107">
        <v>1100500</v>
      </c>
      <c r="Y107">
        <v>199548</v>
      </c>
      <c r="Z107">
        <v>1148649</v>
      </c>
      <c r="AA107">
        <v>6820</v>
      </c>
      <c r="AB107"/>
      <c r="AC107">
        <v>409452.13</v>
      </c>
      <c r="AD107">
        <v>181705.67</v>
      </c>
      <c r="AE107"/>
      <c r="AF107"/>
      <c r="AG107"/>
    </row>
    <row r="108" spans="1:33" x14ac:dyDescent="0.25">
      <c r="A108" t="s">
        <v>3315</v>
      </c>
      <c r="B108">
        <v>215476.22</v>
      </c>
      <c r="C108">
        <v>0</v>
      </c>
      <c r="D108">
        <v>33992.81</v>
      </c>
      <c r="E108"/>
      <c r="F108">
        <v>13171.63</v>
      </c>
      <c r="G108">
        <v>121264.64</v>
      </c>
      <c r="H108"/>
      <c r="I108"/>
      <c r="J108"/>
      <c r="K108"/>
      <c r="L108"/>
      <c r="M108">
        <v>712.52</v>
      </c>
      <c r="N108"/>
      <c r="O108"/>
      <c r="P108">
        <v>-1821306.82</v>
      </c>
      <c r="Q108">
        <v>2310952.34</v>
      </c>
      <c r="R108"/>
      <c r="S108"/>
      <c r="T108">
        <v>1043630.48</v>
      </c>
      <c r="U108"/>
      <c r="V108">
        <v>446.15</v>
      </c>
      <c r="W108"/>
      <c r="X108">
        <v>1080750</v>
      </c>
      <c r="Y108">
        <v>131200</v>
      </c>
      <c r="Z108">
        <v>1428391.45</v>
      </c>
      <c r="AA108"/>
      <c r="AB108">
        <v>18448</v>
      </c>
      <c r="AC108">
        <v>852747.68</v>
      </c>
      <c r="AD108">
        <v>62892.24</v>
      </c>
      <c r="AE108"/>
      <c r="AF108"/>
      <c r="AG108"/>
    </row>
    <row r="109" spans="1:33" x14ac:dyDescent="0.25">
      <c r="A109" t="s">
        <v>3316</v>
      </c>
      <c r="B109">
        <v>540786.79</v>
      </c>
      <c r="C109">
        <v>0</v>
      </c>
      <c r="D109">
        <v>16343.95</v>
      </c>
      <c r="E109"/>
      <c r="F109">
        <v>1328359.73</v>
      </c>
      <c r="G109">
        <v>113421.2</v>
      </c>
      <c r="H109"/>
      <c r="I109"/>
      <c r="J109"/>
      <c r="K109">
        <v>7000</v>
      </c>
      <c r="L109"/>
      <c r="M109">
        <v>532.72</v>
      </c>
      <c r="N109"/>
      <c r="O109"/>
      <c r="P109">
        <v>841684.91</v>
      </c>
      <c r="Q109">
        <v>1228203.58</v>
      </c>
      <c r="R109"/>
      <c r="S109"/>
      <c r="T109">
        <v>629330.55000000005</v>
      </c>
      <c r="U109"/>
      <c r="V109">
        <v>760.28</v>
      </c>
      <c r="W109"/>
      <c r="X109">
        <v>911020</v>
      </c>
      <c r="Y109">
        <v>130592.97</v>
      </c>
      <c r="Z109">
        <v>1202114</v>
      </c>
      <c r="AA109"/>
      <c r="AB109">
        <v>1603.2</v>
      </c>
      <c r="AC109">
        <v>410406.01</v>
      </c>
      <c r="AD109">
        <v>136090.13</v>
      </c>
      <c r="AE109"/>
      <c r="AF109"/>
      <c r="AG109"/>
    </row>
    <row r="110" spans="1:33" x14ac:dyDescent="0.25">
      <c r="A110" t="s">
        <v>3317</v>
      </c>
      <c r="B110">
        <v>146257.20000000001</v>
      </c>
      <c r="C110">
        <v>0</v>
      </c>
      <c r="D110">
        <v>72227.899999999994</v>
      </c>
      <c r="E110"/>
      <c r="F110">
        <v>1295025.24</v>
      </c>
      <c r="G110">
        <v>103222.08</v>
      </c>
      <c r="H110"/>
      <c r="I110"/>
      <c r="J110"/>
      <c r="K110">
        <v>26600</v>
      </c>
      <c r="L110"/>
      <c r="M110">
        <v>0</v>
      </c>
      <c r="N110"/>
      <c r="O110"/>
      <c r="P110">
        <v>608557.06999999995</v>
      </c>
      <c r="Q110">
        <v>1322855.6000000001</v>
      </c>
      <c r="R110"/>
      <c r="S110"/>
      <c r="T110">
        <v>662498.31999999995</v>
      </c>
      <c r="U110">
        <v>90000</v>
      </c>
      <c r="V110">
        <v>395.33</v>
      </c>
      <c r="W110"/>
      <c r="X110">
        <v>1059200</v>
      </c>
      <c r="Y110">
        <v>185130.21</v>
      </c>
      <c r="Z110">
        <v>1418737.05</v>
      </c>
      <c r="AA110">
        <v>1260</v>
      </c>
      <c r="AB110">
        <v>14083.89</v>
      </c>
      <c r="AC110">
        <v>742657.84</v>
      </c>
      <c r="AD110">
        <v>141875.32999999999</v>
      </c>
      <c r="AE110"/>
      <c r="AF110">
        <v>19890</v>
      </c>
      <c r="AG110"/>
    </row>
    <row r="111" spans="1:33" x14ac:dyDescent="0.25">
      <c r="A111" t="s">
        <v>3318</v>
      </c>
      <c r="B111">
        <v>266650.32</v>
      </c>
      <c r="C111">
        <v>0</v>
      </c>
      <c r="D111">
        <v>135288.91</v>
      </c>
      <c r="E111"/>
      <c r="F111">
        <v>1198428.24</v>
      </c>
      <c r="G111">
        <v>347145.56</v>
      </c>
      <c r="H111"/>
      <c r="I111"/>
      <c r="J111"/>
      <c r="K111">
        <v>7953</v>
      </c>
      <c r="L111"/>
      <c r="M111">
        <v>0</v>
      </c>
      <c r="N111"/>
      <c r="O111"/>
      <c r="P111">
        <v>157681.94</v>
      </c>
      <c r="Q111">
        <v>2235714.37</v>
      </c>
      <c r="R111"/>
      <c r="S111"/>
      <c r="T111">
        <v>754468.34</v>
      </c>
      <c r="U111">
        <v>105000</v>
      </c>
      <c r="V111">
        <v>514.73</v>
      </c>
      <c r="W111"/>
      <c r="X111">
        <v>1241062.1000000001</v>
      </c>
      <c r="Y111">
        <v>169200</v>
      </c>
      <c r="Z111">
        <v>1671010.1</v>
      </c>
      <c r="AA111">
        <v>640</v>
      </c>
      <c r="AB111">
        <v>2528</v>
      </c>
      <c r="AC111">
        <v>695365.96</v>
      </c>
      <c r="AD111">
        <v>354536.39</v>
      </c>
      <c r="AE111"/>
      <c r="AF111">
        <v>1</v>
      </c>
      <c r="AG111"/>
    </row>
    <row r="112" spans="1:33" x14ac:dyDescent="0.25">
      <c r="A112" t="s">
        <v>3319</v>
      </c>
      <c r="B112">
        <v>239872.43</v>
      </c>
      <c r="C112">
        <v>0</v>
      </c>
      <c r="D112">
        <v>86499.839999999997</v>
      </c>
      <c r="E112"/>
      <c r="F112">
        <v>490652.92</v>
      </c>
      <c r="G112">
        <v>84330.9</v>
      </c>
      <c r="H112"/>
      <c r="I112"/>
      <c r="J112">
        <v>37200</v>
      </c>
      <c r="K112">
        <v>9925</v>
      </c>
      <c r="L112"/>
      <c r="M112">
        <v>1810.4</v>
      </c>
      <c r="N112"/>
      <c r="O112">
        <v>32424</v>
      </c>
      <c r="P112">
        <v>-960210.22</v>
      </c>
      <c r="Q112">
        <v>1762414.5</v>
      </c>
      <c r="R112"/>
      <c r="S112"/>
      <c r="T112">
        <v>1089448.8</v>
      </c>
      <c r="U112">
        <v>115000</v>
      </c>
      <c r="V112">
        <v>446.08</v>
      </c>
      <c r="W112"/>
      <c r="X112">
        <v>786925</v>
      </c>
      <c r="Y112">
        <v>171600</v>
      </c>
      <c r="Z112">
        <v>1093757.1399999999</v>
      </c>
      <c r="AA112"/>
      <c r="AB112">
        <v>4032</v>
      </c>
      <c r="AC112">
        <v>733287.45</v>
      </c>
      <c r="AD112">
        <v>314550.88</v>
      </c>
      <c r="AE112"/>
      <c r="AF112"/>
      <c r="AG112"/>
    </row>
    <row r="113" spans="1:33" x14ac:dyDescent="0.25">
      <c r="A113" t="s">
        <v>3320</v>
      </c>
      <c r="B113">
        <v>289855.28000000003</v>
      </c>
      <c r="C113">
        <v>0</v>
      </c>
      <c r="D113">
        <v>22689.47</v>
      </c>
      <c r="E113"/>
      <c r="F113">
        <v>1973801.92</v>
      </c>
      <c r="G113">
        <v>182879.35</v>
      </c>
      <c r="H113">
        <v>1</v>
      </c>
      <c r="I113"/>
      <c r="J113"/>
      <c r="K113">
        <v>7000</v>
      </c>
      <c r="L113"/>
      <c r="M113">
        <v>1534</v>
      </c>
      <c r="N113"/>
      <c r="O113"/>
      <c r="P113">
        <v>2041712.13</v>
      </c>
      <c r="Q113">
        <v>513834.47</v>
      </c>
      <c r="R113"/>
      <c r="S113"/>
      <c r="T113">
        <v>562760.91</v>
      </c>
      <c r="U113">
        <v>157200</v>
      </c>
      <c r="V113">
        <v>333.38</v>
      </c>
      <c r="W113"/>
      <c r="X113">
        <v>811360</v>
      </c>
      <c r="Y113">
        <v>57600</v>
      </c>
      <c r="Z113">
        <v>1141207</v>
      </c>
      <c r="AA113"/>
      <c r="AB113"/>
      <c r="AC113">
        <v>380257.8</v>
      </c>
      <c r="AD113">
        <v>162643.07</v>
      </c>
      <c r="AE113"/>
      <c r="AF113"/>
      <c r="AG113"/>
    </row>
    <row r="114" spans="1:33" x14ac:dyDescent="0.25">
      <c r="A114" t="s">
        <v>3321</v>
      </c>
      <c r="B114">
        <v>97187.54</v>
      </c>
      <c r="C114">
        <v>40390.97</v>
      </c>
      <c r="D114">
        <v>136377.12</v>
      </c>
      <c r="E114"/>
      <c r="F114">
        <v>532087.39</v>
      </c>
      <c r="G114">
        <v>239873.46</v>
      </c>
      <c r="H114"/>
      <c r="I114"/>
      <c r="J114"/>
      <c r="K114">
        <v>9584.26</v>
      </c>
      <c r="L114"/>
      <c r="M114">
        <v>-901</v>
      </c>
      <c r="N114"/>
      <c r="O114"/>
      <c r="P114">
        <v>-2679000.09</v>
      </c>
      <c r="Q114">
        <v>3774792.24</v>
      </c>
      <c r="R114"/>
      <c r="S114"/>
      <c r="T114">
        <v>858673.39</v>
      </c>
      <c r="U114">
        <v>261103</v>
      </c>
      <c r="V114">
        <v>252.99</v>
      </c>
      <c r="W114"/>
      <c r="X114">
        <v>1302620.6000000001</v>
      </c>
      <c r="Y114">
        <v>164400</v>
      </c>
      <c r="Z114">
        <v>1704910.32</v>
      </c>
      <c r="AA114"/>
      <c r="AB114"/>
      <c r="AC114">
        <v>767069.9</v>
      </c>
      <c r="AD114">
        <v>173626.69</v>
      </c>
      <c r="AE114"/>
      <c r="AF114">
        <v>2</v>
      </c>
      <c r="AG114"/>
    </row>
    <row r="115" spans="1:33" x14ac:dyDescent="0.25">
      <c r="A115" t="s">
        <v>3322</v>
      </c>
      <c r="B115">
        <v>332618.7</v>
      </c>
      <c r="C115">
        <v>17422</v>
      </c>
      <c r="D115">
        <v>37378.03</v>
      </c>
      <c r="E115"/>
      <c r="F115">
        <v>263642.59000000003</v>
      </c>
      <c r="G115">
        <v>362082.99</v>
      </c>
      <c r="H115"/>
      <c r="I115"/>
      <c r="J115"/>
      <c r="K115"/>
      <c r="L115"/>
      <c r="M115">
        <v>-6112</v>
      </c>
      <c r="N115"/>
      <c r="O115"/>
      <c r="P115">
        <v>-718498.66</v>
      </c>
      <c r="Q115">
        <v>1908283.93</v>
      </c>
      <c r="R115"/>
      <c r="S115"/>
      <c r="T115">
        <v>917309.9</v>
      </c>
      <c r="U115">
        <v>60000</v>
      </c>
      <c r="V115">
        <v>591.17999999999995</v>
      </c>
      <c r="W115"/>
      <c r="X115">
        <v>1110350</v>
      </c>
      <c r="Y115">
        <v>93600</v>
      </c>
      <c r="Z115">
        <v>1385843.25</v>
      </c>
      <c r="AA115">
        <v>6000</v>
      </c>
      <c r="AB115">
        <v>808</v>
      </c>
      <c r="AC115">
        <v>781770.02</v>
      </c>
      <c r="AD115">
        <v>177958.77</v>
      </c>
      <c r="AE115"/>
      <c r="AF115"/>
      <c r="AG115"/>
    </row>
    <row r="116" spans="1:33" x14ac:dyDescent="0.25">
      <c r="A116" t="s">
        <v>3323</v>
      </c>
      <c r="B116">
        <v>312443.82</v>
      </c>
      <c r="C116">
        <v>0</v>
      </c>
      <c r="D116">
        <v>33662.980000000003</v>
      </c>
      <c r="E116"/>
      <c r="F116">
        <v>976738.51</v>
      </c>
      <c r="G116">
        <v>238454.01</v>
      </c>
      <c r="H116"/>
      <c r="I116"/>
      <c r="J116"/>
      <c r="K116">
        <v>17496.3</v>
      </c>
      <c r="L116"/>
      <c r="M116">
        <v>-18.72</v>
      </c>
      <c r="N116"/>
      <c r="O116"/>
      <c r="P116">
        <v>-181492.16</v>
      </c>
      <c r="Q116">
        <v>1980426.11</v>
      </c>
      <c r="R116"/>
      <c r="S116"/>
      <c r="T116">
        <v>597307.77</v>
      </c>
      <c r="U116">
        <v>66500</v>
      </c>
      <c r="V116">
        <v>549.12</v>
      </c>
      <c r="W116"/>
      <c r="X116">
        <v>883248</v>
      </c>
      <c r="Y116">
        <v>126500</v>
      </c>
      <c r="Z116">
        <v>1092768</v>
      </c>
      <c r="AA116">
        <v>3400</v>
      </c>
      <c r="AB116">
        <v>1580</v>
      </c>
      <c r="AC116">
        <v>640421.98</v>
      </c>
      <c r="AD116">
        <v>191038.12</v>
      </c>
      <c r="AE116"/>
      <c r="AF116">
        <v>9</v>
      </c>
      <c r="AG116"/>
    </row>
    <row r="117" spans="1:33" x14ac:dyDescent="0.25">
      <c r="A117" t="s">
        <v>3324</v>
      </c>
      <c r="B117">
        <v>546580.38</v>
      </c>
      <c r="C117">
        <v>17680.62</v>
      </c>
      <c r="D117">
        <v>57185.69</v>
      </c>
      <c r="E117"/>
      <c r="F117">
        <v>202315.84</v>
      </c>
      <c r="G117">
        <v>288198.14</v>
      </c>
      <c r="H117"/>
      <c r="I117"/>
      <c r="J117"/>
      <c r="K117">
        <v>28976.799999999999</v>
      </c>
      <c r="L117"/>
      <c r="M117">
        <v>-404</v>
      </c>
      <c r="N117"/>
      <c r="O117"/>
      <c r="P117">
        <v>-1279008</v>
      </c>
      <c r="Q117">
        <v>2133398.12</v>
      </c>
      <c r="R117"/>
      <c r="S117"/>
      <c r="T117">
        <v>1334783.77</v>
      </c>
      <c r="U117"/>
      <c r="V117">
        <v>439.95</v>
      </c>
      <c r="W117"/>
      <c r="X117">
        <v>1758187</v>
      </c>
      <c r="Y117">
        <v>181200</v>
      </c>
      <c r="Z117">
        <v>2138207.62</v>
      </c>
      <c r="AA117"/>
      <c r="AB117"/>
      <c r="AC117">
        <v>752893.33</v>
      </c>
      <c r="AD117">
        <v>154512.01999999999</v>
      </c>
      <c r="AE117"/>
      <c r="AF117"/>
      <c r="AG117"/>
    </row>
    <row r="118" spans="1:33" x14ac:dyDescent="0.25">
      <c r="A118" t="s">
        <v>3325</v>
      </c>
      <c r="B118">
        <v>87536.83</v>
      </c>
      <c r="C118">
        <v>0</v>
      </c>
      <c r="D118">
        <v>46655.55</v>
      </c>
      <c r="E118"/>
      <c r="F118">
        <v>5</v>
      </c>
      <c r="G118">
        <v>167957.85</v>
      </c>
      <c r="H118"/>
      <c r="I118"/>
      <c r="J118"/>
      <c r="K118">
        <v>22625</v>
      </c>
      <c r="L118"/>
      <c r="M118">
        <v>0</v>
      </c>
      <c r="N118"/>
      <c r="O118"/>
      <c r="P118">
        <v>-1570620.07</v>
      </c>
      <c r="Q118">
        <v>1945240.49</v>
      </c>
      <c r="R118"/>
      <c r="S118"/>
      <c r="T118">
        <v>768812.1</v>
      </c>
      <c r="U118">
        <v>125200</v>
      </c>
      <c r="V118">
        <v>305.73</v>
      </c>
      <c r="W118"/>
      <c r="X118">
        <v>979471.35</v>
      </c>
      <c r="Y118">
        <v>129020.09</v>
      </c>
      <c r="Z118">
        <v>1321550.3500000001</v>
      </c>
      <c r="AA118"/>
      <c r="AB118">
        <v>2260</v>
      </c>
      <c r="AC118">
        <v>731715.93</v>
      </c>
      <c r="AD118">
        <v>42373.18</v>
      </c>
      <c r="AE118"/>
      <c r="AF118"/>
      <c r="AG118"/>
    </row>
    <row r="119" spans="1:33" x14ac:dyDescent="0.25">
      <c r="A119" t="s">
        <v>3326</v>
      </c>
      <c r="B119">
        <v>83613.03</v>
      </c>
      <c r="C119">
        <v>4374.99</v>
      </c>
      <c r="D119">
        <v>9827.0300000000007</v>
      </c>
      <c r="E119"/>
      <c r="F119">
        <v>332330.39</v>
      </c>
      <c r="G119">
        <v>156879.6</v>
      </c>
      <c r="H119"/>
      <c r="I119"/>
      <c r="J119"/>
      <c r="K119">
        <v>-9450</v>
      </c>
      <c r="L119"/>
      <c r="M119">
        <v>-2252.5</v>
      </c>
      <c r="N119"/>
      <c r="O119"/>
      <c r="P119">
        <v>-1682558.71</v>
      </c>
      <c r="Q119">
        <v>2404357.2799999998</v>
      </c>
      <c r="R119"/>
      <c r="S119">
        <v>118.96</v>
      </c>
      <c r="T119">
        <v>844912.15</v>
      </c>
      <c r="U119">
        <v>75975</v>
      </c>
      <c r="V119">
        <v>251.09</v>
      </c>
      <c r="W119"/>
      <c r="X119">
        <v>1311540</v>
      </c>
      <c r="Y119">
        <v>35000</v>
      </c>
      <c r="Z119">
        <v>1575453.5</v>
      </c>
      <c r="AA119">
        <v>10160</v>
      </c>
      <c r="AB119">
        <v>8152</v>
      </c>
      <c r="AC119">
        <v>688094.85</v>
      </c>
      <c r="AD119">
        <v>109007.88</v>
      </c>
      <c r="AE119"/>
      <c r="AF119"/>
      <c r="AG119"/>
    </row>
    <row r="120" spans="1:33" x14ac:dyDescent="0.25">
      <c r="A120" t="s">
        <v>3327</v>
      </c>
      <c r="B120">
        <v>209496.25</v>
      </c>
      <c r="C120">
        <v>0</v>
      </c>
      <c r="D120">
        <v>12388.1</v>
      </c>
      <c r="E120"/>
      <c r="F120">
        <v>7</v>
      </c>
      <c r="G120">
        <v>155853.43</v>
      </c>
      <c r="H120"/>
      <c r="I120"/>
      <c r="J120"/>
      <c r="K120"/>
      <c r="L120"/>
      <c r="M120">
        <v>-3434.27</v>
      </c>
      <c r="N120"/>
      <c r="O120"/>
      <c r="P120">
        <v>-2659248.91</v>
      </c>
      <c r="Q120">
        <v>3154007.83</v>
      </c>
      <c r="R120"/>
      <c r="S120"/>
      <c r="T120">
        <v>667398.29</v>
      </c>
      <c r="U120">
        <v>89120</v>
      </c>
      <c r="V120">
        <v>362.35</v>
      </c>
      <c r="W120"/>
      <c r="X120">
        <v>1159650</v>
      </c>
      <c r="Y120">
        <v>157200</v>
      </c>
      <c r="Z120">
        <v>1504941.9</v>
      </c>
      <c r="AA120">
        <v>2320</v>
      </c>
      <c r="AB120">
        <v>9384</v>
      </c>
      <c r="AC120">
        <v>616758.06999999995</v>
      </c>
      <c r="AD120">
        <v>53906.54</v>
      </c>
      <c r="AE120"/>
      <c r="AF120"/>
      <c r="AG120"/>
    </row>
    <row r="121" spans="1:33" x14ac:dyDescent="0.25">
      <c r="A121" t="s">
        <v>3328</v>
      </c>
      <c r="B121">
        <v>287836.34999999998</v>
      </c>
      <c r="C121">
        <v>0</v>
      </c>
      <c r="D121">
        <v>60836.160000000003</v>
      </c>
      <c r="E121"/>
      <c r="F121">
        <v>609846.31000000006</v>
      </c>
      <c r="G121">
        <v>241496.85</v>
      </c>
      <c r="H121"/>
      <c r="I121"/>
      <c r="J121"/>
      <c r="K121">
        <v>14925</v>
      </c>
      <c r="L121">
        <v>251395</v>
      </c>
      <c r="M121">
        <v>0</v>
      </c>
      <c r="N121"/>
      <c r="O121"/>
      <c r="P121">
        <v>-1090982.8500000001</v>
      </c>
      <c r="Q121">
        <v>2272032.2400000002</v>
      </c>
      <c r="R121"/>
      <c r="S121"/>
      <c r="T121">
        <v>839089.94</v>
      </c>
      <c r="U121"/>
      <c r="V121">
        <v>553.84</v>
      </c>
      <c r="W121"/>
      <c r="X121">
        <v>1021292.8</v>
      </c>
      <c r="Y121">
        <v>86400</v>
      </c>
      <c r="Z121">
        <v>1190852.8</v>
      </c>
      <c r="AA121">
        <v>2786</v>
      </c>
      <c r="AB121"/>
      <c r="AC121">
        <v>827078.1</v>
      </c>
      <c r="AD121">
        <v>173973.4</v>
      </c>
      <c r="AE121"/>
      <c r="AF121"/>
      <c r="AG121"/>
    </row>
    <row r="122" spans="1:33" x14ac:dyDescent="0.25">
      <c r="A122" t="s">
        <v>3329</v>
      </c>
      <c r="B122">
        <v>90563.1</v>
      </c>
      <c r="C122">
        <v>0</v>
      </c>
      <c r="D122">
        <v>204495.94</v>
      </c>
      <c r="E122"/>
      <c r="F122">
        <v>256247.75</v>
      </c>
      <c r="G122">
        <v>47916.43</v>
      </c>
      <c r="H122"/>
      <c r="I122"/>
      <c r="J122"/>
      <c r="K122">
        <v>5938.89</v>
      </c>
      <c r="L122"/>
      <c r="M122">
        <v>705</v>
      </c>
      <c r="N122"/>
      <c r="O122"/>
      <c r="P122">
        <v>-922934.93</v>
      </c>
      <c r="Q122">
        <v>1679735.01</v>
      </c>
      <c r="R122"/>
      <c r="S122"/>
      <c r="T122">
        <v>608562.28</v>
      </c>
      <c r="U122">
        <v>29880</v>
      </c>
      <c r="V122">
        <v>209.11</v>
      </c>
      <c r="W122"/>
      <c r="X122">
        <v>482460</v>
      </c>
      <c r="Y122">
        <v>194046</v>
      </c>
      <c r="Z122">
        <v>766668.63</v>
      </c>
      <c r="AA122">
        <v>1920</v>
      </c>
      <c r="AB122">
        <v>4232</v>
      </c>
      <c r="AC122">
        <v>460382.71999999997</v>
      </c>
      <c r="AD122">
        <v>246174.79</v>
      </c>
      <c r="AE122"/>
      <c r="AF122"/>
      <c r="AG122"/>
    </row>
    <row r="123" spans="1:33" x14ac:dyDescent="0.25">
      <c r="A123" t="s">
        <v>3330</v>
      </c>
      <c r="B123">
        <v>328418.53999999998</v>
      </c>
      <c r="C123">
        <v>0</v>
      </c>
      <c r="D123">
        <v>41015.629999999997</v>
      </c>
      <c r="E123"/>
      <c r="F123">
        <v>-20236.189999999999</v>
      </c>
      <c r="G123">
        <v>141067.85</v>
      </c>
      <c r="H123"/>
      <c r="I123"/>
      <c r="J123"/>
      <c r="K123">
        <v>19700</v>
      </c>
      <c r="L123"/>
      <c r="M123">
        <v>205.61</v>
      </c>
      <c r="N123"/>
      <c r="O123"/>
      <c r="P123">
        <v>-1059736.8999999999</v>
      </c>
      <c r="Q123">
        <v>1611506.92</v>
      </c>
      <c r="R123"/>
      <c r="S123"/>
      <c r="T123">
        <v>736078.51</v>
      </c>
      <c r="U123">
        <v>40080</v>
      </c>
      <c r="V123">
        <v>460.82</v>
      </c>
      <c r="W123"/>
      <c r="X123">
        <v>978800</v>
      </c>
      <c r="Y123">
        <v>139600</v>
      </c>
      <c r="Z123">
        <v>1275661</v>
      </c>
      <c r="AA123"/>
      <c r="AB123"/>
      <c r="AC123">
        <v>596755.35</v>
      </c>
      <c r="AD123">
        <v>104012.78</v>
      </c>
      <c r="AE123"/>
      <c r="AF123"/>
      <c r="AG123"/>
    </row>
    <row r="124" spans="1:33" x14ac:dyDescent="0.25">
      <c r="A124" t="s">
        <v>3331</v>
      </c>
      <c r="B124">
        <v>197080.92</v>
      </c>
      <c r="C124">
        <v>81183.16</v>
      </c>
      <c r="D124">
        <v>254920.31</v>
      </c>
      <c r="E124"/>
      <c r="F124">
        <v>-10495.91</v>
      </c>
      <c r="G124">
        <v>520287.02</v>
      </c>
      <c r="H124"/>
      <c r="I124"/>
      <c r="J124">
        <v>59800</v>
      </c>
      <c r="K124">
        <v>4375</v>
      </c>
      <c r="L124"/>
      <c r="M124">
        <v>1880.34</v>
      </c>
      <c r="N124"/>
      <c r="O124">
        <v>180366.51</v>
      </c>
      <c r="P124">
        <v>-5872.3</v>
      </c>
      <c r="Q124">
        <v>667875.67000000004</v>
      </c>
      <c r="R124"/>
      <c r="S124"/>
      <c r="T124">
        <v>693407.31</v>
      </c>
      <c r="U124">
        <v>157000</v>
      </c>
      <c r="V124">
        <v>317.24</v>
      </c>
      <c r="W124"/>
      <c r="X124">
        <v>194362.3</v>
      </c>
      <c r="Y124">
        <v>140662</v>
      </c>
      <c r="Z124">
        <v>503716.3</v>
      </c>
      <c r="AA124">
        <v>3800</v>
      </c>
      <c r="AB124">
        <v>13024</v>
      </c>
      <c r="AC124">
        <v>466701.85</v>
      </c>
      <c r="AD124">
        <v>63956.42</v>
      </c>
      <c r="AE124"/>
      <c r="AF124"/>
      <c r="AG124"/>
    </row>
    <row r="125" spans="1:33" x14ac:dyDescent="0.25">
      <c r="A125" t="s">
        <v>3332</v>
      </c>
      <c r="B125">
        <v>165177.71</v>
      </c>
      <c r="C125">
        <v>0</v>
      </c>
      <c r="D125">
        <v>48872</v>
      </c>
      <c r="E125"/>
      <c r="F125">
        <v>594540.85</v>
      </c>
      <c r="G125">
        <v>293821.53999999998</v>
      </c>
      <c r="H125">
        <v>1</v>
      </c>
      <c r="I125"/>
      <c r="J125"/>
      <c r="K125">
        <v>5940</v>
      </c>
      <c r="L125"/>
      <c r="M125">
        <v>-1754.37</v>
      </c>
      <c r="N125"/>
      <c r="O125"/>
      <c r="P125">
        <v>552998.77</v>
      </c>
      <c r="Q125">
        <v>654977.96</v>
      </c>
      <c r="R125"/>
      <c r="S125"/>
      <c r="T125">
        <v>697383.09</v>
      </c>
      <c r="U125">
        <v>217000</v>
      </c>
      <c r="V125">
        <v>208.43</v>
      </c>
      <c r="W125"/>
      <c r="X125">
        <v>692304.18</v>
      </c>
      <c r="Y125">
        <v>139200</v>
      </c>
      <c r="Z125">
        <v>1033879.66</v>
      </c>
      <c r="AA125">
        <v>6320</v>
      </c>
      <c r="AB125">
        <v>2968</v>
      </c>
      <c r="AC125">
        <v>549699.53</v>
      </c>
      <c r="AD125">
        <v>262977.77</v>
      </c>
      <c r="AE125"/>
      <c r="AF125"/>
      <c r="AG125"/>
    </row>
    <row r="126" spans="1:33" x14ac:dyDescent="0.25">
      <c r="A126" t="s">
        <v>3333</v>
      </c>
      <c r="B126">
        <v>427091.28</v>
      </c>
      <c r="C126">
        <v>0</v>
      </c>
      <c r="D126">
        <v>223701.24</v>
      </c>
      <c r="E126"/>
      <c r="F126">
        <v>185856.65</v>
      </c>
      <c r="G126">
        <v>128524.86</v>
      </c>
      <c r="H126"/>
      <c r="I126"/>
      <c r="J126"/>
      <c r="K126">
        <v>17000</v>
      </c>
      <c r="L126"/>
      <c r="M126">
        <v>387.17</v>
      </c>
      <c r="N126"/>
      <c r="O126"/>
      <c r="P126">
        <v>-2162761.71</v>
      </c>
      <c r="Q126">
        <v>3175397.16</v>
      </c>
      <c r="R126"/>
      <c r="S126"/>
      <c r="T126">
        <v>1080973.18</v>
      </c>
      <c r="U126">
        <v>460000</v>
      </c>
      <c r="V126">
        <v>531.36</v>
      </c>
      <c r="W126"/>
      <c r="X126">
        <v>1696640</v>
      </c>
      <c r="Y126"/>
      <c r="Z126">
        <v>2171958</v>
      </c>
      <c r="AA126"/>
      <c r="AB126"/>
      <c r="AC126">
        <v>925342.82</v>
      </c>
      <c r="AD126">
        <v>205692.31</v>
      </c>
      <c r="AE126"/>
      <c r="AF126"/>
      <c r="AG126"/>
    </row>
    <row r="127" spans="1:33" x14ac:dyDescent="0.25">
      <c r="A127" t="s">
        <v>3334</v>
      </c>
      <c r="B127">
        <v>227824.79</v>
      </c>
      <c r="C127">
        <v>7000</v>
      </c>
      <c r="D127">
        <v>111327.38</v>
      </c>
      <c r="E127"/>
      <c r="F127">
        <v>94106.07</v>
      </c>
      <c r="G127">
        <v>91284.44</v>
      </c>
      <c r="H127"/>
      <c r="I127"/>
      <c r="J127"/>
      <c r="K127">
        <v>0</v>
      </c>
      <c r="L127"/>
      <c r="M127">
        <v>0</v>
      </c>
      <c r="N127"/>
      <c r="O127"/>
      <c r="P127">
        <v>-747248.99</v>
      </c>
      <c r="Q127">
        <v>1191484.79</v>
      </c>
      <c r="R127"/>
      <c r="S127"/>
      <c r="T127">
        <v>708297.54</v>
      </c>
      <c r="U127">
        <v>46200</v>
      </c>
      <c r="V127">
        <v>307.8</v>
      </c>
      <c r="W127"/>
      <c r="X127">
        <v>837860</v>
      </c>
      <c r="Y127">
        <v>113400</v>
      </c>
      <c r="Z127">
        <v>1320003</v>
      </c>
      <c r="AA127">
        <v>960</v>
      </c>
      <c r="AB127">
        <v>2808</v>
      </c>
      <c r="AC127">
        <v>263398.21999999997</v>
      </c>
      <c r="AD127">
        <v>31589.24</v>
      </c>
      <c r="AE127"/>
      <c r="AF127"/>
      <c r="AG127"/>
    </row>
    <row r="128" spans="1:33" x14ac:dyDescent="0.25">
      <c r="A128" t="s">
        <v>3335</v>
      </c>
      <c r="B128">
        <v>446402.98</v>
      </c>
      <c r="C128">
        <v>0</v>
      </c>
      <c r="D128">
        <v>307927.74</v>
      </c>
      <c r="E128"/>
      <c r="F128">
        <v>2227925.9900000002</v>
      </c>
      <c r="G128">
        <v>122177.45</v>
      </c>
      <c r="H128"/>
      <c r="I128"/>
      <c r="J128"/>
      <c r="K128">
        <v>4500</v>
      </c>
      <c r="L128"/>
      <c r="M128">
        <v>61</v>
      </c>
      <c r="N128"/>
      <c r="O128"/>
      <c r="P128">
        <v>2201100.79</v>
      </c>
      <c r="Q128">
        <v>918887.6</v>
      </c>
      <c r="R128"/>
      <c r="S128"/>
      <c r="T128">
        <v>851572.9</v>
      </c>
      <c r="U128">
        <v>63919</v>
      </c>
      <c r="V128">
        <v>1035.3699999999999</v>
      </c>
      <c r="W128"/>
      <c r="X128">
        <v>1514560</v>
      </c>
      <c r="Y128">
        <v>124740</v>
      </c>
      <c r="Z128">
        <v>2008944</v>
      </c>
      <c r="AA128">
        <v>800</v>
      </c>
      <c r="AB128">
        <v>1760</v>
      </c>
      <c r="AC128">
        <v>386869.92</v>
      </c>
      <c r="AD128">
        <v>177568.58</v>
      </c>
      <c r="AE128"/>
      <c r="AF128"/>
      <c r="AG128"/>
    </row>
    <row r="129" spans="1:33" x14ac:dyDescent="0.25">
      <c r="A129" t="s">
        <v>3336</v>
      </c>
      <c r="B129">
        <v>234936.43</v>
      </c>
      <c r="C129">
        <v>0</v>
      </c>
      <c r="D129">
        <v>48524.63</v>
      </c>
      <c r="E129"/>
      <c r="F129">
        <v>91055.74</v>
      </c>
      <c r="G129">
        <v>142631.9</v>
      </c>
      <c r="H129"/>
      <c r="I129"/>
      <c r="J129"/>
      <c r="K129">
        <v>5000</v>
      </c>
      <c r="L129"/>
      <c r="M129">
        <v>2235.7600000000002</v>
      </c>
      <c r="N129"/>
      <c r="O129"/>
      <c r="P129">
        <v>-1299691.8</v>
      </c>
      <c r="Q129">
        <v>1855787.89</v>
      </c>
      <c r="R129"/>
      <c r="S129"/>
      <c r="T129">
        <v>858738.97</v>
      </c>
      <c r="U129">
        <v>229750</v>
      </c>
      <c r="V129">
        <v>342.88</v>
      </c>
      <c r="W129"/>
      <c r="X129">
        <v>1253990</v>
      </c>
      <c r="Y129">
        <v>45360</v>
      </c>
      <c r="Z129">
        <v>1616893</v>
      </c>
      <c r="AA129">
        <v>2880</v>
      </c>
      <c r="AB129">
        <v>3936</v>
      </c>
      <c r="AC129">
        <v>684095.04</v>
      </c>
      <c r="AD129">
        <v>126560.96000000001</v>
      </c>
      <c r="AE129"/>
      <c r="AF129"/>
      <c r="AG129"/>
    </row>
    <row r="130" spans="1:33" x14ac:dyDescent="0.25">
      <c r="A130" t="s">
        <v>3337</v>
      </c>
      <c r="B130">
        <v>331145.61</v>
      </c>
      <c r="C130">
        <v>0</v>
      </c>
      <c r="D130">
        <v>88542.36</v>
      </c>
      <c r="E130"/>
      <c r="F130">
        <v>322572.02</v>
      </c>
      <c r="G130">
        <v>228934.36</v>
      </c>
      <c r="H130"/>
      <c r="I130"/>
      <c r="J130"/>
      <c r="K130">
        <v>0</v>
      </c>
      <c r="L130"/>
      <c r="M130">
        <v>400</v>
      </c>
      <c r="N130"/>
      <c r="O130"/>
      <c r="P130">
        <v>-666012.57999999996</v>
      </c>
      <c r="Q130">
        <v>1498231.3</v>
      </c>
      <c r="R130"/>
      <c r="S130"/>
      <c r="T130">
        <v>1091698.02</v>
      </c>
      <c r="U130">
        <v>25800</v>
      </c>
      <c r="V130">
        <v>429.08</v>
      </c>
      <c r="W130"/>
      <c r="X130">
        <v>1225350</v>
      </c>
      <c r="Y130"/>
      <c r="Z130">
        <v>1614274</v>
      </c>
      <c r="AA130">
        <v>160</v>
      </c>
      <c r="AB130">
        <v>536</v>
      </c>
      <c r="AC130">
        <v>442224.36</v>
      </c>
      <c r="AD130">
        <v>147507.10999999999</v>
      </c>
      <c r="AE130"/>
      <c r="AF130"/>
      <c r="AG130"/>
    </row>
    <row r="131" spans="1:33" x14ac:dyDescent="0.25">
      <c r="A131" t="s">
        <v>3338</v>
      </c>
      <c r="B131">
        <v>499913.01</v>
      </c>
      <c r="C131"/>
      <c r="D131">
        <v>96545.52</v>
      </c>
      <c r="E131"/>
      <c r="F131">
        <v>299377.96999999997</v>
      </c>
      <c r="G131">
        <v>25249.439999999999</v>
      </c>
      <c r="H131"/>
      <c r="I131"/>
      <c r="J131"/>
      <c r="K131"/>
      <c r="L131"/>
      <c r="M131">
        <v>0</v>
      </c>
      <c r="N131"/>
      <c r="O131"/>
      <c r="P131">
        <v>-1361021.17</v>
      </c>
      <c r="Q131">
        <v>2202136.4300000002</v>
      </c>
      <c r="R131"/>
      <c r="S131"/>
      <c r="T131">
        <v>947693.3</v>
      </c>
      <c r="U131">
        <v>193500</v>
      </c>
      <c r="V131">
        <v>731.02</v>
      </c>
      <c r="W131"/>
      <c r="X131">
        <v>1507932</v>
      </c>
      <c r="Y131"/>
      <c r="Z131">
        <v>1917297</v>
      </c>
      <c r="AA131"/>
      <c r="AB131">
        <v>6796</v>
      </c>
      <c r="AC131">
        <v>518050.56</v>
      </c>
      <c r="AD131">
        <v>127742.08</v>
      </c>
      <c r="AE131"/>
      <c r="AF131"/>
      <c r="AG131"/>
    </row>
    <row r="132" spans="1:33" x14ac:dyDescent="0.25">
      <c r="A132" t="s">
        <v>3339</v>
      </c>
      <c r="B132">
        <v>496910.79</v>
      </c>
      <c r="C132">
        <v>0</v>
      </c>
      <c r="D132">
        <v>10835.04</v>
      </c>
      <c r="E132"/>
      <c r="F132">
        <v>2085628.49</v>
      </c>
      <c r="G132">
        <v>536383.93000000005</v>
      </c>
      <c r="H132"/>
      <c r="I132"/>
      <c r="J132"/>
      <c r="K132">
        <v>34550</v>
      </c>
      <c r="L132"/>
      <c r="M132">
        <v>2330.23</v>
      </c>
      <c r="N132"/>
      <c r="O132"/>
      <c r="P132">
        <v>2831754.61</v>
      </c>
      <c r="Q132">
        <v>655276.54</v>
      </c>
      <c r="R132"/>
      <c r="S132"/>
      <c r="T132">
        <v>861082.74</v>
      </c>
      <c r="U132">
        <v>110000</v>
      </c>
      <c r="V132">
        <v>630.70000000000005</v>
      </c>
      <c r="W132"/>
      <c r="X132">
        <v>1418290</v>
      </c>
      <c r="Y132">
        <v>124850</v>
      </c>
      <c r="Z132">
        <v>1917025</v>
      </c>
      <c r="AA132">
        <v>480</v>
      </c>
      <c r="AB132">
        <v>7800</v>
      </c>
      <c r="AC132">
        <v>578327.94999999995</v>
      </c>
      <c r="AD132">
        <v>405373.62</v>
      </c>
      <c r="AE132"/>
      <c r="AF132"/>
      <c r="AG132"/>
    </row>
    <row r="133" spans="1:33" x14ac:dyDescent="0.25">
      <c r="A133" t="s">
        <v>3340</v>
      </c>
      <c r="B133">
        <v>654543.30000000005</v>
      </c>
      <c r="C133">
        <v>24340</v>
      </c>
      <c r="D133">
        <v>173637.58</v>
      </c>
      <c r="E133"/>
      <c r="F133">
        <v>1295739.71</v>
      </c>
      <c r="G133">
        <v>134598.70000000001</v>
      </c>
      <c r="H133"/>
      <c r="I133"/>
      <c r="J133"/>
      <c r="K133">
        <v>40000</v>
      </c>
      <c r="L133"/>
      <c r="M133">
        <v>3405.62</v>
      </c>
      <c r="N133"/>
      <c r="O133"/>
      <c r="P133">
        <v>37760.18</v>
      </c>
      <c r="Q133">
        <v>1904716.16</v>
      </c>
      <c r="R133"/>
      <c r="S133"/>
      <c r="T133">
        <v>1376894.23</v>
      </c>
      <c r="U133"/>
      <c r="V133">
        <v>866.7</v>
      </c>
      <c r="W133"/>
      <c r="X133">
        <v>1191920</v>
      </c>
      <c r="Y133">
        <v>450</v>
      </c>
      <c r="Z133">
        <v>1571191</v>
      </c>
      <c r="AA133"/>
      <c r="AB133"/>
      <c r="AC133">
        <v>537613.34</v>
      </c>
      <c r="AD133">
        <v>164349.26</v>
      </c>
      <c r="AE133"/>
      <c r="AF133"/>
      <c r="AG133"/>
    </row>
    <row r="134" spans="1:33" x14ac:dyDescent="0.25">
      <c r="A134" t="s">
        <v>3341</v>
      </c>
      <c r="B134">
        <v>572328.81000000006</v>
      </c>
      <c r="C134">
        <v>0</v>
      </c>
      <c r="D134">
        <v>208343.11</v>
      </c>
      <c r="E134"/>
      <c r="F134">
        <v>234689.78</v>
      </c>
      <c r="G134">
        <v>348580.78</v>
      </c>
      <c r="H134"/>
      <c r="I134"/>
      <c r="J134"/>
      <c r="K134"/>
      <c r="L134"/>
      <c r="M134">
        <v>0</v>
      </c>
      <c r="N134"/>
      <c r="O134"/>
      <c r="P134">
        <v>-1267603.1499999999</v>
      </c>
      <c r="Q134">
        <v>2482221.21</v>
      </c>
      <c r="R134"/>
      <c r="S134"/>
      <c r="T134">
        <v>960474.49</v>
      </c>
      <c r="U134">
        <v>558586.51</v>
      </c>
      <c r="V134">
        <v>828.6</v>
      </c>
      <c r="W134"/>
      <c r="X134">
        <v>1373230</v>
      </c>
      <c r="Y134">
        <v>11800</v>
      </c>
      <c r="Z134">
        <v>1837749</v>
      </c>
      <c r="AA134">
        <v>480</v>
      </c>
      <c r="AB134">
        <v>2560</v>
      </c>
      <c r="AC134">
        <v>714800.72</v>
      </c>
      <c r="AD134">
        <v>190005.46</v>
      </c>
      <c r="AE134">
        <v>10000</v>
      </c>
      <c r="AF134"/>
      <c r="AG134"/>
    </row>
    <row r="135" spans="1:33" x14ac:dyDescent="0.25">
      <c r="A135" t="s">
        <v>3342</v>
      </c>
      <c r="B135">
        <v>367670.46</v>
      </c>
      <c r="C135">
        <v>0</v>
      </c>
      <c r="D135">
        <v>433548.69</v>
      </c>
      <c r="E135"/>
      <c r="F135">
        <v>612271.61</v>
      </c>
      <c r="G135">
        <v>50806.080000000002</v>
      </c>
      <c r="H135"/>
      <c r="I135"/>
      <c r="J135"/>
      <c r="K135"/>
      <c r="L135"/>
      <c r="M135">
        <v>1388</v>
      </c>
      <c r="N135"/>
      <c r="O135"/>
      <c r="P135">
        <v>-2142285.2799999998</v>
      </c>
      <c r="Q135">
        <v>3637434.23</v>
      </c>
      <c r="R135"/>
      <c r="S135"/>
      <c r="T135">
        <v>631728.78</v>
      </c>
      <c r="U135">
        <v>140000</v>
      </c>
      <c r="V135">
        <v>517.85</v>
      </c>
      <c r="W135"/>
      <c r="X135">
        <v>1172600</v>
      </c>
      <c r="Y135">
        <v>47600</v>
      </c>
      <c r="Z135">
        <v>1373836</v>
      </c>
      <c r="AA135"/>
      <c r="AB135">
        <v>1888</v>
      </c>
      <c r="AC135">
        <v>505426.82</v>
      </c>
      <c r="AD135">
        <v>143535.92000000001</v>
      </c>
      <c r="AE135"/>
      <c r="AF135"/>
      <c r="AG135"/>
    </row>
    <row r="136" spans="1:33" x14ac:dyDescent="0.25">
      <c r="A136" t="s">
        <v>3343</v>
      </c>
      <c r="B136">
        <v>344457.35</v>
      </c>
      <c r="C136">
        <v>28930</v>
      </c>
      <c r="D136">
        <v>315032.77</v>
      </c>
      <c r="E136"/>
      <c r="F136">
        <v>2242709.1800000002</v>
      </c>
      <c r="G136">
        <v>163615.89000000001</v>
      </c>
      <c r="H136"/>
      <c r="I136"/>
      <c r="J136"/>
      <c r="K136"/>
      <c r="L136"/>
      <c r="M136">
        <v>-3202</v>
      </c>
      <c r="N136"/>
      <c r="O136"/>
      <c r="P136">
        <v>2755107.99</v>
      </c>
      <c r="Q136">
        <v>364715.82</v>
      </c>
      <c r="R136"/>
      <c r="S136"/>
      <c r="T136">
        <v>943984.91</v>
      </c>
      <c r="U136"/>
      <c r="V136">
        <v>659.17</v>
      </c>
      <c r="W136"/>
      <c r="X136">
        <v>967340</v>
      </c>
      <c r="Y136"/>
      <c r="Z136">
        <v>1087775.8</v>
      </c>
      <c r="AA136"/>
      <c r="AB136">
        <v>14840</v>
      </c>
      <c r="AC136">
        <v>621120.47</v>
      </c>
      <c r="AD136">
        <v>210124.43</v>
      </c>
      <c r="AE136"/>
      <c r="AF136"/>
      <c r="AG136"/>
    </row>
    <row r="137" spans="1:33" x14ac:dyDescent="0.25">
      <c r="A137" t="s">
        <v>3344</v>
      </c>
      <c r="B137">
        <v>522273.7</v>
      </c>
      <c r="C137">
        <v>51000</v>
      </c>
      <c r="D137">
        <v>82869.16</v>
      </c>
      <c r="E137"/>
      <c r="F137">
        <v>86440.72</v>
      </c>
      <c r="G137">
        <v>336425.22</v>
      </c>
      <c r="H137"/>
      <c r="I137"/>
      <c r="J137"/>
      <c r="K137"/>
      <c r="L137"/>
      <c r="M137">
        <v>503</v>
      </c>
      <c r="N137"/>
      <c r="O137"/>
      <c r="P137">
        <v>479525.4</v>
      </c>
      <c r="Q137">
        <v>431249.19</v>
      </c>
      <c r="R137"/>
      <c r="S137"/>
      <c r="T137">
        <v>406721.94</v>
      </c>
      <c r="U137"/>
      <c r="V137">
        <v>525.98</v>
      </c>
      <c r="W137"/>
      <c r="X137"/>
      <c r="Y137">
        <v>293631</v>
      </c>
      <c r="Z137">
        <v>309849</v>
      </c>
      <c r="AA137"/>
      <c r="AB137"/>
      <c r="AC137">
        <v>223264.71</v>
      </c>
      <c r="AD137">
        <v>34</v>
      </c>
      <c r="AE137"/>
      <c r="AF137"/>
      <c r="AG137"/>
    </row>
    <row r="138" spans="1:33" x14ac:dyDescent="0.25">
      <c r="A138" t="s">
        <v>3345</v>
      </c>
      <c r="B138">
        <v>307285.7</v>
      </c>
      <c r="C138">
        <v>0</v>
      </c>
      <c r="D138">
        <v>517353.39</v>
      </c>
      <c r="E138"/>
      <c r="F138">
        <v>68237.81</v>
      </c>
      <c r="G138">
        <v>107502.01</v>
      </c>
      <c r="H138"/>
      <c r="I138"/>
      <c r="J138"/>
      <c r="K138"/>
      <c r="L138"/>
      <c r="M138">
        <v>-269</v>
      </c>
      <c r="N138"/>
      <c r="O138"/>
      <c r="P138">
        <v>-986342.65</v>
      </c>
      <c r="Q138">
        <v>1781769.65</v>
      </c>
      <c r="R138"/>
      <c r="S138"/>
      <c r="T138">
        <v>718558.76</v>
      </c>
      <c r="U138">
        <v>289500</v>
      </c>
      <c r="V138">
        <v>252.94</v>
      </c>
      <c r="W138"/>
      <c r="X138"/>
      <c r="Y138">
        <v>9003.35</v>
      </c>
      <c r="Z138">
        <v>252973.57</v>
      </c>
      <c r="AA138">
        <v>1056</v>
      </c>
      <c r="AB138">
        <v>1608</v>
      </c>
      <c r="AC138">
        <v>556423.56999999995</v>
      </c>
      <c r="AD138">
        <v>33</v>
      </c>
      <c r="AE138"/>
      <c r="AF138"/>
      <c r="AG138"/>
    </row>
    <row r="139" spans="1:33" x14ac:dyDescent="0.25">
      <c r="A139" t="s">
        <v>3346</v>
      </c>
      <c r="B139">
        <v>736816.24</v>
      </c>
      <c r="C139">
        <v>0</v>
      </c>
      <c r="D139">
        <v>367367.17</v>
      </c>
      <c r="E139"/>
      <c r="F139">
        <v>-398491.59</v>
      </c>
      <c r="G139">
        <v>174783.68</v>
      </c>
      <c r="H139"/>
      <c r="I139"/>
      <c r="J139"/>
      <c r="K139">
        <v>34800</v>
      </c>
      <c r="L139"/>
      <c r="M139">
        <v>236.82</v>
      </c>
      <c r="N139"/>
      <c r="O139"/>
      <c r="P139">
        <v>394165.99</v>
      </c>
      <c r="Q139">
        <v>343312.84</v>
      </c>
      <c r="R139"/>
      <c r="S139"/>
      <c r="T139">
        <v>946500</v>
      </c>
      <c r="U139">
        <v>339440</v>
      </c>
      <c r="V139">
        <v>700.13</v>
      </c>
      <c r="W139"/>
      <c r="X139">
        <v>1550630</v>
      </c>
      <c r="Y139">
        <v>129944</v>
      </c>
      <c r="Z139">
        <v>1806631</v>
      </c>
      <c r="AA139">
        <v>240</v>
      </c>
      <c r="AB139">
        <v>1734</v>
      </c>
      <c r="AC139">
        <v>750414.42</v>
      </c>
      <c r="AD139">
        <v>260234.86</v>
      </c>
      <c r="AE139"/>
      <c r="AF139"/>
      <c r="AG139">
        <v>40000</v>
      </c>
    </row>
    <row r="140" spans="1:33" x14ac:dyDescent="0.25">
      <c r="A140" t="s">
        <v>3347</v>
      </c>
      <c r="B140">
        <v>435837.3</v>
      </c>
      <c r="C140">
        <v>40950</v>
      </c>
      <c r="D140">
        <v>465193.55</v>
      </c>
      <c r="E140"/>
      <c r="F140">
        <v>103360.56</v>
      </c>
      <c r="G140">
        <v>174128.99</v>
      </c>
      <c r="H140"/>
      <c r="I140"/>
      <c r="J140"/>
      <c r="K140"/>
      <c r="L140"/>
      <c r="M140">
        <v>-710</v>
      </c>
      <c r="N140"/>
      <c r="O140"/>
      <c r="P140">
        <v>-638327.78</v>
      </c>
      <c r="Q140">
        <v>1627802.29</v>
      </c>
      <c r="R140"/>
      <c r="S140"/>
      <c r="T140">
        <v>849390.82</v>
      </c>
      <c r="U140"/>
      <c r="V140">
        <v>706.97</v>
      </c>
      <c r="W140"/>
      <c r="X140">
        <v>761530</v>
      </c>
      <c r="Y140">
        <v>128974.52</v>
      </c>
      <c r="Z140">
        <v>1156231.8799999999</v>
      </c>
      <c r="AA140">
        <v>15672</v>
      </c>
      <c r="AB140">
        <v>528</v>
      </c>
      <c r="AC140">
        <v>288465.67</v>
      </c>
      <c r="AD140">
        <v>48998.87</v>
      </c>
      <c r="AE140"/>
      <c r="AF140"/>
      <c r="AG140"/>
    </row>
    <row r="141" spans="1:33" x14ac:dyDescent="0.25">
      <c r="A141" t="s">
        <v>3348</v>
      </c>
      <c r="B141">
        <v>710113.7</v>
      </c>
      <c r="C141">
        <v>0</v>
      </c>
      <c r="D141">
        <v>762225.76</v>
      </c>
      <c r="E141"/>
      <c r="F141">
        <v>17</v>
      </c>
      <c r="G141">
        <v>113483.25</v>
      </c>
      <c r="H141"/>
      <c r="I141"/>
      <c r="J141"/>
      <c r="K141"/>
      <c r="L141"/>
      <c r="M141">
        <v>0</v>
      </c>
      <c r="N141"/>
      <c r="O141"/>
      <c r="P141">
        <v>-1201860.78</v>
      </c>
      <c r="Q141">
        <v>2560000</v>
      </c>
      <c r="R141"/>
      <c r="S141"/>
      <c r="T141">
        <v>1046192.95</v>
      </c>
      <c r="U141"/>
      <c r="V141">
        <v>924.12</v>
      </c>
      <c r="W141"/>
      <c r="X141">
        <v>904530</v>
      </c>
      <c r="Y141"/>
      <c r="Z141">
        <v>1172137</v>
      </c>
      <c r="AA141"/>
      <c r="AB141"/>
      <c r="AC141">
        <v>514416.66</v>
      </c>
      <c r="AD141">
        <v>37392.92</v>
      </c>
      <c r="AE141"/>
      <c r="AF141"/>
      <c r="AG141"/>
    </row>
    <row r="142" spans="1:33" x14ac:dyDescent="0.25">
      <c r="A142" t="s">
        <v>3349</v>
      </c>
      <c r="B142">
        <v>331274.07</v>
      </c>
      <c r="C142">
        <v>0</v>
      </c>
      <c r="D142">
        <v>100335.18</v>
      </c>
      <c r="E142"/>
      <c r="F142">
        <v>706667.85</v>
      </c>
      <c r="G142">
        <v>125549.19</v>
      </c>
      <c r="H142"/>
      <c r="I142"/>
      <c r="J142"/>
      <c r="K142"/>
      <c r="L142"/>
      <c r="M142">
        <v>-2654</v>
      </c>
      <c r="N142">
        <v>1000</v>
      </c>
      <c r="O142"/>
      <c r="P142">
        <v>1317677.8400000001</v>
      </c>
      <c r="Q142"/>
      <c r="R142"/>
      <c r="S142"/>
      <c r="T142">
        <v>437842.13</v>
      </c>
      <c r="U142"/>
      <c r="V142">
        <v>634.38</v>
      </c>
      <c r="W142"/>
      <c r="X142">
        <v>1692030</v>
      </c>
      <c r="Y142">
        <v>1071493.1299999999</v>
      </c>
      <c r="Z142">
        <v>2224509</v>
      </c>
      <c r="AA142"/>
      <c r="AB142">
        <v>18808</v>
      </c>
      <c r="AC142">
        <v>933365.59</v>
      </c>
      <c r="AD142">
        <v>77514.600000000006</v>
      </c>
      <c r="AE142"/>
      <c r="AF142"/>
      <c r="AG142"/>
    </row>
    <row r="143" spans="1:33" x14ac:dyDescent="0.25">
      <c r="A143" t="s">
        <v>3350</v>
      </c>
      <c r="B143">
        <v>504805.66</v>
      </c>
      <c r="C143">
        <v>0</v>
      </c>
      <c r="D143">
        <v>32394.99</v>
      </c>
      <c r="E143"/>
      <c r="F143">
        <v>1577916.42</v>
      </c>
      <c r="G143">
        <v>82226.81</v>
      </c>
      <c r="H143"/>
      <c r="I143"/>
      <c r="J143"/>
      <c r="K143"/>
      <c r="L143"/>
      <c r="M143">
        <v>520</v>
      </c>
      <c r="N143"/>
      <c r="O143"/>
      <c r="P143">
        <v>30966.57</v>
      </c>
      <c r="Q143">
        <v>2368242.5</v>
      </c>
      <c r="R143"/>
      <c r="S143"/>
      <c r="T143">
        <v>733848</v>
      </c>
      <c r="U143">
        <v>305960</v>
      </c>
      <c r="V143">
        <v>654.92999999999995</v>
      </c>
      <c r="W143"/>
      <c r="X143">
        <v>1251880</v>
      </c>
      <c r="Y143"/>
      <c r="Z143">
        <v>1497912</v>
      </c>
      <c r="AA143">
        <v>16759</v>
      </c>
      <c r="AB143"/>
      <c r="AC143">
        <v>757087.6</v>
      </c>
      <c r="AD143">
        <v>222969.52</v>
      </c>
      <c r="AE143"/>
      <c r="AF143"/>
      <c r="AG143"/>
    </row>
    <row r="144" spans="1:33" x14ac:dyDescent="0.25">
      <c r="A144" t="s">
        <v>3351</v>
      </c>
      <c r="B144">
        <v>226712</v>
      </c>
      <c r="C144">
        <v>16100</v>
      </c>
      <c r="D144">
        <v>83043.3</v>
      </c>
      <c r="E144"/>
      <c r="F144">
        <v>1753316.06</v>
      </c>
      <c r="G144">
        <v>133698.89000000001</v>
      </c>
      <c r="H144"/>
      <c r="I144"/>
      <c r="J144">
        <v>30000</v>
      </c>
      <c r="K144"/>
      <c r="L144"/>
      <c r="M144">
        <v>-144</v>
      </c>
      <c r="N144"/>
      <c r="O144"/>
      <c r="P144">
        <v>551679.52</v>
      </c>
      <c r="Q144">
        <v>1552681.09</v>
      </c>
      <c r="R144"/>
      <c r="S144"/>
      <c r="T144">
        <v>240513.47</v>
      </c>
      <c r="U144">
        <v>100970</v>
      </c>
      <c r="V144">
        <v>576.64</v>
      </c>
      <c r="W144"/>
      <c r="X144">
        <v>32310</v>
      </c>
      <c r="Y144">
        <v>35466.53</v>
      </c>
      <c r="Z144">
        <v>97071</v>
      </c>
      <c r="AA144"/>
      <c r="AB144"/>
      <c r="AC144">
        <v>196067.04</v>
      </c>
      <c r="AD144">
        <v>38044.959999999999</v>
      </c>
      <c r="AE144"/>
      <c r="AF144"/>
      <c r="AG144"/>
    </row>
    <row r="145" spans="1:33" x14ac:dyDescent="0.25">
      <c r="A145" t="s">
        <v>3366</v>
      </c>
      <c r="B145">
        <v>987865.26</v>
      </c>
      <c r="C145">
        <v>92365</v>
      </c>
      <c r="D145">
        <v>244769.71</v>
      </c>
      <c r="E145"/>
      <c r="F145">
        <v>1442283.58</v>
      </c>
      <c r="G145">
        <v>726224.32</v>
      </c>
      <c r="H145"/>
      <c r="I145"/>
      <c r="J145"/>
      <c r="K145">
        <v>105000</v>
      </c>
      <c r="L145"/>
      <c r="M145">
        <v>10156.83</v>
      </c>
      <c r="N145"/>
      <c r="O145"/>
      <c r="P145">
        <v>443068.66</v>
      </c>
      <c r="Q145">
        <v>2662147.65</v>
      </c>
      <c r="R145"/>
      <c r="S145"/>
      <c r="T145">
        <v>900057.87</v>
      </c>
      <c r="U145"/>
      <c r="V145">
        <v>-920.58</v>
      </c>
      <c r="W145"/>
      <c r="X145">
        <v>435721</v>
      </c>
      <c r="Y145"/>
      <c r="Z145">
        <v>541619</v>
      </c>
      <c r="AA145"/>
      <c r="AB145"/>
      <c r="AC145">
        <v>405087.79</v>
      </c>
      <c r="AD145">
        <v>115016.77</v>
      </c>
      <c r="AE145"/>
      <c r="AF145"/>
      <c r="AG145"/>
    </row>
    <row r="146" spans="1:33" x14ac:dyDescent="0.25">
      <c r="A146" t="s">
        <v>3352</v>
      </c>
      <c r="B146">
        <v>176674.66</v>
      </c>
      <c r="C146">
        <v>7720</v>
      </c>
      <c r="D146">
        <v>390922.75</v>
      </c>
      <c r="E146"/>
      <c r="F146">
        <v>4</v>
      </c>
      <c r="G146">
        <v>-16723.36</v>
      </c>
      <c r="H146"/>
      <c r="I146"/>
      <c r="J146"/>
      <c r="K146">
        <v>950</v>
      </c>
      <c r="L146"/>
      <c r="M146">
        <v>914.93</v>
      </c>
      <c r="N146"/>
      <c r="O146"/>
      <c r="P146">
        <v>-1323280.53</v>
      </c>
      <c r="Q146">
        <v>1849445.73</v>
      </c>
      <c r="R146"/>
      <c r="S146"/>
      <c r="T146">
        <v>767607.61</v>
      </c>
      <c r="U146">
        <v>89700</v>
      </c>
      <c r="V146">
        <v>36.44</v>
      </c>
      <c r="W146"/>
      <c r="X146">
        <v>1248450.6000000001</v>
      </c>
      <c r="Y146">
        <v>277050</v>
      </c>
      <c r="Z146">
        <v>1600914.6</v>
      </c>
      <c r="AA146"/>
      <c r="AB146">
        <v>11890</v>
      </c>
      <c r="AC146">
        <v>683430.83</v>
      </c>
      <c r="AD146">
        <v>56041.3</v>
      </c>
      <c r="AE146"/>
      <c r="AF146"/>
      <c r="AG146"/>
    </row>
    <row r="147" spans="1:33" x14ac:dyDescent="0.25">
      <c r="A147" t="s">
        <v>3353</v>
      </c>
      <c r="B147">
        <v>272589.62</v>
      </c>
      <c r="C147">
        <v>80000</v>
      </c>
      <c r="D147">
        <v>94495.53</v>
      </c>
      <c r="E147"/>
      <c r="F147">
        <v>98384.57</v>
      </c>
      <c r="G147">
        <v>201138.16</v>
      </c>
      <c r="H147"/>
      <c r="I147"/>
      <c r="J147">
        <v>14000</v>
      </c>
      <c r="K147">
        <v>29289</v>
      </c>
      <c r="L147"/>
      <c r="M147">
        <v>232.4</v>
      </c>
      <c r="N147"/>
      <c r="O147"/>
      <c r="P147">
        <v>-2031201.46</v>
      </c>
      <c r="Q147">
        <v>2606531.4300000002</v>
      </c>
      <c r="R147"/>
      <c r="S147"/>
      <c r="T147">
        <v>740844.89</v>
      </c>
      <c r="U147">
        <v>262300</v>
      </c>
      <c r="V147">
        <v>441.11</v>
      </c>
      <c r="W147"/>
      <c r="X147">
        <v>1195798.3999999999</v>
      </c>
      <c r="Y147">
        <v>413046.84</v>
      </c>
      <c r="Z147">
        <v>1632946.4</v>
      </c>
      <c r="AA147">
        <v>18224</v>
      </c>
      <c r="AB147"/>
      <c r="AC147">
        <v>772148.54</v>
      </c>
      <c r="AD147">
        <v>60855.79</v>
      </c>
      <c r="AE147"/>
      <c r="AF147"/>
      <c r="AG147">
        <v>500</v>
      </c>
    </row>
    <row r="148" spans="1:33" x14ac:dyDescent="0.25">
      <c r="A148" t="s">
        <v>3354</v>
      </c>
      <c r="B148">
        <v>366170.17</v>
      </c>
      <c r="C148">
        <v>0</v>
      </c>
      <c r="D148">
        <v>28335.23</v>
      </c>
      <c r="E148"/>
      <c r="F148">
        <v>5124.82</v>
      </c>
      <c r="G148">
        <v>31572.1</v>
      </c>
      <c r="H148"/>
      <c r="I148"/>
      <c r="J148"/>
      <c r="K148">
        <v>28480</v>
      </c>
      <c r="L148"/>
      <c r="M148">
        <v>1199.7</v>
      </c>
      <c r="N148"/>
      <c r="O148"/>
      <c r="P148">
        <v>-906329.05</v>
      </c>
      <c r="Q148">
        <v>1289115.33</v>
      </c>
      <c r="R148"/>
      <c r="S148"/>
      <c r="T148">
        <v>970315.69</v>
      </c>
      <c r="U148">
        <v>120000</v>
      </c>
      <c r="V148">
        <v>319.32</v>
      </c>
      <c r="W148"/>
      <c r="X148">
        <v>1363226</v>
      </c>
      <c r="Y148">
        <v>205049.24</v>
      </c>
      <c r="Z148">
        <v>1681776.5</v>
      </c>
      <c r="AA148">
        <v>3264</v>
      </c>
      <c r="AB148"/>
      <c r="AC148">
        <v>886041.73</v>
      </c>
      <c r="AD148">
        <v>69091.679999999993</v>
      </c>
      <c r="AE148"/>
      <c r="AF148"/>
      <c r="AG148"/>
    </row>
    <row r="149" spans="1:33" x14ac:dyDescent="0.25">
      <c r="A149" t="s">
        <v>3355</v>
      </c>
      <c r="B149">
        <v>327046.28000000003</v>
      </c>
      <c r="C149">
        <v>22000</v>
      </c>
      <c r="D149">
        <v>24147.15</v>
      </c>
      <c r="E149"/>
      <c r="F149">
        <v>1898176.33</v>
      </c>
      <c r="G149">
        <v>94391.15</v>
      </c>
      <c r="H149"/>
      <c r="I149"/>
      <c r="J149"/>
      <c r="K149">
        <v>28150</v>
      </c>
      <c r="L149"/>
      <c r="M149">
        <v>268</v>
      </c>
      <c r="N149"/>
      <c r="O149"/>
      <c r="P149">
        <v>48723.77</v>
      </c>
      <c r="Q149">
        <v>2316929.4300000002</v>
      </c>
      <c r="R149"/>
      <c r="S149"/>
      <c r="T149">
        <v>794944.17</v>
      </c>
      <c r="U149">
        <v>75000</v>
      </c>
      <c r="V149">
        <v>338.65</v>
      </c>
      <c r="W149"/>
      <c r="X149">
        <v>1159390</v>
      </c>
      <c r="Y149">
        <v>187485</v>
      </c>
      <c r="Z149">
        <v>1486939</v>
      </c>
      <c r="AA149">
        <v>1760</v>
      </c>
      <c r="AB149"/>
      <c r="AC149">
        <v>534329.51</v>
      </c>
      <c r="AD149">
        <v>222439.6</v>
      </c>
      <c r="AE149"/>
      <c r="AF149"/>
      <c r="AG149"/>
    </row>
    <row r="150" spans="1:33" x14ac:dyDescent="0.25">
      <c r="A150" t="s">
        <v>3356</v>
      </c>
      <c r="B150">
        <v>227816.23</v>
      </c>
      <c r="C150">
        <v>0</v>
      </c>
      <c r="D150">
        <v>73787.199999999997</v>
      </c>
      <c r="E150"/>
      <c r="F150">
        <v>948567.27</v>
      </c>
      <c r="G150">
        <v>92772.91</v>
      </c>
      <c r="H150"/>
      <c r="I150"/>
      <c r="J150"/>
      <c r="K150">
        <v>10733.13</v>
      </c>
      <c r="L150"/>
      <c r="M150">
        <v>224</v>
      </c>
      <c r="N150"/>
      <c r="O150"/>
      <c r="P150">
        <v>-1320289.94</v>
      </c>
      <c r="Q150">
        <v>2601070</v>
      </c>
      <c r="R150"/>
      <c r="S150"/>
      <c r="T150">
        <v>789400.93</v>
      </c>
      <c r="U150">
        <v>159860</v>
      </c>
      <c r="V150">
        <v>246.61</v>
      </c>
      <c r="W150"/>
      <c r="X150">
        <v>524560</v>
      </c>
      <c r="Y150">
        <v>137200</v>
      </c>
      <c r="Z150">
        <v>853724.88</v>
      </c>
      <c r="AA150"/>
      <c r="AB150">
        <v>9018</v>
      </c>
      <c r="AC150">
        <v>576096.37</v>
      </c>
      <c r="AD150">
        <v>121221.87</v>
      </c>
      <c r="AE150"/>
      <c r="AF150"/>
      <c r="AG150"/>
    </row>
    <row r="151" spans="1:33" x14ac:dyDescent="0.25">
      <c r="A151" t="s">
        <v>3310</v>
      </c>
      <c r="B151">
        <v>141335.82999999999</v>
      </c>
      <c r="C151">
        <v>0</v>
      </c>
      <c r="D151">
        <v>66062.19</v>
      </c>
      <c r="E151"/>
      <c r="F151">
        <v>598115.16</v>
      </c>
      <c r="G151">
        <v>75125.17</v>
      </c>
      <c r="H151"/>
      <c r="I151"/>
      <c r="J151"/>
      <c r="K151"/>
      <c r="L151">
        <v>73000</v>
      </c>
      <c r="M151">
        <v>14031</v>
      </c>
      <c r="N151"/>
      <c r="O151"/>
      <c r="P151">
        <v>-259593.17</v>
      </c>
      <c r="Q151">
        <v>1474940.27</v>
      </c>
      <c r="R151"/>
      <c r="S151"/>
      <c r="T151">
        <v>900539.25</v>
      </c>
      <c r="U151"/>
      <c r="V151">
        <v>27.26</v>
      </c>
      <c r="W151"/>
      <c r="X151">
        <v>1194056</v>
      </c>
      <c r="Y151">
        <v>100800</v>
      </c>
      <c r="Z151">
        <v>1604708</v>
      </c>
      <c r="AA151"/>
      <c r="AB151">
        <v>6416</v>
      </c>
      <c r="AC151">
        <v>784583.95</v>
      </c>
      <c r="AD151">
        <v>191454.31</v>
      </c>
      <c r="AE151"/>
      <c r="AF151"/>
      <c r="AG151">
        <v>30000</v>
      </c>
    </row>
    <row r="152" spans="1:33" x14ac:dyDescent="0.25">
      <c r="A152" t="s">
        <v>3311</v>
      </c>
      <c r="B152">
        <v>370284.48</v>
      </c>
      <c r="C152">
        <v>0.48</v>
      </c>
      <c r="D152">
        <v>226493.25</v>
      </c>
      <c r="E152"/>
      <c r="F152">
        <v>-63234.06</v>
      </c>
      <c r="G152">
        <v>-243572.87</v>
      </c>
      <c r="H152"/>
      <c r="I152">
        <v>120500</v>
      </c>
      <c r="J152"/>
      <c r="K152"/>
      <c r="L152">
        <v>38600</v>
      </c>
      <c r="M152">
        <v>1</v>
      </c>
      <c r="N152"/>
      <c r="O152"/>
      <c r="P152">
        <v>-1029105.22</v>
      </c>
      <c r="Q152">
        <v>1115345.6000000001</v>
      </c>
      <c r="R152"/>
      <c r="S152"/>
      <c r="T152">
        <v>832177.33</v>
      </c>
      <c r="U152"/>
      <c r="V152">
        <v>433.52</v>
      </c>
      <c r="W152"/>
      <c r="X152">
        <v>1030850</v>
      </c>
      <c r="Y152">
        <v>41600</v>
      </c>
      <c r="Z152">
        <v>1238924</v>
      </c>
      <c r="AA152"/>
      <c r="AB152">
        <v>6680</v>
      </c>
      <c r="AC152">
        <v>282949.7</v>
      </c>
      <c r="AD152">
        <v>70877.25</v>
      </c>
      <c r="AE152"/>
      <c r="AF152"/>
      <c r="AG152">
        <v>20000</v>
      </c>
    </row>
    <row r="153" spans="1:33" x14ac:dyDescent="0.25">
      <c r="A153" t="s">
        <v>3314</v>
      </c>
      <c r="B153">
        <v>557542.74</v>
      </c>
      <c r="C153">
        <v>0</v>
      </c>
      <c r="D153">
        <v>73979.98</v>
      </c>
      <c r="E153"/>
      <c r="F153">
        <v>494953.38</v>
      </c>
      <c r="G153">
        <v>96401.35</v>
      </c>
      <c r="H153"/>
      <c r="I153"/>
      <c r="J153">
        <v>0</v>
      </c>
      <c r="K153">
        <v>7725</v>
      </c>
      <c r="L153">
        <v>76400</v>
      </c>
      <c r="M153">
        <v>0</v>
      </c>
      <c r="N153"/>
      <c r="O153"/>
      <c r="P153">
        <v>263132.26</v>
      </c>
      <c r="Q153">
        <v>1286034.42</v>
      </c>
      <c r="R153"/>
      <c r="S153"/>
      <c r="T153">
        <v>538537.13</v>
      </c>
      <c r="U153">
        <v>56400</v>
      </c>
      <c r="V153">
        <v>968.31</v>
      </c>
      <c r="W153"/>
      <c r="X153">
        <v>1372110</v>
      </c>
      <c r="Y153">
        <v>253896</v>
      </c>
      <c r="Z153">
        <v>1699602</v>
      </c>
      <c r="AA153"/>
      <c r="AB153">
        <v>25560</v>
      </c>
      <c r="AC153">
        <v>797458.01</v>
      </c>
      <c r="AD153">
        <v>88705.66</v>
      </c>
      <c r="AE153"/>
      <c r="AF153"/>
      <c r="AG153">
        <v>21000</v>
      </c>
    </row>
    <row r="154" spans="1:33" x14ac:dyDescent="0.25">
      <c r="A154" t="s">
        <v>3363</v>
      </c>
      <c r="B154">
        <v>71501.759999999995</v>
      </c>
      <c r="C154">
        <v>0</v>
      </c>
      <c r="D154">
        <v>175823.64</v>
      </c>
      <c r="E154"/>
      <c r="F154">
        <v>849870.37</v>
      </c>
      <c r="G154">
        <v>52248.24</v>
      </c>
      <c r="H154"/>
      <c r="I154"/>
      <c r="J154"/>
      <c r="K154">
        <v>7500</v>
      </c>
      <c r="L154">
        <v>36475</v>
      </c>
      <c r="M154"/>
      <c r="N154"/>
      <c r="O154"/>
      <c r="P154">
        <v>-857407.63</v>
      </c>
      <c r="Q154">
        <v>1993235.29</v>
      </c>
      <c r="R154"/>
      <c r="S154"/>
      <c r="T154">
        <v>707070.51</v>
      </c>
      <c r="U154"/>
      <c r="V154">
        <v>217.71</v>
      </c>
      <c r="W154"/>
      <c r="X154">
        <v>1175300</v>
      </c>
      <c r="Y154">
        <v>134400</v>
      </c>
      <c r="Z154">
        <v>1380620</v>
      </c>
      <c r="AA154"/>
      <c r="AB154">
        <v>10240</v>
      </c>
      <c r="AC154">
        <v>428084.13</v>
      </c>
      <c r="AD154">
        <v>208402.74</v>
      </c>
      <c r="AE154"/>
      <c r="AF154"/>
      <c r="AG154">
        <v>20000</v>
      </c>
    </row>
    <row r="177" spans="1:31" x14ac:dyDescent="0.25">
      <c r="A177" s="250"/>
    </row>
    <row r="180" spans="1:31" s="228" customFormat="1" x14ac:dyDescent="0.25">
      <c r="B180" s="234"/>
      <c r="C180" s="234"/>
      <c r="D180" s="234"/>
      <c r="I180" s="327"/>
      <c r="J180" s="327"/>
      <c r="K180" s="327"/>
      <c r="L180" s="327"/>
      <c r="Q180" s="235"/>
      <c r="R180" s="235"/>
      <c r="S180" s="235"/>
      <c r="T180" s="235"/>
      <c r="U180" s="235"/>
      <c r="V180" s="235"/>
      <c r="W180" s="235"/>
      <c r="X180" s="236"/>
      <c r="Y180" s="236"/>
      <c r="Z180" s="236"/>
      <c r="AA180" s="236"/>
      <c r="AB180" s="236"/>
      <c r="AC180" s="236"/>
      <c r="AD180" s="236"/>
      <c r="AE18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80"/>
  <sheetViews>
    <sheetView topLeftCell="AH1" zoomScale="76" zoomScaleNormal="76" workbookViewId="0">
      <selection activeCell="AP4" sqref="AP4:AP154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33.09765625" style="251"/>
    <col min="6" max="9" width="33.09765625" style="426"/>
    <col min="10" max="12" width="33.09765625" style="251"/>
    <col min="13" max="13" width="33.09765625" style="232"/>
    <col min="14" max="17" width="33.09765625" style="428"/>
    <col min="18" max="20" width="33.09765625" style="251"/>
    <col min="21" max="21" width="33.09765625" style="73"/>
    <col min="22" max="29" width="33.09765625" style="78"/>
    <col min="30" max="37" width="33.09765625" style="22"/>
    <col min="38" max="38" width="19" style="76" bestFit="1" customWidth="1"/>
    <col min="39" max="39" width="15.5" style="31" bestFit="1" customWidth="1"/>
    <col min="40" max="40" width="15.09765625" style="21" bestFit="1" customWidth="1"/>
    <col min="41" max="41" width="15.5" style="15" bestFit="1" customWidth="1"/>
    <col min="42" max="42" width="15.5" style="16" bestFit="1" customWidth="1"/>
    <col min="43" max="43" width="16.8984375" style="21" bestFit="1" customWidth="1"/>
  </cols>
  <sheetData>
    <row r="1" spans="1:43" x14ac:dyDescent="0.25">
      <c r="E1" t="s">
        <v>2458</v>
      </c>
      <c r="F1" s="424" t="s">
        <v>2459</v>
      </c>
      <c r="G1" s="424" t="s">
        <v>2460</v>
      </c>
      <c r="H1" s="424" t="s">
        <v>2461</v>
      </c>
      <c r="I1" s="424" t="s">
        <v>2462</v>
      </c>
      <c r="J1" t="s">
        <v>2463</v>
      </c>
      <c r="K1" t="s">
        <v>2464</v>
      </c>
      <c r="L1" t="s">
        <v>2465</v>
      </c>
      <c r="M1" t="s">
        <v>2615</v>
      </c>
      <c r="N1" s="414" t="s">
        <v>2466</v>
      </c>
      <c r="O1" s="414" t="s">
        <v>2467</v>
      </c>
      <c r="P1" s="414" t="s">
        <v>2470</v>
      </c>
      <c r="Q1" s="414" t="s">
        <v>2471</v>
      </c>
      <c r="R1" t="s">
        <v>2472</v>
      </c>
      <c r="S1" t="s">
        <v>2473</v>
      </c>
      <c r="T1" t="s">
        <v>2474</v>
      </c>
      <c r="U1" t="s">
        <v>2475</v>
      </c>
      <c r="V1" s="429" t="s">
        <v>3215</v>
      </c>
      <c r="W1" s="429" t="s">
        <v>2477</v>
      </c>
      <c r="X1" s="429" t="s">
        <v>2478</v>
      </c>
      <c r="Y1" s="429" t="s">
        <v>2479</v>
      </c>
      <c r="Z1" s="429" t="s">
        <v>2480</v>
      </c>
      <c r="AA1" s="429" t="s">
        <v>2617</v>
      </c>
      <c r="AB1" s="429" t="s">
        <v>2481</v>
      </c>
      <c r="AC1" s="429" t="s">
        <v>2483</v>
      </c>
      <c r="AD1" s="431" t="s">
        <v>2484</v>
      </c>
      <c r="AE1" s="431" t="s">
        <v>2485</v>
      </c>
      <c r="AF1" s="431" t="s">
        <v>2486</v>
      </c>
      <c r="AG1" s="431" t="s">
        <v>2487</v>
      </c>
      <c r="AH1" s="431" t="s">
        <v>2488</v>
      </c>
      <c r="AI1" s="431" t="s">
        <v>2489</v>
      </c>
      <c r="AJ1" s="431" t="s">
        <v>2619</v>
      </c>
      <c r="AK1" s="431" t="s">
        <v>2490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 x14ac:dyDescent="0.25">
      <c r="E2" t="s">
        <v>2491</v>
      </c>
      <c r="F2" s="424" t="s">
        <v>2492</v>
      </c>
      <c r="G2" s="424" t="s">
        <v>2493</v>
      </c>
      <c r="H2" s="424" t="s">
        <v>2494</v>
      </c>
      <c r="I2" s="424" t="s">
        <v>2495</v>
      </c>
      <c r="J2" t="s">
        <v>2496</v>
      </c>
      <c r="K2" t="s">
        <v>2497</v>
      </c>
      <c r="L2" t="s">
        <v>2498</v>
      </c>
      <c r="M2" t="s">
        <v>2621</v>
      </c>
      <c r="N2" s="414" t="s">
        <v>2499</v>
      </c>
      <c r="O2" s="414" t="s">
        <v>2500</v>
      </c>
      <c r="P2" s="414" t="s">
        <v>2503</v>
      </c>
      <c r="Q2" s="414" t="s">
        <v>2504</v>
      </c>
      <c r="R2" t="s">
        <v>2505</v>
      </c>
      <c r="S2" t="s">
        <v>2506</v>
      </c>
      <c r="T2" t="s">
        <v>2507</v>
      </c>
      <c r="U2" t="s">
        <v>2508</v>
      </c>
      <c r="V2" s="429" t="s">
        <v>3216</v>
      </c>
      <c r="W2" s="429" t="s">
        <v>2510</v>
      </c>
      <c r="X2" s="429" t="s">
        <v>2511</v>
      </c>
      <c r="Y2" s="429" t="s">
        <v>2512</v>
      </c>
      <c r="Z2" s="429" t="s">
        <v>2513</v>
      </c>
      <c r="AA2" s="429" t="s">
        <v>2623</v>
      </c>
      <c r="AB2" s="429" t="s">
        <v>2514</v>
      </c>
      <c r="AC2" s="429" t="s">
        <v>2516</v>
      </c>
      <c r="AD2" s="431" t="s">
        <v>2517</v>
      </c>
      <c r="AE2" s="431" t="s">
        <v>2518</v>
      </c>
      <c r="AF2" s="431" t="s">
        <v>2519</v>
      </c>
      <c r="AG2" s="431" t="s">
        <v>2520</v>
      </c>
      <c r="AH2" s="431" t="s">
        <v>2521</v>
      </c>
      <c r="AI2" s="431" t="s">
        <v>2522</v>
      </c>
      <c r="AJ2" s="431" t="s">
        <v>2625</v>
      </c>
      <c r="AK2" s="431" t="s">
        <v>2523</v>
      </c>
    </row>
    <row r="3" spans="1:43" x14ac:dyDescent="0.25">
      <c r="E3" t="s">
        <v>2524</v>
      </c>
      <c r="F3" s="424">
        <v>64341810.799999997</v>
      </c>
      <c r="G3" s="424">
        <v>1322010.72</v>
      </c>
      <c r="H3" s="424">
        <v>19194416.859999999</v>
      </c>
      <c r="I3" s="424">
        <v>24</v>
      </c>
      <c r="J3">
        <v>102770521.97</v>
      </c>
      <c r="K3">
        <v>39419309.149999999</v>
      </c>
      <c r="L3">
        <v>2</v>
      </c>
      <c r="M3">
        <v>315400</v>
      </c>
      <c r="N3" s="414">
        <v>348900</v>
      </c>
      <c r="O3" s="414">
        <v>2877062.85</v>
      </c>
      <c r="P3" s="414">
        <v>4579268.7300000004</v>
      </c>
      <c r="Q3" s="414">
        <v>729447.4</v>
      </c>
      <c r="R3">
        <v>628066</v>
      </c>
      <c r="S3">
        <v>-246434.05</v>
      </c>
      <c r="T3">
        <v>-60806312.240000002</v>
      </c>
      <c r="U3">
        <v>273748269.48000002</v>
      </c>
      <c r="V3" s="429">
        <v>16</v>
      </c>
      <c r="W3" s="429">
        <v>6621.71</v>
      </c>
      <c r="X3" s="429">
        <v>125535622.94</v>
      </c>
      <c r="Y3" s="429">
        <v>13813676.5</v>
      </c>
      <c r="Z3" s="429">
        <v>81926.77</v>
      </c>
      <c r="AA3" s="429">
        <v>2300</v>
      </c>
      <c r="AB3" s="429">
        <v>165246446.58000001</v>
      </c>
      <c r="AC3" s="429">
        <v>19079863.420000002</v>
      </c>
      <c r="AD3" s="431">
        <v>207237139.38</v>
      </c>
      <c r="AE3" s="431">
        <v>546023.73</v>
      </c>
      <c r="AF3" s="431">
        <v>837738.78</v>
      </c>
      <c r="AG3" s="431">
        <v>87949708.709999993</v>
      </c>
      <c r="AH3" s="431">
        <v>20952561.219999999</v>
      </c>
      <c r="AI3" s="431">
        <v>140000</v>
      </c>
      <c r="AJ3" s="431">
        <v>19902</v>
      </c>
      <c r="AK3" s="431">
        <v>578172.77</v>
      </c>
      <c r="AL3" s="76">
        <f t="shared" ref="AL3:AQ3" si="0">SUM(AL4:AL154)</f>
        <v>84858262.38000001</v>
      </c>
      <c r="AM3" s="31">
        <f t="shared" si="0"/>
        <v>8534678.9800000004</v>
      </c>
      <c r="AN3" s="21">
        <f t="shared" si="0"/>
        <v>76323583.399999976</v>
      </c>
      <c r="AO3" s="15">
        <f t="shared" si="0"/>
        <v>323766473.92000008</v>
      </c>
      <c r="AP3" s="16">
        <f t="shared" si="0"/>
        <v>318261246.59000003</v>
      </c>
      <c r="AQ3" s="26">
        <f t="shared" si="0"/>
        <v>5505227.3299999982</v>
      </c>
    </row>
    <row r="4" spans="1:43" x14ac:dyDescent="0.25">
      <c r="A4" t="s">
        <v>536</v>
      </c>
      <c r="B4" t="s">
        <v>538</v>
      </c>
      <c r="C4" s="71">
        <v>3670</v>
      </c>
      <c r="D4" s="58" t="s">
        <v>1264</v>
      </c>
      <c r="E4" t="s">
        <v>3217</v>
      </c>
      <c r="F4" s="424">
        <v>551649.93999999994</v>
      </c>
      <c r="G4" s="424">
        <v>0</v>
      </c>
      <c r="H4" s="424">
        <v>46378.76</v>
      </c>
      <c r="I4" s="424"/>
      <c r="J4">
        <v>133187.72</v>
      </c>
      <c r="K4">
        <v>200305.9</v>
      </c>
      <c r="L4"/>
      <c r="M4"/>
      <c r="N4" s="414"/>
      <c r="O4" s="414">
        <v>50356</v>
      </c>
      <c r="P4" s="414">
        <v>50955</v>
      </c>
      <c r="Q4" s="414">
        <v>106</v>
      </c>
      <c r="R4">
        <v>36000</v>
      </c>
      <c r="S4">
        <v>4655.03</v>
      </c>
      <c r="T4">
        <v>-1537378.48</v>
      </c>
      <c r="U4">
        <v>2193223.69</v>
      </c>
      <c r="V4" s="429"/>
      <c r="W4" s="429"/>
      <c r="X4" s="429">
        <v>1043795.24</v>
      </c>
      <c r="Y4" s="429"/>
      <c r="Z4" s="429">
        <v>712.99</v>
      </c>
      <c r="AA4" s="429"/>
      <c r="AB4" s="429">
        <v>1372590</v>
      </c>
      <c r="AC4" s="429"/>
      <c r="AD4" s="431">
        <v>1558020</v>
      </c>
      <c r="AE4" s="431">
        <v>720</v>
      </c>
      <c r="AF4" s="431">
        <v>814</v>
      </c>
      <c r="AG4" s="431">
        <v>700336.18</v>
      </c>
      <c r="AH4" s="431">
        <v>23602.97</v>
      </c>
      <c r="AI4" s="431"/>
      <c r="AJ4" s="431"/>
      <c r="AK4" s="431"/>
      <c r="AL4" s="76">
        <f>SUM(F4:I4)</f>
        <v>598028.69999999995</v>
      </c>
      <c r="AM4" s="31">
        <f>SUM(N4:Q4)</f>
        <v>101417</v>
      </c>
      <c r="AN4" s="21">
        <f>AL4-AM4</f>
        <v>496611.69999999995</v>
      </c>
      <c r="AO4" s="15">
        <f>SUM(V4:AC4)</f>
        <v>2417098.23</v>
      </c>
      <c r="AP4" s="16">
        <f>SUM(AD4:AK4)</f>
        <v>2283493.1500000004</v>
      </c>
      <c r="AQ4" s="26">
        <f>AO4-AP4</f>
        <v>133605.07999999961</v>
      </c>
    </row>
    <row r="5" spans="1:43" x14ac:dyDescent="0.25">
      <c r="A5" t="s">
        <v>536</v>
      </c>
      <c r="B5" t="s">
        <v>538</v>
      </c>
      <c r="C5" s="71">
        <v>5165</v>
      </c>
      <c r="D5" s="58" t="s">
        <v>1265</v>
      </c>
      <c r="E5" t="s">
        <v>3218</v>
      </c>
      <c r="F5" s="424">
        <v>575218.79</v>
      </c>
      <c r="G5" s="424">
        <v>0</v>
      </c>
      <c r="H5" s="424">
        <v>112422.72</v>
      </c>
      <c r="I5" s="424"/>
      <c r="J5">
        <v>868586.58</v>
      </c>
      <c r="K5">
        <v>746165.57</v>
      </c>
      <c r="L5"/>
      <c r="M5"/>
      <c r="N5" s="414">
        <v>2500</v>
      </c>
      <c r="O5" s="414">
        <v>23546</v>
      </c>
      <c r="P5" s="414"/>
      <c r="Q5" s="414">
        <v>0</v>
      </c>
      <c r="R5"/>
      <c r="S5"/>
      <c r="T5">
        <v>829965.58</v>
      </c>
      <c r="U5">
        <v>1265427.9099999999</v>
      </c>
      <c r="V5" s="429"/>
      <c r="W5" s="429"/>
      <c r="X5" s="429">
        <v>1190477.28</v>
      </c>
      <c r="Y5" s="429"/>
      <c r="Z5" s="429">
        <v>746.41</v>
      </c>
      <c r="AA5" s="429"/>
      <c r="AB5" s="429">
        <v>1596730</v>
      </c>
      <c r="AC5" s="429"/>
      <c r="AD5" s="431">
        <v>1766170</v>
      </c>
      <c r="AE5" s="431">
        <v>8494</v>
      </c>
      <c r="AF5" s="431">
        <v>3240</v>
      </c>
      <c r="AG5" s="431">
        <v>809047.01</v>
      </c>
      <c r="AH5" s="431">
        <v>19568.509999999998</v>
      </c>
      <c r="AI5" s="431"/>
      <c r="AJ5" s="431"/>
      <c r="AK5" s="431">
        <v>480</v>
      </c>
      <c r="AL5" s="76">
        <f t="shared" ref="AL5:AL68" si="1">SUM(F5:I5)</f>
        <v>687641.51</v>
      </c>
      <c r="AM5" s="31">
        <f t="shared" ref="AM5:AM68" si="2">SUM(N5:Q5)</f>
        <v>26046</v>
      </c>
      <c r="AN5" s="21">
        <f t="shared" ref="AN5:AN68" si="3">AL5-AM5</f>
        <v>661595.51</v>
      </c>
      <c r="AO5" s="15">
        <f t="shared" ref="AO5:AO68" si="4">SUM(V5:AC5)</f>
        <v>2787953.69</v>
      </c>
      <c r="AP5" s="16">
        <f t="shared" ref="AP5:AP68" si="5">SUM(AD5:AK5)</f>
        <v>2606999.5199999996</v>
      </c>
      <c r="AQ5" s="26">
        <f t="shared" ref="AQ5:AQ68" si="6">AO5-AP5</f>
        <v>180954.17000000039</v>
      </c>
    </row>
    <row r="6" spans="1:43" x14ac:dyDescent="0.25">
      <c r="A6" t="s">
        <v>536</v>
      </c>
      <c r="B6" t="s">
        <v>538</v>
      </c>
      <c r="C6" s="71">
        <v>4663</v>
      </c>
      <c r="D6" s="58" t="s">
        <v>1266</v>
      </c>
      <c r="E6" t="s">
        <v>3219</v>
      </c>
      <c r="F6" s="424">
        <v>765954.52</v>
      </c>
      <c r="G6" s="424">
        <v>0</v>
      </c>
      <c r="H6" s="424">
        <v>117500.67</v>
      </c>
      <c r="I6" s="424"/>
      <c r="J6">
        <v>1012660.8</v>
      </c>
      <c r="K6">
        <v>770434.69</v>
      </c>
      <c r="L6"/>
      <c r="M6"/>
      <c r="N6" s="414">
        <v>500</v>
      </c>
      <c r="O6" s="414">
        <v>12870</v>
      </c>
      <c r="P6" s="414">
        <v>248430</v>
      </c>
      <c r="Q6" s="414">
        <v>46854.91</v>
      </c>
      <c r="R6">
        <v>161000</v>
      </c>
      <c r="S6"/>
      <c r="T6">
        <v>-1287332.8700000001</v>
      </c>
      <c r="U6">
        <v>3482828.65</v>
      </c>
      <c r="V6" s="429"/>
      <c r="W6" s="429"/>
      <c r="X6" s="429">
        <v>870293.13</v>
      </c>
      <c r="Y6" s="429">
        <v>97390</v>
      </c>
      <c r="Z6" s="429">
        <v>417.11</v>
      </c>
      <c r="AA6" s="429"/>
      <c r="AB6" s="429">
        <v>1756700</v>
      </c>
      <c r="AC6" s="429"/>
      <c r="AD6" s="431">
        <v>1910966</v>
      </c>
      <c r="AE6" s="431"/>
      <c r="AF6" s="431"/>
      <c r="AG6" s="431">
        <v>645749.04</v>
      </c>
      <c r="AH6" s="431">
        <v>166685.21</v>
      </c>
      <c r="AI6" s="431"/>
      <c r="AJ6" s="431"/>
      <c r="AK6" s="431"/>
      <c r="AL6" s="76">
        <f t="shared" si="1"/>
        <v>883455.19000000006</v>
      </c>
      <c r="AM6" s="31">
        <f t="shared" si="2"/>
        <v>308654.91000000003</v>
      </c>
      <c r="AN6" s="21">
        <f t="shared" si="3"/>
        <v>574800.28</v>
      </c>
      <c r="AO6" s="15">
        <f t="shared" si="4"/>
        <v>2724800.24</v>
      </c>
      <c r="AP6" s="16">
        <f t="shared" si="5"/>
        <v>2723400.25</v>
      </c>
      <c r="AQ6" s="26">
        <f t="shared" si="6"/>
        <v>1399.9900000002235</v>
      </c>
    </row>
    <row r="7" spans="1:43" x14ac:dyDescent="0.25">
      <c r="A7" t="s">
        <v>536</v>
      </c>
      <c r="B7" t="s">
        <v>538</v>
      </c>
      <c r="C7" s="71">
        <v>4364</v>
      </c>
      <c r="D7" s="58" t="s">
        <v>1267</v>
      </c>
      <c r="E7" t="s">
        <v>3220</v>
      </c>
      <c r="F7" s="424">
        <v>544977.36</v>
      </c>
      <c r="G7" s="424">
        <v>0</v>
      </c>
      <c r="H7" s="424">
        <v>47925.75</v>
      </c>
      <c r="I7" s="424"/>
      <c r="J7">
        <v>287999.23</v>
      </c>
      <c r="K7">
        <v>405956.73</v>
      </c>
      <c r="L7"/>
      <c r="M7"/>
      <c r="N7" s="414">
        <v>4000</v>
      </c>
      <c r="O7" s="414">
        <v>147586.63</v>
      </c>
      <c r="P7" s="414">
        <v>82000</v>
      </c>
      <c r="Q7" s="414">
        <v>11486</v>
      </c>
      <c r="R7"/>
      <c r="S7"/>
      <c r="T7">
        <v>-2967990.04</v>
      </c>
      <c r="U7">
        <v>3940312</v>
      </c>
      <c r="V7" s="429"/>
      <c r="W7" s="429"/>
      <c r="X7" s="429">
        <v>1193296.3400000001</v>
      </c>
      <c r="Y7" s="429"/>
      <c r="Z7" s="429">
        <v>385.49</v>
      </c>
      <c r="AA7" s="429"/>
      <c r="AB7" s="429">
        <v>576610</v>
      </c>
      <c r="AC7" s="429"/>
      <c r="AD7" s="431">
        <v>674872</v>
      </c>
      <c r="AE7" s="431">
        <v>3000</v>
      </c>
      <c r="AF7" s="431">
        <v>880</v>
      </c>
      <c r="AG7" s="431">
        <v>851868.39</v>
      </c>
      <c r="AH7" s="431">
        <v>170206.96</v>
      </c>
      <c r="AI7" s="431"/>
      <c r="AJ7" s="431"/>
      <c r="AK7" s="431"/>
      <c r="AL7" s="76">
        <f t="shared" si="1"/>
        <v>592903.11</v>
      </c>
      <c r="AM7" s="31">
        <f t="shared" si="2"/>
        <v>245072.63</v>
      </c>
      <c r="AN7" s="21">
        <f t="shared" si="3"/>
        <v>347830.48</v>
      </c>
      <c r="AO7" s="15">
        <f t="shared" si="4"/>
        <v>1770291.83</v>
      </c>
      <c r="AP7" s="16">
        <f t="shared" si="5"/>
        <v>1700827.35</v>
      </c>
      <c r="AQ7" s="26">
        <f t="shared" si="6"/>
        <v>69464.479999999981</v>
      </c>
    </row>
    <row r="8" spans="1:43" x14ac:dyDescent="0.25">
      <c r="A8" t="s">
        <v>536</v>
      </c>
      <c r="B8" t="s">
        <v>538</v>
      </c>
      <c r="C8" s="71">
        <v>4222</v>
      </c>
      <c r="D8" s="58" t="s">
        <v>1268</v>
      </c>
      <c r="E8" t="s">
        <v>3221</v>
      </c>
      <c r="F8" s="424">
        <v>564829.80000000005</v>
      </c>
      <c r="G8" s="424">
        <v>0</v>
      </c>
      <c r="H8" s="424">
        <v>61085.8</v>
      </c>
      <c r="I8" s="424"/>
      <c r="J8">
        <v>297960.86</v>
      </c>
      <c r="K8">
        <v>288335.82</v>
      </c>
      <c r="L8"/>
      <c r="M8">
        <v>194900</v>
      </c>
      <c r="N8" s="414">
        <v>0</v>
      </c>
      <c r="O8" s="414">
        <v>26790</v>
      </c>
      <c r="P8" s="414">
        <v>53600</v>
      </c>
      <c r="Q8" s="414">
        <v>0</v>
      </c>
      <c r="R8">
        <v>4500</v>
      </c>
      <c r="S8"/>
      <c r="T8">
        <v>-1417248.34</v>
      </c>
      <c r="U8">
        <v>2735240.51</v>
      </c>
      <c r="V8" s="429"/>
      <c r="W8" s="429"/>
      <c r="X8" s="429">
        <v>952726.2</v>
      </c>
      <c r="Y8" s="429"/>
      <c r="Z8" s="429">
        <v>662.39</v>
      </c>
      <c r="AA8" s="429"/>
      <c r="AB8" s="429">
        <v>1128670</v>
      </c>
      <c r="AC8" s="429">
        <v>300</v>
      </c>
      <c r="AD8" s="431">
        <v>1232210</v>
      </c>
      <c r="AE8" s="431">
        <v>23640</v>
      </c>
      <c r="AF8" s="431">
        <v>1334</v>
      </c>
      <c r="AG8" s="431">
        <v>798103.48</v>
      </c>
      <c r="AH8" s="431">
        <v>22841</v>
      </c>
      <c r="AI8" s="431"/>
      <c r="AJ8" s="431"/>
      <c r="AK8" s="431"/>
      <c r="AL8" s="76">
        <f t="shared" si="1"/>
        <v>625915.60000000009</v>
      </c>
      <c r="AM8" s="31">
        <f t="shared" si="2"/>
        <v>80390</v>
      </c>
      <c r="AN8" s="21">
        <f t="shared" si="3"/>
        <v>545525.60000000009</v>
      </c>
      <c r="AO8" s="15">
        <f t="shared" si="4"/>
        <v>2082358.5899999999</v>
      </c>
      <c r="AP8" s="16">
        <f t="shared" si="5"/>
        <v>2078128.48</v>
      </c>
      <c r="AQ8" s="26">
        <f t="shared" si="6"/>
        <v>4230.1099999998696</v>
      </c>
    </row>
    <row r="9" spans="1:43" x14ac:dyDescent="0.25">
      <c r="A9" t="s">
        <v>536</v>
      </c>
      <c r="B9" t="s">
        <v>538</v>
      </c>
      <c r="C9" s="71">
        <v>3681</v>
      </c>
      <c r="D9" s="58" t="s">
        <v>1269</v>
      </c>
      <c r="E9" t="s">
        <v>3222</v>
      </c>
      <c r="F9" s="424">
        <v>386963.45</v>
      </c>
      <c r="G9" s="424">
        <v>0</v>
      </c>
      <c r="H9" s="424">
        <v>87439.24</v>
      </c>
      <c r="I9" s="424">
        <v>24</v>
      </c>
      <c r="J9">
        <v>757035.11</v>
      </c>
      <c r="K9">
        <v>1193278.4099999999</v>
      </c>
      <c r="L9"/>
      <c r="M9"/>
      <c r="N9" s="414"/>
      <c r="O9" s="414">
        <v>20850</v>
      </c>
      <c r="P9" s="414">
        <v>110000</v>
      </c>
      <c r="Q9" s="414">
        <v>0</v>
      </c>
      <c r="R9">
        <v>15000</v>
      </c>
      <c r="S9"/>
      <c r="T9">
        <v>-228419.82</v>
      </c>
      <c r="U9">
        <v>2266802.89</v>
      </c>
      <c r="V9" s="429"/>
      <c r="W9" s="429"/>
      <c r="X9" s="429">
        <v>723457.47</v>
      </c>
      <c r="Y9" s="429"/>
      <c r="Z9" s="429">
        <v>185.03</v>
      </c>
      <c r="AA9" s="429"/>
      <c r="AB9" s="429">
        <v>622586</v>
      </c>
      <c r="AC9" s="429"/>
      <c r="AD9" s="431">
        <v>724695</v>
      </c>
      <c r="AE9" s="431">
        <v>3000</v>
      </c>
      <c r="AF9" s="431"/>
      <c r="AG9" s="431">
        <v>355913.48</v>
      </c>
      <c r="AH9" s="431">
        <v>22112.880000000001</v>
      </c>
      <c r="AI9" s="431"/>
      <c r="AJ9" s="431"/>
      <c r="AK9" s="431"/>
      <c r="AL9" s="76">
        <f t="shared" si="1"/>
        <v>474426.69</v>
      </c>
      <c r="AM9" s="31">
        <f t="shared" si="2"/>
        <v>130850</v>
      </c>
      <c r="AN9" s="21">
        <f t="shared" si="3"/>
        <v>343576.69</v>
      </c>
      <c r="AO9" s="15">
        <f t="shared" si="4"/>
        <v>1346228.5</v>
      </c>
      <c r="AP9" s="16">
        <f t="shared" si="5"/>
        <v>1105721.3599999999</v>
      </c>
      <c r="AQ9" s="26">
        <f t="shared" si="6"/>
        <v>240507.14000000013</v>
      </c>
    </row>
    <row r="10" spans="1:43" x14ac:dyDescent="0.25">
      <c r="A10" t="s">
        <v>536</v>
      </c>
      <c r="B10" t="s">
        <v>538</v>
      </c>
      <c r="C10" s="71">
        <v>2627</v>
      </c>
      <c r="D10" s="58" t="s">
        <v>1270</v>
      </c>
      <c r="E10" t="s">
        <v>3223</v>
      </c>
      <c r="F10" s="424">
        <v>529304.91</v>
      </c>
      <c r="G10" s="424">
        <v>0</v>
      </c>
      <c r="H10" s="424">
        <v>122502.14</v>
      </c>
      <c r="I10" s="424"/>
      <c r="J10">
        <v>939872.41</v>
      </c>
      <c r="K10">
        <v>463426.4</v>
      </c>
      <c r="L10"/>
      <c r="M10"/>
      <c r="N10" s="414"/>
      <c r="O10" s="414">
        <v>24536</v>
      </c>
      <c r="P10" s="414">
        <v>59320</v>
      </c>
      <c r="Q10" s="414">
        <v>215</v>
      </c>
      <c r="R10">
        <v>42000</v>
      </c>
      <c r="S10"/>
      <c r="T10">
        <v>-654080.4</v>
      </c>
      <c r="U10">
        <v>2678016.84</v>
      </c>
      <c r="V10" s="429"/>
      <c r="W10" s="429"/>
      <c r="X10" s="429">
        <v>1049956.4099999999</v>
      </c>
      <c r="Y10" s="429"/>
      <c r="Z10" s="429">
        <v>696.43</v>
      </c>
      <c r="AA10" s="429"/>
      <c r="AB10" s="429">
        <v>1249600</v>
      </c>
      <c r="AC10" s="429"/>
      <c r="AD10" s="431">
        <v>1374749</v>
      </c>
      <c r="AE10" s="431"/>
      <c r="AF10" s="431"/>
      <c r="AG10" s="431">
        <v>731643.31</v>
      </c>
      <c r="AH10" s="431">
        <v>288762.09999999998</v>
      </c>
      <c r="AI10" s="431"/>
      <c r="AJ10" s="431"/>
      <c r="AK10" s="431">
        <v>0.01</v>
      </c>
      <c r="AL10" s="76">
        <f t="shared" si="1"/>
        <v>651807.05000000005</v>
      </c>
      <c r="AM10" s="31">
        <f t="shared" si="2"/>
        <v>84071</v>
      </c>
      <c r="AN10" s="21">
        <f t="shared" si="3"/>
        <v>567736.05000000005</v>
      </c>
      <c r="AO10" s="15">
        <f t="shared" si="4"/>
        <v>2300252.84</v>
      </c>
      <c r="AP10" s="16">
        <f t="shared" si="5"/>
        <v>2395154.42</v>
      </c>
      <c r="AQ10" s="26">
        <f t="shared" si="6"/>
        <v>-94901.580000000075</v>
      </c>
    </row>
    <row r="11" spans="1:43" x14ac:dyDescent="0.25">
      <c r="A11" t="s">
        <v>536</v>
      </c>
      <c r="B11" t="s">
        <v>538</v>
      </c>
      <c r="C11" s="71">
        <v>2345</v>
      </c>
      <c r="D11" s="58" t="s">
        <v>1271</v>
      </c>
      <c r="E11" t="s">
        <v>3224</v>
      </c>
      <c r="F11" s="424">
        <v>536371.32999999996</v>
      </c>
      <c r="G11" s="424">
        <v>0</v>
      </c>
      <c r="H11" s="424">
        <v>192642.82</v>
      </c>
      <c r="I11" s="424"/>
      <c r="J11">
        <v>1785461.04</v>
      </c>
      <c r="K11">
        <v>304910.26</v>
      </c>
      <c r="L11"/>
      <c r="M11"/>
      <c r="N11" s="414"/>
      <c r="O11" s="414">
        <v>23620</v>
      </c>
      <c r="P11" s="414">
        <v>32000</v>
      </c>
      <c r="Q11" s="414">
        <v>35676.730000000003</v>
      </c>
      <c r="R11">
        <v>13500</v>
      </c>
      <c r="S11"/>
      <c r="T11">
        <v>2082938.43</v>
      </c>
      <c r="U11">
        <v>585220.22</v>
      </c>
      <c r="V11" s="429"/>
      <c r="W11" s="429"/>
      <c r="X11" s="429">
        <v>1025846.16</v>
      </c>
      <c r="Y11" s="429">
        <v>43800</v>
      </c>
      <c r="Z11" s="429">
        <v>671.48</v>
      </c>
      <c r="AA11" s="429"/>
      <c r="AB11" s="429">
        <v>1019740</v>
      </c>
      <c r="AC11" s="429"/>
      <c r="AD11" s="431">
        <v>1179372</v>
      </c>
      <c r="AE11" s="431">
        <v>7235</v>
      </c>
      <c r="AF11" s="431">
        <v>4528</v>
      </c>
      <c r="AG11" s="431">
        <v>665676.93999999994</v>
      </c>
      <c r="AH11" s="431">
        <v>186815.63</v>
      </c>
      <c r="AI11" s="431"/>
      <c r="AJ11" s="431"/>
      <c r="AK11" s="431"/>
      <c r="AL11" s="76">
        <f t="shared" si="1"/>
        <v>729014.14999999991</v>
      </c>
      <c r="AM11" s="31">
        <f t="shared" si="2"/>
        <v>91296.73000000001</v>
      </c>
      <c r="AN11" s="21">
        <f t="shared" si="3"/>
        <v>637717.41999999993</v>
      </c>
      <c r="AO11" s="15">
        <f t="shared" si="4"/>
        <v>2090057.6400000001</v>
      </c>
      <c r="AP11" s="16">
        <f t="shared" si="5"/>
        <v>2043627.5699999998</v>
      </c>
      <c r="AQ11" s="26">
        <f t="shared" si="6"/>
        <v>46430.070000000298</v>
      </c>
    </row>
    <row r="12" spans="1:43" x14ac:dyDescent="0.25">
      <c r="A12" t="s">
        <v>536</v>
      </c>
      <c r="B12" t="s">
        <v>538</v>
      </c>
      <c r="C12" s="71">
        <v>2209</v>
      </c>
      <c r="D12" s="58" t="s">
        <v>1272</v>
      </c>
      <c r="E12" t="s">
        <v>3225</v>
      </c>
      <c r="F12" s="424">
        <v>533362.87</v>
      </c>
      <c r="G12" s="424">
        <v>0</v>
      </c>
      <c r="H12" s="424">
        <v>195729.11</v>
      </c>
      <c r="I12" s="424"/>
      <c r="J12">
        <v>337015.18</v>
      </c>
      <c r="K12">
        <v>834670.15</v>
      </c>
      <c r="L12"/>
      <c r="M12"/>
      <c r="N12" s="414">
        <v>0</v>
      </c>
      <c r="O12" s="414">
        <v>27800</v>
      </c>
      <c r="P12" s="414"/>
      <c r="Q12" s="414"/>
      <c r="R12"/>
      <c r="S12"/>
      <c r="T12">
        <v>187202.73</v>
      </c>
      <c r="U12">
        <v>1804328.64</v>
      </c>
      <c r="V12" s="429"/>
      <c r="W12" s="429"/>
      <c r="X12" s="429">
        <v>769262.68</v>
      </c>
      <c r="Y12" s="429"/>
      <c r="Z12" s="429">
        <v>603.67999999999995</v>
      </c>
      <c r="AA12" s="429"/>
      <c r="AB12" s="429">
        <v>1390620</v>
      </c>
      <c r="AC12" s="429"/>
      <c r="AD12" s="431">
        <v>1487620</v>
      </c>
      <c r="AE12" s="431"/>
      <c r="AF12" s="431"/>
      <c r="AG12" s="431">
        <v>447822.64</v>
      </c>
      <c r="AH12" s="431">
        <v>343597.78</v>
      </c>
      <c r="AI12" s="431"/>
      <c r="AJ12" s="431"/>
      <c r="AK12" s="431"/>
      <c r="AL12" s="76">
        <f t="shared" si="1"/>
        <v>729091.98</v>
      </c>
      <c r="AM12" s="31">
        <f t="shared" si="2"/>
        <v>27800</v>
      </c>
      <c r="AN12" s="21">
        <f t="shared" si="3"/>
        <v>701291.98</v>
      </c>
      <c r="AO12" s="15">
        <f t="shared" si="4"/>
        <v>2160486.3600000003</v>
      </c>
      <c r="AP12" s="16">
        <f t="shared" si="5"/>
        <v>2279040.42</v>
      </c>
      <c r="AQ12" s="26">
        <f t="shared" si="6"/>
        <v>-118554.05999999959</v>
      </c>
    </row>
    <row r="13" spans="1:43" x14ac:dyDescent="0.25">
      <c r="A13" t="s">
        <v>536</v>
      </c>
      <c r="B13" t="s">
        <v>538</v>
      </c>
      <c r="C13" s="71">
        <v>2329</v>
      </c>
      <c r="D13" s="58" t="s">
        <v>1273</v>
      </c>
      <c r="E13" t="s">
        <v>3226</v>
      </c>
      <c r="F13" s="424">
        <v>524787.59</v>
      </c>
      <c r="G13" s="424">
        <v>0</v>
      </c>
      <c r="H13" s="424">
        <v>83842.83</v>
      </c>
      <c r="I13" s="424"/>
      <c r="J13">
        <v>194216.97</v>
      </c>
      <c r="K13">
        <v>403771.13</v>
      </c>
      <c r="L13"/>
      <c r="M13"/>
      <c r="N13" s="414"/>
      <c r="O13" s="414">
        <v>20560</v>
      </c>
      <c r="P13" s="414"/>
      <c r="Q13" s="414">
        <v>912.5</v>
      </c>
      <c r="R13">
        <v>-61100</v>
      </c>
      <c r="S13"/>
      <c r="T13">
        <v>279301.18</v>
      </c>
      <c r="U13">
        <v>667029.63</v>
      </c>
      <c r="V13" s="429"/>
      <c r="W13" s="429"/>
      <c r="X13" s="429">
        <v>1354890.18</v>
      </c>
      <c r="Y13" s="429">
        <v>101800</v>
      </c>
      <c r="Z13" s="429">
        <v>528.29</v>
      </c>
      <c r="AA13" s="429"/>
      <c r="AB13" s="429">
        <v>754150</v>
      </c>
      <c r="AC13" s="429">
        <v>99550</v>
      </c>
      <c r="AD13" s="431">
        <v>890275.5</v>
      </c>
      <c r="AE13" s="431">
        <v>640</v>
      </c>
      <c r="AF13" s="431">
        <v>1630</v>
      </c>
      <c r="AG13" s="431">
        <v>1031983.75</v>
      </c>
      <c r="AH13" s="431">
        <v>86474.01</v>
      </c>
      <c r="AI13" s="431"/>
      <c r="AJ13" s="431"/>
      <c r="AK13" s="431"/>
      <c r="AL13" s="76">
        <f t="shared" si="1"/>
        <v>608630.41999999993</v>
      </c>
      <c r="AM13" s="31">
        <f t="shared" si="2"/>
        <v>21472.5</v>
      </c>
      <c r="AN13" s="21">
        <f t="shared" si="3"/>
        <v>587157.91999999993</v>
      </c>
      <c r="AO13" s="15">
        <f t="shared" si="4"/>
        <v>2310918.4699999997</v>
      </c>
      <c r="AP13" s="16">
        <f t="shared" si="5"/>
        <v>2011003.26</v>
      </c>
      <c r="AQ13" s="26">
        <f t="shared" si="6"/>
        <v>299915.20999999973</v>
      </c>
    </row>
    <row r="14" spans="1:43" x14ac:dyDescent="0.25">
      <c r="A14" t="s">
        <v>536</v>
      </c>
      <c r="B14" t="s">
        <v>538</v>
      </c>
      <c r="C14" s="71">
        <v>2781</v>
      </c>
      <c r="D14" s="58" t="s">
        <v>1274</v>
      </c>
      <c r="E14" t="s">
        <v>3227</v>
      </c>
      <c r="F14" s="424">
        <v>503341.25</v>
      </c>
      <c r="G14" s="424">
        <v>0</v>
      </c>
      <c r="H14" s="424">
        <v>286592.34999999998</v>
      </c>
      <c r="I14" s="424"/>
      <c r="J14">
        <v>3</v>
      </c>
      <c r="K14">
        <v>652891.68999999994</v>
      </c>
      <c r="L14"/>
      <c r="M14"/>
      <c r="N14" s="414"/>
      <c r="O14" s="414">
        <v>13460</v>
      </c>
      <c r="P14" s="414"/>
      <c r="Q14" s="414">
        <v>279</v>
      </c>
      <c r="R14">
        <v>6450</v>
      </c>
      <c r="S14"/>
      <c r="T14">
        <v>-83200.23</v>
      </c>
      <c r="U14">
        <v>818351.54</v>
      </c>
      <c r="V14" s="429"/>
      <c r="W14" s="429"/>
      <c r="X14" s="429">
        <v>1449776.41</v>
      </c>
      <c r="Y14" s="429"/>
      <c r="Z14" s="429">
        <v>423.36</v>
      </c>
      <c r="AA14" s="429"/>
      <c r="AB14" s="429">
        <v>743120</v>
      </c>
      <c r="AC14" s="429"/>
      <c r="AD14" s="431">
        <v>904240.12</v>
      </c>
      <c r="AE14" s="431"/>
      <c r="AF14" s="431"/>
      <c r="AG14" s="431">
        <v>529645.56000000006</v>
      </c>
      <c r="AH14" s="431">
        <v>51946.11</v>
      </c>
      <c r="AI14" s="431"/>
      <c r="AJ14" s="431"/>
      <c r="AK14" s="431">
        <v>20000</v>
      </c>
      <c r="AL14" s="76">
        <f t="shared" si="1"/>
        <v>789933.6</v>
      </c>
      <c r="AM14" s="31">
        <f t="shared" si="2"/>
        <v>13739</v>
      </c>
      <c r="AN14" s="21">
        <f t="shared" si="3"/>
        <v>776194.6</v>
      </c>
      <c r="AO14" s="15">
        <f t="shared" si="4"/>
        <v>2193319.77</v>
      </c>
      <c r="AP14" s="16">
        <f t="shared" si="5"/>
        <v>1505831.7900000003</v>
      </c>
      <c r="AQ14" s="26">
        <f t="shared" si="6"/>
        <v>687487.97999999975</v>
      </c>
    </row>
    <row r="15" spans="1:43" x14ac:dyDescent="0.25">
      <c r="A15" t="s">
        <v>536</v>
      </c>
      <c r="B15" t="s">
        <v>538</v>
      </c>
      <c r="C15" s="71">
        <v>3427</v>
      </c>
      <c r="D15" s="58" t="s">
        <v>1275</v>
      </c>
      <c r="E15" t="s">
        <v>3228</v>
      </c>
      <c r="F15" s="424">
        <v>440783.97</v>
      </c>
      <c r="G15" s="424">
        <v>0</v>
      </c>
      <c r="H15" s="424">
        <v>59376.67</v>
      </c>
      <c r="I15" s="424"/>
      <c r="J15">
        <v>557945.35</v>
      </c>
      <c r="K15">
        <v>106264.97</v>
      </c>
      <c r="L15"/>
      <c r="M15"/>
      <c r="N15" s="414"/>
      <c r="O15" s="414">
        <v>25360</v>
      </c>
      <c r="P15" s="414">
        <v>148580</v>
      </c>
      <c r="Q15" s="414">
        <v>1191</v>
      </c>
      <c r="R15"/>
      <c r="S15"/>
      <c r="T15">
        <v>-3321696.58</v>
      </c>
      <c r="U15">
        <v>3873985.05</v>
      </c>
      <c r="V15" s="429"/>
      <c r="W15" s="429"/>
      <c r="X15" s="429">
        <v>1413837.58</v>
      </c>
      <c r="Y15" s="429"/>
      <c r="Z15" s="429">
        <v>332.55</v>
      </c>
      <c r="AA15" s="429"/>
      <c r="AB15" s="429">
        <v>1341880</v>
      </c>
      <c r="AC15" s="429">
        <v>1404.96</v>
      </c>
      <c r="AD15" s="431">
        <v>1389880</v>
      </c>
      <c r="AE15" s="431">
        <v>38037</v>
      </c>
      <c r="AF15" s="431"/>
      <c r="AG15" s="431">
        <v>639377.64</v>
      </c>
      <c r="AH15" s="431">
        <v>253208.95999999999</v>
      </c>
      <c r="AI15" s="431"/>
      <c r="AJ15" s="431"/>
      <c r="AK15" s="431"/>
      <c r="AL15" s="76">
        <f t="shared" si="1"/>
        <v>500160.63999999996</v>
      </c>
      <c r="AM15" s="31">
        <f t="shared" si="2"/>
        <v>175131</v>
      </c>
      <c r="AN15" s="21">
        <f t="shared" si="3"/>
        <v>325029.63999999996</v>
      </c>
      <c r="AO15" s="15">
        <f t="shared" si="4"/>
        <v>2757455.09</v>
      </c>
      <c r="AP15" s="16">
        <f t="shared" si="5"/>
        <v>2320503.6</v>
      </c>
      <c r="AQ15" s="26">
        <f t="shared" si="6"/>
        <v>436951.48999999976</v>
      </c>
    </row>
    <row r="16" spans="1:43" x14ac:dyDescent="0.25">
      <c r="A16" t="s">
        <v>536</v>
      </c>
      <c r="B16" t="s">
        <v>538</v>
      </c>
      <c r="C16" s="71">
        <v>2582</v>
      </c>
      <c r="D16" s="58" t="s">
        <v>1276</v>
      </c>
      <c r="E16" t="s">
        <v>3229</v>
      </c>
      <c r="F16" s="424">
        <v>335169.95</v>
      </c>
      <c r="G16" s="424">
        <v>0</v>
      </c>
      <c r="H16" s="424">
        <v>188242.83</v>
      </c>
      <c r="I16" s="424"/>
      <c r="J16">
        <v>1529627.62</v>
      </c>
      <c r="K16">
        <v>196639.63</v>
      </c>
      <c r="L16"/>
      <c r="M16"/>
      <c r="N16" s="414"/>
      <c r="O16" s="414">
        <v>2340</v>
      </c>
      <c r="P16" s="414">
        <v>165678.01</v>
      </c>
      <c r="Q16" s="414">
        <v>919.58</v>
      </c>
      <c r="R16">
        <v>-9000</v>
      </c>
      <c r="S16"/>
      <c r="T16">
        <v>-89046.39</v>
      </c>
      <c r="U16">
        <v>2037072.22</v>
      </c>
      <c r="V16" s="429"/>
      <c r="W16" s="429"/>
      <c r="X16" s="429">
        <v>967477.45</v>
      </c>
      <c r="Y16" s="429">
        <v>30411</v>
      </c>
      <c r="Z16" s="429">
        <v>274.73</v>
      </c>
      <c r="AA16" s="429"/>
      <c r="AB16" s="429">
        <v>1181070</v>
      </c>
      <c r="AC16" s="429"/>
      <c r="AD16" s="431">
        <v>1287635.04</v>
      </c>
      <c r="AE16" s="431">
        <v>3640</v>
      </c>
      <c r="AF16" s="431">
        <v>2430</v>
      </c>
      <c r="AG16" s="431">
        <v>608056.87</v>
      </c>
      <c r="AH16" s="431">
        <v>135754.66</v>
      </c>
      <c r="AI16" s="431"/>
      <c r="AJ16" s="431"/>
      <c r="AK16" s="431"/>
      <c r="AL16" s="76">
        <f t="shared" si="1"/>
        <v>523412.78</v>
      </c>
      <c r="AM16" s="31">
        <f t="shared" si="2"/>
        <v>168937.59</v>
      </c>
      <c r="AN16" s="21">
        <f t="shared" si="3"/>
        <v>354475.19000000006</v>
      </c>
      <c r="AO16" s="15">
        <f t="shared" si="4"/>
        <v>2179233.1799999997</v>
      </c>
      <c r="AP16" s="16">
        <f t="shared" si="5"/>
        <v>2037516.57</v>
      </c>
      <c r="AQ16" s="26">
        <f t="shared" si="6"/>
        <v>141716.60999999964</v>
      </c>
    </row>
    <row r="17" spans="1:43" x14ac:dyDescent="0.25">
      <c r="A17" t="s">
        <v>536</v>
      </c>
      <c r="B17" t="s">
        <v>538</v>
      </c>
      <c r="C17" s="71">
        <v>1491</v>
      </c>
      <c r="D17" s="58" t="s">
        <v>1277</v>
      </c>
      <c r="E17" t="s">
        <v>3230</v>
      </c>
      <c r="F17" s="424">
        <v>257974.98</v>
      </c>
      <c r="G17" s="424">
        <v>0</v>
      </c>
      <c r="H17" s="424">
        <v>86408.13</v>
      </c>
      <c r="I17" s="424"/>
      <c r="J17">
        <v>182314.76</v>
      </c>
      <c r="K17">
        <v>554496.65</v>
      </c>
      <c r="L17"/>
      <c r="M17"/>
      <c r="N17" s="414"/>
      <c r="O17" s="414">
        <v>35994</v>
      </c>
      <c r="P17" s="414">
        <v>33000</v>
      </c>
      <c r="Q17" s="414">
        <v>0</v>
      </c>
      <c r="R17"/>
      <c r="S17">
        <v>7161.58</v>
      </c>
      <c r="T17">
        <v>-1796234.87</v>
      </c>
      <c r="U17">
        <v>2706524.69</v>
      </c>
      <c r="V17" s="429"/>
      <c r="W17" s="429"/>
      <c r="X17" s="429">
        <v>787439.38</v>
      </c>
      <c r="Y17" s="429"/>
      <c r="Z17" s="429">
        <v>336.55</v>
      </c>
      <c r="AA17" s="429"/>
      <c r="AB17" s="429">
        <v>1202933</v>
      </c>
      <c r="AC17" s="429"/>
      <c r="AD17" s="431">
        <v>1250026.52</v>
      </c>
      <c r="AE17" s="431"/>
      <c r="AF17" s="431"/>
      <c r="AG17" s="431">
        <v>485728.95</v>
      </c>
      <c r="AH17" s="431">
        <v>160204.34</v>
      </c>
      <c r="AI17" s="431"/>
      <c r="AJ17" s="431"/>
      <c r="AK17" s="431"/>
      <c r="AL17" s="76">
        <f t="shared" si="1"/>
        <v>344383.11</v>
      </c>
      <c r="AM17" s="31">
        <f t="shared" si="2"/>
        <v>68994</v>
      </c>
      <c r="AN17" s="21">
        <f t="shared" si="3"/>
        <v>275389.11</v>
      </c>
      <c r="AO17" s="15">
        <f t="shared" si="4"/>
        <v>1990708.9300000002</v>
      </c>
      <c r="AP17" s="16">
        <f t="shared" si="5"/>
        <v>1895959.81</v>
      </c>
      <c r="AQ17" s="26">
        <f t="shared" si="6"/>
        <v>94749.120000000112</v>
      </c>
    </row>
    <row r="18" spans="1:43" x14ac:dyDescent="0.25">
      <c r="A18" t="s">
        <v>536</v>
      </c>
      <c r="B18" t="s">
        <v>538</v>
      </c>
      <c r="C18" s="71">
        <v>2154</v>
      </c>
      <c r="D18" s="58" t="s">
        <v>1278</v>
      </c>
      <c r="E18" t="s">
        <v>3231</v>
      </c>
      <c r="F18" s="424">
        <v>177506.6</v>
      </c>
      <c r="G18" s="424">
        <v>2900.5</v>
      </c>
      <c r="H18" s="424">
        <v>225312.39</v>
      </c>
      <c r="I18" s="424"/>
      <c r="J18">
        <v>1910741.19</v>
      </c>
      <c r="K18">
        <v>385498.88</v>
      </c>
      <c r="L18"/>
      <c r="M18"/>
      <c r="N18" s="414">
        <v>22000</v>
      </c>
      <c r="O18" s="414">
        <v>51620</v>
      </c>
      <c r="P18" s="414">
        <v>-51750</v>
      </c>
      <c r="Q18" s="414">
        <v>-568</v>
      </c>
      <c r="R18">
        <v>78150</v>
      </c>
      <c r="S18"/>
      <c r="T18">
        <v>1836658.15</v>
      </c>
      <c r="U18">
        <v>865508.28</v>
      </c>
      <c r="V18" s="429"/>
      <c r="W18" s="429"/>
      <c r="X18" s="429">
        <v>1129876.8999999999</v>
      </c>
      <c r="Y18" s="429"/>
      <c r="Z18" s="429">
        <v>274.77</v>
      </c>
      <c r="AA18" s="429"/>
      <c r="AB18" s="429">
        <v>964230</v>
      </c>
      <c r="AC18" s="429"/>
      <c r="AD18" s="431">
        <v>1196407.05</v>
      </c>
      <c r="AE18" s="431">
        <v>3000</v>
      </c>
      <c r="AF18" s="431">
        <v>1000</v>
      </c>
      <c r="AG18" s="431">
        <v>841098.66</v>
      </c>
      <c r="AH18" s="431">
        <v>152528.76999999999</v>
      </c>
      <c r="AI18" s="431"/>
      <c r="AJ18" s="431"/>
      <c r="AK18" s="431">
        <v>6.06</v>
      </c>
      <c r="AL18" s="76">
        <f t="shared" si="1"/>
        <v>405719.49</v>
      </c>
      <c r="AM18" s="31">
        <f t="shared" si="2"/>
        <v>21302</v>
      </c>
      <c r="AN18" s="21">
        <f t="shared" si="3"/>
        <v>384417.49</v>
      </c>
      <c r="AO18" s="15">
        <f t="shared" si="4"/>
        <v>2094381.67</v>
      </c>
      <c r="AP18" s="16">
        <f t="shared" si="5"/>
        <v>2194040.54</v>
      </c>
      <c r="AQ18" s="26">
        <f t="shared" si="6"/>
        <v>-99658.870000000112</v>
      </c>
    </row>
    <row r="19" spans="1:43" x14ac:dyDescent="0.25">
      <c r="A19" t="s">
        <v>536</v>
      </c>
      <c r="B19" t="s">
        <v>538</v>
      </c>
      <c r="C19" s="71">
        <v>3909</v>
      </c>
      <c r="D19" s="58" t="s">
        <v>1279</v>
      </c>
      <c r="E19" t="s">
        <v>3232</v>
      </c>
      <c r="F19" s="424">
        <v>200228.48000000001</v>
      </c>
      <c r="G19" s="424">
        <v>0</v>
      </c>
      <c r="H19" s="424">
        <v>37554.22</v>
      </c>
      <c r="I19" s="424"/>
      <c r="J19">
        <v>-1530.68</v>
      </c>
      <c r="K19">
        <v>-87070.92</v>
      </c>
      <c r="L19"/>
      <c r="M19"/>
      <c r="N19" s="414"/>
      <c r="O19" s="414">
        <v>30050</v>
      </c>
      <c r="P19" s="414"/>
      <c r="Q19" s="414">
        <v>858</v>
      </c>
      <c r="R19">
        <v>14400</v>
      </c>
      <c r="S19">
        <v>10715</v>
      </c>
      <c r="T19">
        <v>-2466273.4900000002</v>
      </c>
      <c r="U19">
        <v>2831701.19</v>
      </c>
      <c r="V19" s="429"/>
      <c r="W19" s="429"/>
      <c r="X19" s="429">
        <v>1293276.6200000001</v>
      </c>
      <c r="Y19" s="429">
        <v>299670</v>
      </c>
      <c r="Z19" s="429">
        <v>582.29</v>
      </c>
      <c r="AA19" s="429"/>
      <c r="AB19" s="429">
        <v>1279050</v>
      </c>
      <c r="AC19" s="429"/>
      <c r="AD19" s="431">
        <v>1443966</v>
      </c>
      <c r="AE19" s="431">
        <v>640</v>
      </c>
      <c r="AF19" s="431">
        <v>2430</v>
      </c>
      <c r="AG19" s="431">
        <v>920785.68</v>
      </c>
      <c r="AH19" s="431">
        <v>777026.83</v>
      </c>
      <c r="AI19" s="431"/>
      <c r="AJ19" s="431"/>
      <c r="AK19" s="431"/>
      <c r="AL19" s="76">
        <f t="shared" si="1"/>
        <v>237782.7</v>
      </c>
      <c r="AM19" s="31">
        <f t="shared" si="2"/>
        <v>30908</v>
      </c>
      <c r="AN19" s="21">
        <f t="shared" si="3"/>
        <v>206874.7</v>
      </c>
      <c r="AO19" s="15">
        <f t="shared" si="4"/>
        <v>2872578.91</v>
      </c>
      <c r="AP19" s="16">
        <f t="shared" si="5"/>
        <v>3144848.5100000002</v>
      </c>
      <c r="AQ19" s="26">
        <f t="shared" si="6"/>
        <v>-272269.60000000009</v>
      </c>
    </row>
    <row r="20" spans="1:43" x14ac:dyDescent="0.25">
      <c r="A20" t="s">
        <v>536</v>
      </c>
      <c r="B20" t="s">
        <v>538</v>
      </c>
      <c r="C20" s="71">
        <v>2875</v>
      </c>
      <c r="D20" s="58" t="s">
        <v>1280</v>
      </c>
      <c r="E20" t="s">
        <v>3233</v>
      </c>
      <c r="F20" s="424">
        <v>365447.17</v>
      </c>
      <c r="G20" s="424">
        <v>0</v>
      </c>
      <c r="H20" s="424">
        <v>194762.76</v>
      </c>
      <c r="I20" s="424"/>
      <c r="J20">
        <v>2365039.04</v>
      </c>
      <c r="K20">
        <v>648126.07999999996</v>
      </c>
      <c r="L20"/>
      <c r="M20"/>
      <c r="N20" s="414"/>
      <c r="O20" s="414">
        <v>23450</v>
      </c>
      <c r="P20" s="414"/>
      <c r="Q20" s="414">
        <v>1267.25</v>
      </c>
      <c r="R20">
        <v>78000</v>
      </c>
      <c r="S20"/>
      <c r="T20">
        <v>-1874082.52</v>
      </c>
      <c r="U20">
        <v>5546813.3099999996</v>
      </c>
      <c r="V20" s="429"/>
      <c r="W20" s="429"/>
      <c r="X20" s="429">
        <v>1080940.43</v>
      </c>
      <c r="Y20" s="429">
        <v>285000</v>
      </c>
      <c r="Z20" s="429">
        <v>1040.24</v>
      </c>
      <c r="AA20" s="429"/>
      <c r="AB20" s="429">
        <v>1309030</v>
      </c>
      <c r="AC20" s="429">
        <v>1015</v>
      </c>
      <c r="AD20" s="431">
        <v>1539798.77</v>
      </c>
      <c r="AE20" s="431">
        <v>7662.73</v>
      </c>
      <c r="AF20" s="431">
        <v>18656.43</v>
      </c>
      <c r="AG20" s="431">
        <v>1114323.26</v>
      </c>
      <c r="AH20" s="431">
        <v>198657.47</v>
      </c>
      <c r="AI20" s="431"/>
      <c r="AJ20" s="431"/>
      <c r="AK20" s="431"/>
      <c r="AL20" s="76">
        <f t="shared" si="1"/>
        <v>560209.92999999993</v>
      </c>
      <c r="AM20" s="31">
        <f t="shared" si="2"/>
        <v>24717.25</v>
      </c>
      <c r="AN20" s="21">
        <f t="shared" si="3"/>
        <v>535492.67999999993</v>
      </c>
      <c r="AO20" s="15">
        <f t="shared" si="4"/>
        <v>2677025.67</v>
      </c>
      <c r="AP20" s="16">
        <f t="shared" si="5"/>
        <v>2879098.66</v>
      </c>
      <c r="AQ20" s="26">
        <f t="shared" si="6"/>
        <v>-202072.99000000022</v>
      </c>
    </row>
    <row r="21" spans="1:43" x14ac:dyDescent="0.25">
      <c r="A21" t="s">
        <v>536</v>
      </c>
      <c r="B21" t="s">
        <v>538</v>
      </c>
      <c r="C21" s="71">
        <v>4102</v>
      </c>
      <c r="D21" s="58" t="s">
        <v>1281</v>
      </c>
      <c r="E21" t="s">
        <v>3234</v>
      </c>
      <c r="F21" s="424">
        <v>414890.83</v>
      </c>
      <c r="G21" s="424">
        <v>0</v>
      </c>
      <c r="H21" s="424">
        <v>106200.02</v>
      </c>
      <c r="I21" s="424"/>
      <c r="J21">
        <v>2358622.0499999998</v>
      </c>
      <c r="K21">
        <v>1284615.8400000001</v>
      </c>
      <c r="L21"/>
      <c r="M21"/>
      <c r="N21" s="414">
        <v>2000</v>
      </c>
      <c r="O21" s="414">
        <v>27853</v>
      </c>
      <c r="P21" s="414"/>
      <c r="Q21" s="414">
        <v>561.91</v>
      </c>
      <c r="R21">
        <v>40</v>
      </c>
      <c r="S21"/>
      <c r="T21">
        <v>2902103.98</v>
      </c>
      <c r="U21">
        <v>1606327.04</v>
      </c>
      <c r="V21" s="429"/>
      <c r="W21" s="429"/>
      <c r="X21" s="429">
        <v>1473822.31</v>
      </c>
      <c r="Y21" s="429"/>
      <c r="Z21" s="429">
        <v>1149.08</v>
      </c>
      <c r="AA21" s="429"/>
      <c r="AB21" s="429">
        <v>2404730</v>
      </c>
      <c r="AC21" s="429"/>
      <c r="AD21" s="431">
        <v>2659299</v>
      </c>
      <c r="AE21" s="431">
        <v>8175</v>
      </c>
      <c r="AF21" s="431"/>
      <c r="AG21" s="431">
        <v>1218593.8600000001</v>
      </c>
      <c r="AH21" s="431">
        <v>346190.72</v>
      </c>
      <c r="AI21" s="431"/>
      <c r="AJ21" s="431"/>
      <c r="AK21" s="431">
        <v>22000</v>
      </c>
      <c r="AL21" s="76">
        <f t="shared" si="1"/>
        <v>521090.85000000003</v>
      </c>
      <c r="AM21" s="31">
        <f t="shared" si="2"/>
        <v>30414.91</v>
      </c>
      <c r="AN21" s="21">
        <f t="shared" si="3"/>
        <v>490675.94000000006</v>
      </c>
      <c r="AO21" s="15">
        <f t="shared" si="4"/>
        <v>3879701.39</v>
      </c>
      <c r="AP21" s="16">
        <f t="shared" si="5"/>
        <v>4254258.58</v>
      </c>
      <c r="AQ21" s="26">
        <f t="shared" si="6"/>
        <v>-374557.18999999994</v>
      </c>
    </row>
    <row r="22" spans="1:43" x14ac:dyDescent="0.25">
      <c r="A22" t="s">
        <v>536</v>
      </c>
      <c r="B22" t="s">
        <v>538</v>
      </c>
      <c r="C22" s="71">
        <v>3593</v>
      </c>
      <c r="D22" s="58" t="s">
        <v>1282</v>
      </c>
      <c r="E22" t="s">
        <v>3235</v>
      </c>
      <c r="F22" s="424">
        <v>965144.45</v>
      </c>
      <c r="G22" s="424">
        <v>0</v>
      </c>
      <c r="H22" s="424">
        <v>176498.67</v>
      </c>
      <c r="I22" s="424"/>
      <c r="J22">
        <v>1656502.17</v>
      </c>
      <c r="K22">
        <v>576701.97</v>
      </c>
      <c r="L22"/>
      <c r="M22"/>
      <c r="N22" s="414"/>
      <c r="O22" s="414">
        <v>45900</v>
      </c>
      <c r="P22" s="414"/>
      <c r="Q22" s="414">
        <v>418.69</v>
      </c>
      <c r="R22"/>
      <c r="S22"/>
      <c r="T22">
        <v>1859056.31</v>
      </c>
      <c r="U22">
        <v>1373222.93</v>
      </c>
      <c r="V22" s="429"/>
      <c r="W22" s="429"/>
      <c r="X22" s="429">
        <v>885652.1</v>
      </c>
      <c r="Y22" s="429"/>
      <c r="Z22" s="429">
        <v>1174.27</v>
      </c>
      <c r="AA22" s="429"/>
      <c r="AB22" s="429">
        <v>807770</v>
      </c>
      <c r="AC22" s="429"/>
      <c r="AD22" s="431">
        <v>977972</v>
      </c>
      <c r="AE22" s="431">
        <v>3000</v>
      </c>
      <c r="AF22" s="431">
        <v>2160</v>
      </c>
      <c r="AG22" s="431">
        <v>416882.04</v>
      </c>
      <c r="AH22" s="431">
        <v>178333</v>
      </c>
      <c r="AI22" s="431"/>
      <c r="AJ22" s="431"/>
      <c r="AK22" s="431">
        <v>20000</v>
      </c>
      <c r="AL22" s="76">
        <f t="shared" si="1"/>
        <v>1141643.1199999999</v>
      </c>
      <c r="AM22" s="31">
        <f t="shared" si="2"/>
        <v>46318.69</v>
      </c>
      <c r="AN22" s="21">
        <f t="shared" si="3"/>
        <v>1095324.43</v>
      </c>
      <c r="AO22" s="15">
        <f t="shared" si="4"/>
        <v>1694596.37</v>
      </c>
      <c r="AP22" s="16">
        <f t="shared" si="5"/>
        <v>1598347.04</v>
      </c>
      <c r="AQ22" s="26">
        <f t="shared" si="6"/>
        <v>96249.330000000075</v>
      </c>
    </row>
    <row r="23" spans="1:43" x14ac:dyDescent="0.25">
      <c r="A23" t="s">
        <v>536</v>
      </c>
      <c r="B23" t="s">
        <v>538</v>
      </c>
      <c r="C23" s="71">
        <v>2119</v>
      </c>
      <c r="D23" s="58" t="s">
        <v>1283</v>
      </c>
      <c r="E23" t="s">
        <v>3236</v>
      </c>
      <c r="F23" s="424">
        <v>447824.76</v>
      </c>
      <c r="G23" s="424">
        <v>0</v>
      </c>
      <c r="H23" s="424">
        <v>136177.93</v>
      </c>
      <c r="I23" s="424"/>
      <c r="J23">
        <v>2259284.4500000002</v>
      </c>
      <c r="K23">
        <v>443745.79</v>
      </c>
      <c r="L23"/>
      <c r="M23"/>
      <c r="N23" s="414"/>
      <c r="O23" s="414">
        <v>18560</v>
      </c>
      <c r="P23" s="414">
        <v>29120</v>
      </c>
      <c r="Q23" s="414">
        <v>0</v>
      </c>
      <c r="R23">
        <v>42000</v>
      </c>
      <c r="S23"/>
      <c r="T23">
        <v>2193361.35</v>
      </c>
      <c r="U23">
        <v>466379.49</v>
      </c>
      <c r="V23" s="429"/>
      <c r="W23" s="429"/>
      <c r="X23" s="429">
        <v>1464172.4</v>
      </c>
      <c r="Y23" s="429">
        <v>57500</v>
      </c>
      <c r="Z23" s="429">
        <v>522.22</v>
      </c>
      <c r="AA23" s="429">
        <v>2300</v>
      </c>
      <c r="AB23" s="429">
        <v>936750</v>
      </c>
      <c r="AC23" s="429"/>
      <c r="AD23" s="431">
        <v>1031035</v>
      </c>
      <c r="AE23" s="431"/>
      <c r="AF23" s="431">
        <v>4000</v>
      </c>
      <c r="AG23" s="431">
        <v>662579.64</v>
      </c>
      <c r="AH23" s="431">
        <v>226017.89</v>
      </c>
      <c r="AI23" s="431"/>
      <c r="AJ23" s="431"/>
      <c r="AK23" s="431"/>
      <c r="AL23" s="76">
        <f t="shared" si="1"/>
        <v>584002.68999999994</v>
      </c>
      <c r="AM23" s="31">
        <f t="shared" si="2"/>
        <v>47680</v>
      </c>
      <c r="AN23" s="21">
        <f t="shared" si="3"/>
        <v>536322.68999999994</v>
      </c>
      <c r="AO23" s="15">
        <f t="shared" si="4"/>
        <v>2461244.62</v>
      </c>
      <c r="AP23" s="16">
        <f t="shared" si="5"/>
        <v>1923632.5300000003</v>
      </c>
      <c r="AQ23" s="26">
        <f t="shared" si="6"/>
        <v>537612.08999999985</v>
      </c>
    </row>
    <row r="24" spans="1:43" x14ac:dyDescent="0.25">
      <c r="A24" t="s">
        <v>536</v>
      </c>
      <c r="B24" t="s">
        <v>538</v>
      </c>
      <c r="C24" s="71">
        <v>2646</v>
      </c>
      <c r="D24" s="58" t="s">
        <v>1284</v>
      </c>
      <c r="E24" t="s">
        <v>3237</v>
      </c>
      <c r="F24" s="424">
        <v>372922.78</v>
      </c>
      <c r="G24" s="424">
        <v>58342.6</v>
      </c>
      <c r="H24" s="424">
        <v>135780.42000000001</v>
      </c>
      <c r="I24" s="424"/>
      <c r="J24">
        <v>215109.24</v>
      </c>
      <c r="K24">
        <v>285579.45</v>
      </c>
      <c r="L24"/>
      <c r="M24"/>
      <c r="N24" s="414">
        <v>50000</v>
      </c>
      <c r="O24" s="414">
        <v>43830</v>
      </c>
      <c r="P24" s="414"/>
      <c r="Q24" s="414">
        <v>0</v>
      </c>
      <c r="R24">
        <v>124400</v>
      </c>
      <c r="S24"/>
      <c r="T24">
        <v>-1061836.3400000001</v>
      </c>
      <c r="U24">
        <v>1804328.64</v>
      </c>
      <c r="V24" s="429"/>
      <c r="W24" s="429"/>
      <c r="X24" s="429">
        <v>1124150.19</v>
      </c>
      <c r="Y24" s="429"/>
      <c r="Z24" s="429">
        <v>235.16</v>
      </c>
      <c r="AA24" s="429"/>
      <c r="AB24" s="429">
        <v>388600</v>
      </c>
      <c r="AC24" s="429">
        <v>102000</v>
      </c>
      <c r="AD24" s="431">
        <v>596085</v>
      </c>
      <c r="AE24" s="431">
        <v>19640</v>
      </c>
      <c r="AF24" s="431">
        <v>1334</v>
      </c>
      <c r="AG24" s="431">
        <v>695136</v>
      </c>
      <c r="AH24" s="431">
        <v>195778.16</v>
      </c>
      <c r="AI24" s="431"/>
      <c r="AJ24" s="431"/>
      <c r="AK24" s="431"/>
      <c r="AL24" s="76">
        <f t="shared" si="1"/>
        <v>567045.80000000005</v>
      </c>
      <c r="AM24" s="31">
        <f t="shared" si="2"/>
        <v>93830</v>
      </c>
      <c r="AN24" s="21">
        <f t="shared" si="3"/>
        <v>473215.80000000005</v>
      </c>
      <c r="AO24" s="15">
        <f t="shared" si="4"/>
        <v>1614985.3499999999</v>
      </c>
      <c r="AP24" s="16">
        <f t="shared" si="5"/>
        <v>1507973.16</v>
      </c>
      <c r="AQ24" s="26">
        <f t="shared" si="6"/>
        <v>107012.18999999994</v>
      </c>
    </row>
    <row r="25" spans="1:43" x14ac:dyDescent="0.25">
      <c r="A25" t="s">
        <v>536</v>
      </c>
      <c r="B25" t="s">
        <v>538</v>
      </c>
      <c r="C25" s="71">
        <v>6232</v>
      </c>
      <c r="D25" s="58" t="s">
        <v>1285</v>
      </c>
      <c r="E25" t="s">
        <v>3238</v>
      </c>
      <c r="F25" s="424">
        <v>308876.28999999998</v>
      </c>
      <c r="G25" s="424">
        <v>0</v>
      </c>
      <c r="H25" s="424">
        <v>257714.77</v>
      </c>
      <c r="I25" s="424"/>
      <c r="J25">
        <v>369142.98</v>
      </c>
      <c r="K25">
        <v>242495.06</v>
      </c>
      <c r="L25"/>
      <c r="M25"/>
      <c r="N25" s="414">
        <v>5000</v>
      </c>
      <c r="O25" s="414">
        <v>69453</v>
      </c>
      <c r="P25" s="414">
        <v>88750</v>
      </c>
      <c r="Q25" s="414">
        <v>-1097</v>
      </c>
      <c r="R25">
        <v>12360</v>
      </c>
      <c r="S25"/>
      <c r="T25">
        <v>-394850.18</v>
      </c>
      <c r="U25">
        <v>1601555.91</v>
      </c>
      <c r="V25" s="429"/>
      <c r="W25" s="429"/>
      <c r="X25" s="429">
        <v>886449.85</v>
      </c>
      <c r="Y25" s="429">
        <v>21720</v>
      </c>
      <c r="Z25" s="429">
        <v>325.56</v>
      </c>
      <c r="AA25" s="429"/>
      <c r="AB25" s="429">
        <v>1439010</v>
      </c>
      <c r="AC25" s="429"/>
      <c r="AD25" s="431">
        <v>1601135.4</v>
      </c>
      <c r="AE25" s="431">
        <v>3400</v>
      </c>
      <c r="AF25" s="431"/>
      <c r="AG25" s="431">
        <v>885463.97</v>
      </c>
      <c r="AH25" s="431">
        <v>60448.67</v>
      </c>
      <c r="AI25" s="431"/>
      <c r="AJ25" s="431"/>
      <c r="AK25" s="431"/>
      <c r="AL25" s="76">
        <f t="shared" si="1"/>
        <v>566591.05999999994</v>
      </c>
      <c r="AM25" s="31">
        <f t="shared" si="2"/>
        <v>162106</v>
      </c>
      <c r="AN25" s="21">
        <f t="shared" si="3"/>
        <v>404485.05999999994</v>
      </c>
      <c r="AO25" s="15">
        <f t="shared" si="4"/>
        <v>2347505.41</v>
      </c>
      <c r="AP25" s="16">
        <f t="shared" si="5"/>
        <v>2550448.04</v>
      </c>
      <c r="AQ25" s="26">
        <f t="shared" si="6"/>
        <v>-202942.62999999989</v>
      </c>
    </row>
    <row r="26" spans="1:43" x14ac:dyDescent="0.25">
      <c r="A26" t="s">
        <v>536</v>
      </c>
      <c r="B26" t="s">
        <v>538</v>
      </c>
      <c r="C26" s="71">
        <v>5126</v>
      </c>
      <c r="D26" s="58" t="s">
        <v>1286</v>
      </c>
      <c r="E26" t="s">
        <v>3239</v>
      </c>
      <c r="F26" s="424">
        <v>161314.79999999999</v>
      </c>
      <c r="G26" s="424">
        <v>0</v>
      </c>
      <c r="H26" s="424">
        <v>166250.22</v>
      </c>
      <c r="I26" s="424"/>
      <c r="J26">
        <v>44307.86</v>
      </c>
      <c r="K26">
        <v>370311.86</v>
      </c>
      <c r="L26"/>
      <c r="M26"/>
      <c r="N26" s="414"/>
      <c r="O26" s="414">
        <v>22151</v>
      </c>
      <c r="P26" s="414">
        <v>75000</v>
      </c>
      <c r="Q26" s="414">
        <v>645.24</v>
      </c>
      <c r="R26">
        <v>22800</v>
      </c>
      <c r="S26"/>
      <c r="T26">
        <v>-675637.59</v>
      </c>
      <c r="U26">
        <v>1188537.31</v>
      </c>
      <c r="V26" s="429"/>
      <c r="W26" s="429"/>
      <c r="X26" s="429">
        <v>1001641.08</v>
      </c>
      <c r="Y26" s="429">
        <v>51700</v>
      </c>
      <c r="Z26" s="429">
        <v>286.16000000000003</v>
      </c>
      <c r="AA26" s="429"/>
      <c r="AB26" s="429">
        <v>1115220</v>
      </c>
      <c r="AC26" s="429">
        <v>0.01</v>
      </c>
      <c r="AD26" s="431">
        <v>1238645</v>
      </c>
      <c r="AE26" s="431">
        <v>1534</v>
      </c>
      <c r="AF26" s="431"/>
      <c r="AG26" s="431">
        <v>733415.61</v>
      </c>
      <c r="AH26" s="431">
        <v>86563.86</v>
      </c>
      <c r="AI26" s="431"/>
      <c r="AJ26" s="431"/>
      <c r="AK26" s="431"/>
      <c r="AL26" s="76">
        <f t="shared" si="1"/>
        <v>327565.02</v>
      </c>
      <c r="AM26" s="31">
        <f t="shared" si="2"/>
        <v>97796.24</v>
      </c>
      <c r="AN26" s="21">
        <f t="shared" si="3"/>
        <v>229768.78000000003</v>
      </c>
      <c r="AO26" s="15">
        <f t="shared" si="4"/>
        <v>2168847.25</v>
      </c>
      <c r="AP26" s="16">
        <f t="shared" si="5"/>
        <v>2060158.47</v>
      </c>
      <c r="AQ26" s="26">
        <f t="shared" si="6"/>
        <v>108688.78000000003</v>
      </c>
    </row>
    <row r="27" spans="1:43" x14ac:dyDescent="0.25">
      <c r="A27" t="s">
        <v>536</v>
      </c>
      <c r="B27" t="s">
        <v>538</v>
      </c>
      <c r="C27" s="71">
        <v>2780</v>
      </c>
      <c r="D27" s="58" t="s">
        <v>1287</v>
      </c>
      <c r="E27" t="s">
        <v>3359</v>
      </c>
      <c r="F27" s="424">
        <v>246811.82</v>
      </c>
      <c r="G27" s="424">
        <v>0</v>
      </c>
      <c r="H27" s="424">
        <v>52228</v>
      </c>
      <c r="I27" s="424"/>
      <c r="J27">
        <v>669049.48</v>
      </c>
      <c r="K27">
        <v>373948.42</v>
      </c>
      <c r="L27"/>
      <c r="M27"/>
      <c r="N27" s="414">
        <v>0</v>
      </c>
      <c r="O27" s="414">
        <v>23265</v>
      </c>
      <c r="P27" s="414">
        <v>195760</v>
      </c>
      <c r="Q27" s="414">
        <v>275</v>
      </c>
      <c r="R27"/>
      <c r="S27">
        <v>14425.64</v>
      </c>
      <c r="T27">
        <v>-2535080.56</v>
      </c>
      <c r="U27">
        <v>3378480.39</v>
      </c>
      <c r="V27" s="429"/>
      <c r="W27" s="429"/>
      <c r="X27" s="429">
        <v>1059469.7</v>
      </c>
      <c r="Y27" s="429">
        <v>104100</v>
      </c>
      <c r="Z27" s="429">
        <v>468.52</v>
      </c>
      <c r="AA27" s="429"/>
      <c r="AB27" s="429">
        <v>158160</v>
      </c>
      <c r="AC27" s="429"/>
      <c r="AD27" s="431">
        <v>301031.40000000002</v>
      </c>
      <c r="AE27" s="431"/>
      <c r="AF27" s="431"/>
      <c r="AG27" s="431">
        <v>654873.91</v>
      </c>
      <c r="AH27" s="431">
        <v>101380.66</v>
      </c>
      <c r="AI27" s="431"/>
      <c r="AJ27" s="431"/>
      <c r="AK27" s="431"/>
      <c r="AL27" s="76">
        <f t="shared" si="1"/>
        <v>299039.82</v>
      </c>
      <c r="AM27" s="31">
        <f t="shared" si="2"/>
        <v>219300</v>
      </c>
      <c r="AN27" s="21">
        <f t="shared" si="3"/>
        <v>79739.820000000007</v>
      </c>
      <c r="AO27" s="15">
        <f t="shared" si="4"/>
        <v>1322198.22</v>
      </c>
      <c r="AP27" s="16">
        <f t="shared" si="5"/>
        <v>1057285.97</v>
      </c>
      <c r="AQ27" s="26">
        <f t="shared" si="6"/>
        <v>264912.25</v>
      </c>
    </row>
    <row r="28" spans="1:43" x14ac:dyDescent="0.25">
      <c r="A28" t="s">
        <v>536</v>
      </c>
      <c r="B28" t="s">
        <v>538</v>
      </c>
      <c r="C28" s="71">
        <v>2904</v>
      </c>
      <c r="D28" s="58" t="s">
        <v>1288</v>
      </c>
      <c r="E28" t="s">
        <v>3364</v>
      </c>
      <c r="F28" s="424">
        <v>355509.93</v>
      </c>
      <c r="G28" s="424">
        <v>19000</v>
      </c>
      <c r="H28" s="424">
        <v>142448.76</v>
      </c>
      <c r="I28" s="424"/>
      <c r="J28">
        <v>3307508.34</v>
      </c>
      <c r="K28">
        <v>404002.26</v>
      </c>
      <c r="L28"/>
      <c r="M28"/>
      <c r="N28" s="414"/>
      <c r="O28" s="414">
        <v>16930</v>
      </c>
      <c r="P28" s="414"/>
      <c r="Q28" s="414">
        <v>1468</v>
      </c>
      <c r="R28"/>
      <c r="S28"/>
      <c r="T28">
        <v>-534458.64</v>
      </c>
      <c r="U28">
        <v>4652638.84</v>
      </c>
      <c r="V28" s="429"/>
      <c r="W28" s="429"/>
      <c r="X28" s="429">
        <v>771807.88</v>
      </c>
      <c r="Y28" s="429">
        <v>170000</v>
      </c>
      <c r="Z28" s="429">
        <v>363.25</v>
      </c>
      <c r="AA28" s="429"/>
      <c r="AB28" s="429">
        <v>521880</v>
      </c>
      <c r="AC28" s="429"/>
      <c r="AD28" s="431">
        <v>695849.84</v>
      </c>
      <c r="AE28" s="431">
        <v>4000</v>
      </c>
      <c r="AF28" s="431">
        <v>1974</v>
      </c>
      <c r="AG28" s="431">
        <v>456257.8</v>
      </c>
      <c r="AH28" s="431">
        <v>214078.4</v>
      </c>
      <c r="AI28" s="431"/>
      <c r="AJ28" s="431"/>
      <c r="AK28" s="431"/>
      <c r="AL28" s="76">
        <f t="shared" si="1"/>
        <v>516958.69</v>
      </c>
      <c r="AM28" s="31">
        <f t="shared" si="2"/>
        <v>18398</v>
      </c>
      <c r="AN28" s="21">
        <f t="shared" si="3"/>
        <v>498560.69</v>
      </c>
      <c r="AO28" s="15">
        <f t="shared" si="4"/>
        <v>1464051.13</v>
      </c>
      <c r="AP28" s="16">
        <f t="shared" si="5"/>
        <v>1372160.0399999998</v>
      </c>
      <c r="AQ28" s="26">
        <f t="shared" si="6"/>
        <v>91891.090000000084</v>
      </c>
    </row>
    <row r="29" spans="1:43" x14ac:dyDescent="0.25">
      <c r="A29" t="s">
        <v>541</v>
      </c>
      <c r="B29" t="s">
        <v>542</v>
      </c>
      <c r="C29" s="71">
        <v>3964</v>
      </c>
      <c r="D29" s="58" t="s">
        <v>1289</v>
      </c>
      <c r="E29" t="s">
        <v>3240</v>
      </c>
      <c r="F29" s="424">
        <v>290303.42</v>
      </c>
      <c r="G29" s="424">
        <v>0</v>
      </c>
      <c r="H29" s="424">
        <v>18689.57</v>
      </c>
      <c r="I29" s="424"/>
      <c r="J29">
        <v>2041528.3</v>
      </c>
      <c r="K29">
        <v>232341.34</v>
      </c>
      <c r="L29"/>
      <c r="M29"/>
      <c r="N29" s="414"/>
      <c r="O29" s="414"/>
      <c r="P29" s="414"/>
      <c r="Q29" s="414">
        <v>498</v>
      </c>
      <c r="R29"/>
      <c r="S29"/>
      <c r="T29">
        <v>-1255164.97</v>
      </c>
      <c r="U29">
        <v>3908830.71</v>
      </c>
      <c r="V29" s="429"/>
      <c r="W29" s="429"/>
      <c r="X29" s="429">
        <v>955172.16</v>
      </c>
      <c r="Y29" s="429">
        <v>26355</v>
      </c>
      <c r="Z29" s="429">
        <v>302.95999999999998</v>
      </c>
      <c r="AA29" s="429"/>
      <c r="AB29" s="429">
        <v>2281700</v>
      </c>
      <c r="AC29" s="429">
        <v>348240</v>
      </c>
      <c r="AD29" s="431">
        <v>2570288</v>
      </c>
      <c r="AE29" s="431"/>
      <c r="AF29" s="431">
        <v>640</v>
      </c>
      <c r="AG29" s="431">
        <v>813669.12</v>
      </c>
      <c r="AH29" s="431">
        <v>236180.19</v>
      </c>
      <c r="AI29" s="431"/>
      <c r="AJ29" s="431"/>
      <c r="AK29" s="431">
        <v>62293.919999999998</v>
      </c>
      <c r="AL29" s="76">
        <f t="shared" si="1"/>
        <v>308992.99</v>
      </c>
      <c r="AM29" s="31">
        <f t="shared" si="2"/>
        <v>498</v>
      </c>
      <c r="AN29" s="21">
        <f t="shared" si="3"/>
        <v>308494.99</v>
      </c>
      <c r="AO29" s="15">
        <f t="shared" si="4"/>
        <v>3611770.12</v>
      </c>
      <c r="AP29" s="16">
        <f t="shared" si="5"/>
        <v>3683071.23</v>
      </c>
      <c r="AQ29" s="26">
        <f t="shared" si="6"/>
        <v>-71301.10999999987</v>
      </c>
    </row>
    <row r="30" spans="1:43" x14ac:dyDescent="0.25">
      <c r="A30" t="s">
        <v>541</v>
      </c>
      <c r="B30" t="s">
        <v>542</v>
      </c>
      <c r="C30" s="71">
        <v>5112</v>
      </c>
      <c r="D30" s="58" t="s">
        <v>1290</v>
      </c>
      <c r="E30" t="s">
        <v>3241</v>
      </c>
      <c r="F30" s="424">
        <v>1040472.84</v>
      </c>
      <c r="G30" s="424">
        <v>0</v>
      </c>
      <c r="H30" s="424">
        <v>168303.75</v>
      </c>
      <c r="I30" s="424"/>
      <c r="J30">
        <v>775248</v>
      </c>
      <c r="K30">
        <v>535633</v>
      </c>
      <c r="L30"/>
      <c r="M30"/>
      <c r="N30" s="414"/>
      <c r="O30" s="414"/>
      <c r="P30" s="414"/>
      <c r="Q30" s="414">
        <v>-116.67</v>
      </c>
      <c r="R30"/>
      <c r="S30"/>
      <c r="T30">
        <v>-2764505.63</v>
      </c>
      <c r="U30">
        <v>4779390.07</v>
      </c>
      <c r="V30" s="429"/>
      <c r="W30" s="429">
        <v>770.1</v>
      </c>
      <c r="X30" s="429">
        <v>1176351.67</v>
      </c>
      <c r="Y30" s="429">
        <v>738000</v>
      </c>
      <c r="Z30" s="429"/>
      <c r="AA30" s="429"/>
      <c r="AB30" s="429">
        <v>1363220</v>
      </c>
      <c r="AC30" s="429">
        <v>140000</v>
      </c>
      <c r="AD30" s="431">
        <v>1643337.42</v>
      </c>
      <c r="AE30" s="431"/>
      <c r="AF30" s="431">
        <v>6990</v>
      </c>
      <c r="AG30" s="431">
        <v>1120608.53</v>
      </c>
      <c r="AH30" s="431">
        <v>142516</v>
      </c>
      <c r="AI30" s="431"/>
      <c r="AJ30" s="431"/>
      <c r="AK30" s="431"/>
      <c r="AL30" s="76">
        <f t="shared" si="1"/>
        <v>1208776.5899999999</v>
      </c>
      <c r="AM30" s="31">
        <f t="shared" si="2"/>
        <v>-116.67</v>
      </c>
      <c r="AN30" s="21">
        <f t="shared" si="3"/>
        <v>1208893.2599999998</v>
      </c>
      <c r="AO30" s="15">
        <f t="shared" si="4"/>
        <v>3418341.77</v>
      </c>
      <c r="AP30" s="16">
        <f t="shared" si="5"/>
        <v>2913451.95</v>
      </c>
      <c r="AQ30" s="26">
        <f t="shared" si="6"/>
        <v>504889.81999999983</v>
      </c>
    </row>
    <row r="31" spans="1:43" x14ac:dyDescent="0.25">
      <c r="A31" t="s">
        <v>541</v>
      </c>
      <c r="B31" t="s">
        <v>542</v>
      </c>
      <c r="C31" s="71">
        <v>2863</v>
      </c>
      <c r="D31" s="58" t="s">
        <v>1291</v>
      </c>
      <c r="E31" t="s">
        <v>3242</v>
      </c>
      <c r="F31" s="424">
        <v>254787.37</v>
      </c>
      <c r="G31" s="424">
        <v>0</v>
      </c>
      <c r="H31" s="424">
        <v>58418.62</v>
      </c>
      <c r="I31" s="424"/>
      <c r="J31"/>
      <c r="K31">
        <v>338891.61</v>
      </c>
      <c r="L31"/>
      <c r="M31"/>
      <c r="N31" s="414"/>
      <c r="O31" s="414"/>
      <c r="P31" s="414"/>
      <c r="Q31" s="414">
        <v>158</v>
      </c>
      <c r="R31"/>
      <c r="S31"/>
      <c r="T31">
        <v>-966644.63</v>
      </c>
      <c r="U31">
        <v>1728640.99</v>
      </c>
      <c r="V31" s="429"/>
      <c r="W31" s="429"/>
      <c r="X31" s="429">
        <v>775278.03</v>
      </c>
      <c r="Y31" s="429"/>
      <c r="Z31" s="429">
        <v>391.45</v>
      </c>
      <c r="AA31" s="429"/>
      <c r="AB31" s="429">
        <v>1320000</v>
      </c>
      <c r="AC31" s="429">
        <v>208304.32</v>
      </c>
      <c r="AD31" s="431">
        <v>1482332</v>
      </c>
      <c r="AE31" s="431"/>
      <c r="AF31" s="431">
        <v>3530</v>
      </c>
      <c r="AG31" s="431">
        <v>821133.15</v>
      </c>
      <c r="AH31" s="431">
        <v>107035.41</v>
      </c>
      <c r="AI31" s="431"/>
      <c r="AJ31" s="431"/>
      <c r="AK31" s="431"/>
      <c r="AL31" s="76">
        <f t="shared" si="1"/>
        <v>313205.99</v>
      </c>
      <c r="AM31" s="31">
        <f t="shared" si="2"/>
        <v>158</v>
      </c>
      <c r="AN31" s="21">
        <f t="shared" si="3"/>
        <v>313047.99</v>
      </c>
      <c r="AO31" s="15">
        <f t="shared" si="4"/>
        <v>2303973.7999999998</v>
      </c>
      <c r="AP31" s="16">
        <f t="shared" si="5"/>
        <v>2414030.56</v>
      </c>
      <c r="AQ31" s="26">
        <f t="shared" si="6"/>
        <v>-110056.76000000024</v>
      </c>
    </row>
    <row r="32" spans="1:43" x14ac:dyDescent="0.25">
      <c r="A32" t="s">
        <v>541</v>
      </c>
      <c r="B32" t="s">
        <v>542</v>
      </c>
      <c r="C32" s="71">
        <v>3378</v>
      </c>
      <c r="D32" s="58" t="s">
        <v>1292</v>
      </c>
      <c r="E32" t="s">
        <v>3243</v>
      </c>
      <c r="F32" s="424">
        <v>318970.17</v>
      </c>
      <c r="G32" s="424">
        <v>3075</v>
      </c>
      <c r="H32" s="424">
        <v>73902.62</v>
      </c>
      <c r="I32" s="424"/>
      <c r="J32">
        <v>3267036.96</v>
      </c>
      <c r="K32">
        <v>214849.75</v>
      </c>
      <c r="L32"/>
      <c r="M32"/>
      <c r="N32" s="414"/>
      <c r="O32" s="414">
        <v>-9539.7999999999993</v>
      </c>
      <c r="P32" s="414"/>
      <c r="Q32" s="414">
        <v>347500</v>
      </c>
      <c r="R32"/>
      <c r="S32"/>
      <c r="T32">
        <v>1287760.1399999999</v>
      </c>
      <c r="U32">
        <v>2399403.2599999998</v>
      </c>
      <c r="V32" s="429"/>
      <c r="W32" s="429">
        <v>250.61</v>
      </c>
      <c r="X32" s="429">
        <v>1135129.25</v>
      </c>
      <c r="Y32" s="429"/>
      <c r="Z32" s="429"/>
      <c r="AA32" s="429"/>
      <c r="AB32" s="429"/>
      <c r="AC32" s="429"/>
      <c r="AD32" s="431">
        <v>494218</v>
      </c>
      <c r="AE32" s="431"/>
      <c r="AF32" s="431">
        <v>19096</v>
      </c>
      <c r="AG32" s="431">
        <v>648726.59</v>
      </c>
      <c r="AH32" s="431">
        <v>120188.37</v>
      </c>
      <c r="AI32" s="431"/>
      <c r="AJ32" s="431"/>
      <c r="AK32" s="431">
        <v>440</v>
      </c>
      <c r="AL32" s="76">
        <f t="shared" si="1"/>
        <v>395947.79</v>
      </c>
      <c r="AM32" s="31">
        <f t="shared" si="2"/>
        <v>337960.2</v>
      </c>
      <c r="AN32" s="21">
        <f t="shared" si="3"/>
        <v>57987.589999999967</v>
      </c>
      <c r="AO32" s="15">
        <f t="shared" si="4"/>
        <v>1135379.8600000001</v>
      </c>
      <c r="AP32" s="16">
        <f t="shared" si="5"/>
        <v>1282668.96</v>
      </c>
      <c r="AQ32" s="26">
        <f t="shared" si="6"/>
        <v>-147289.09999999986</v>
      </c>
    </row>
    <row r="33" spans="1:43" x14ac:dyDescent="0.25">
      <c r="A33" t="s">
        <v>541</v>
      </c>
      <c r="B33" t="s">
        <v>542</v>
      </c>
      <c r="C33" s="71">
        <v>3946</v>
      </c>
      <c r="D33" s="58" t="s">
        <v>1293</v>
      </c>
      <c r="E33" t="s">
        <v>3244</v>
      </c>
      <c r="F33" s="424">
        <v>328759.63</v>
      </c>
      <c r="G33" s="424">
        <v>0</v>
      </c>
      <c r="H33" s="424">
        <v>42520.69</v>
      </c>
      <c r="I33" s="424"/>
      <c r="J33">
        <v>11188253.060000001</v>
      </c>
      <c r="K33">
        <v>590729.64</v>
      </c>
      <c r="L33"/>
      <c r="M33"/>
      <c r="N33" s="414"/>
      <c r="O33" s="414"/>
      <c r="P33" s="414"/>
      <c r="Q33" s="414">
        <v>451.6</v>
      </c>
      <c r="R33"/>
      <c r="S33"/>
      <c r="T33">
        <v>12405553.76</v>
      </c>
      <c r="U33"/>
      <c r="V33" s="429"/>
      <c r="W33" s="429"/>
      <c r="X33" s="429">
        <v>952085.87</v>
      </c>
      <c r="Y33" s="429"/>
      <c r="Z33" s="429">
        <v>831.98</v>
      </c>
      <c r="AA33" s="429"/>
      <c r="AB33" s="429">
        <v>1121110</v>
      </c>
      <c r="AC33" s="429">
        <v>339790</v>
      </c>
      <c r="AD33" s="431">
        <v>1643867</v>
      </c>
      <c r="AE33" s="431"/>
      <c r="AF33" s="431">
        <v>31056</v>
      </c>
      <c r="AG33" s="431">
        <v>773324.06</v>
      </c>
      <c r="AH33" s="431">
        <v>181313.13</v>
      </c>
      <c r="AI33" s="431">
        <v>30000</v>
      </c>
      <c r="AJ33" s="431"/>
      <c r="AK33" s="431">
        <v>10000</v>
      </c>
      <c r="AL33" s="76">
        <f t="shared" si="1"/>
        <v>371280.32</v>
      </c>
      <c r="AM33" s="31">
        <f t="shared" si="2"/>
        <v>451.6</v>
      </c>
      <c r="AN33" s="21">
        <f t="shared" si="3"/>
        <v>370828.72000000003</v>
      </c>
      <c r="AO33" s="15">
        <f t="shared" si="4"/>
        <v>2413817.85</v>
      </c>
      <c r="AP33" s="16">
        <f t="shared" si="5"/>
        <v>2669560.19</v>
      </c>
      <c r="AQ33" s="26">
        <f t="shared" si="6"/>
        <v>-255742.33999999985</v>
      </c>
    </row>
    <row r="34" spans="1:43" x14ac:dyDescent="0.25">
      <c r="A34" t="s">
        <v>541</v>
      </c>
      <c r="B34" t="s">
        <v>542</v>
      </c>
      <c r="C34" s="71">
        <v>4332</v>
      </c>
      <c r="D34" s="58" t="s">
        <v>1294</v>
      </c>
      <c r="E34" t="s">
        <v>3245</v>
      </c>
      <c r="F34" s="424">
        <v>453203.36</v>
      </c>
      <c r="G34" s="424">
        <v>0</v>
      </c>
      <c r="H34" s="424">
        <v>30653.37</v>
      </c>
      <c r="I34" s="424"/>
      <c r="J34">
        <v>782449.58</v>
      </c>
      <c r="K34">
        <v>361838.1</v>
      </c>
      <c r="L34"/>
      <c r="M34"/>
      <c r="N34" s="414"/>
      <c r="O34" s="414"/>
      <c r="P34" s="414"/>
      <c r="Q34" s="414">
        <v>62516.77</v>
      </c>
      <c r="R34"/>
      <c r="S34"/>
      <c r="T34">
        <v>-487318</v>
      </c>
      <c r="U34">
        <v>2109112.34</v>
      </c>
      <c r="V34" s="429"/>
      <c r="W34" s="429"/>
      <c r="X34" s="429">
        <v>758507.69</v>
      </c>
      <c r="Y34" s="429"/>
      <c r="Z34" s="429">
        <v>1198.79</v>
      </c>
      <c r="AA34" s="429"/>
      <c r="AB34" s="429"/>
      <c r="AC34" s="429">
        <v>148320</v>
      </c>
      <c r="AD34" s="431">
        <v>309732.96000000002</v>
      </c>
      <c r="AE34" s="431"/>
      <c r="AF34" s="431">
        <v>2000</v>
      </c>
      <c r="AG34" s="431">
        <v>514362.05</v>
      </c>
      <c r="AH34" s="431">
        <v>128098.17</v>
      </c>
      <c r="AI34" s="431"/>
      <c r="AJ34" s="431"/>
      <c r="AK34" s="431">
        <v>10000</v>
      </c>
      <c r="AL34" s="76">
        <f t="shared" si="1"/>
        <v>483856.73</v>
      </c>
      <c r="AM34" s="31">
        <f t="shared" si="2"/>
        <v>62516.77</v>
      </c>
      <c r="AN34" s="21">
        <f t="shared" si="3"/>
        <v>421339.95999999996</v>
      </c>
      <c r="AO34" s="15">
        <f t="shared" si="4"/>
        <v>908026.48</v>
      </c>
      <c r="AP34" s="16">
        <f t="shared" si="5"/>
        <v>964193.18</v>
      </c>
      <c r="AQ34" s="26">
        <f t="shared" si="6"/>
        <v>-56166.70000000007</v>
      </c>
    </row>
    <row r="35" spans="1:43" x14ac:dyDescent="0.25">
      <c r="A35" t="s">
        <v>541</v>
      </c>
      <c r="B35" t="s">
        <v>542</v>
      </c>
      <c r="C35" s="71">
        <v>2103</v>
      </c>
      <c r="D35" s="58" t="s">
        <v>1295</v>
      </c>
      <c r="E35" t="s">
        <v>3246</v>
      </c>
      <c r="F35" s="424">
        <v>203002.55</v>
      </c>
      <c r="G35" s="424"/>
      <c r="H35" s="424">
        <v>78802.45</v>
      </c>
      <c r="I35" s="424"/>
      <c r="J35">
        <v>2020459.48</v>
      </c>
      <c r="K35">
        <v>276588.92</v>
      </c>
      <c r="L35"/>
      <c r="M35"/>
      <c r="N35" s="414"/>
      <c r="O35" s="414"/>
      <c r="P35" s="414"/>
      <c r="Q35" s="414">
        <v>6107</v>
      </c>
      <c r="R35"/>
      <c r="S35">
        <v>-67697.34</v>
      </c>
      <c r="T35">
        <v>879294.19</v>
      </c>
      <c r="U35">
        <v>2003005.18</v>
      </c>
      <c r="V35" s="429"/>
      <c r="W35" s="429"/>
      <c r="X35" s="429">
        <v>872893.76</v>
      </c>
      <c r="Y35" s="429">
        <v>71250</v>
      </c>
      <c r="Z35" s="429"/>
      <c r="AA35" s="429"/>
      <c r="AB35" s="429"/>
      <c r="AC35" s="429">
        <v>52400</v>
      </c>
      <c r="AD35" s="431">
        <v>466444</v>
      </c>
      <c r="AE35" s="431"/>
      <c r="AF35" s="431">
        <v>47212</v>
      </c>
      <c r="AG35" s="431">
        <v>554097.91</v>
      </c>
      <c r="AH35" s="431">
        <v>150645.48000000001</v>
      </c>
      <c r="AI35" s="431"/>
      <c r="AJ35" s="431"/>
      <c r="AK35" s="431">
        <v>20000</v>
      </c>
      <c r="AL35" s="76">
        <f t="shared" si="1"/>
        <v>281805</v>
      </c>
      <c r="AM35" s="31">
        <f t="shared" si="2"/>
        <v>6107</v>
      </c>
      <c r="AN35" s="21">
        <f t="shared" si="3"/>
        <v>275698</v>
      </c>
      <c r="AO35" s="15">
        <f t="shared" si="4"/>
        <v>996543.76</v>
      </c>
      <c r="AP35" s="16">
        <f t="shared" si="5"/>
        <v>1238399.3900000001</v>
      </c>
      <c r="AQ35" s="26">
        <f t="shared" si="6"/>
        <v>-241855.63000000012</v>
      </c>
    </row>
    <row r="36" spans="1:43" x14ac:dyDescent="0.25">
      <c r="A36" t="s">
        <v>541</v>
      </c>
      <c r="B36" t="s">
        <v>542</v>
      </c>
      <c r="C36" s="71">
        <v>2710</v>
      </c>
      <c r="D36" s="58" t="s">
        <v>1296</v>
      </c>
      <c r="E36" t="s">
        <v>3247</v>
      </c>
      <c r="F36" s="424">
        <v>334016.05</v>
      </c>
      <c r="G36" s="424">
        <v>0</v>
      </c>
      <c r="H36" s="424">
        <v>47107.42</v>
      </c>
      <c r="I36" s="424"/>
      <c r="J36">
        <v>1167764.05</v>
      </c>
      <c r="K36">
        <v>177973.4</v>
      </c>
      <c r="L36"/>
      <c r="M36"/>
      <c r="N36" s="414"/>
      <c r="O36" s="414"/>
      <c r="P36" s="414"/>
      <c r="Q36" s="414">
        <v>66410</v>
      </c>
      <c r="R36"/>
      <c r="S36"/>
      <c r="T36">
        <v>-290153.67</v>
      </c>
      <c r="U36">
        <v>2067007.72</v>
      </c>
      <c r="V36" s="429"/>
      <c r="W36" s="429"/>
      <c r="X36" s="429">
        <v>749184.89</v>
      </c>
      <c r="Y36" s="429"/>
      <c r="Z36" s="429">
        <v>266.62</v>
      </c>
      <c r="AA36" s="429"/>
      <c r="AB36" s="429"/>
      <c r="AC36" s="429">
        <v>127200</v>
      </c>
      <c r="AD36" s="431">
        <v>294856</v>
      </c>
      <c r="AE36" s="431"/>
      <c r="AF36" s="431">
        <v>1260</v>
      </c>
      <c r="AG36" s="431">
        <v>600699.31000000006</v>
      </c>
      <c r="AH36" s="431">
        <v>96239.33</v>
      </c>
      <c r="AI36" s="431"/>
      <c r="AJ36" s="431"/>
      <c r="AK36" s="431"/>
      <c r="AL36" s="76">
        <f t="shared" si="1"/>
        <v>381123.47</v>
      </c>
      <c r="AM36" s="31">
        <f t="shared" si="2"/>
        <v>66410</v>
      </c>
      <c r="AN36" s="21">
        <f t="shared" si="3"/>
        <v>314713.46999999997</v>
      </c>
      <c r="AO36" s="15">
        <f t="shared" si="4"/>
        <v>876651.51</v>
      </c>
      <c r="AP36" s="16">
        <f t="shared" si="5"/>
        <v>993054.64</v>
      </c>
      <c r="AQ36" s="26">
        <f t="shared" si="6"/>
        <v>-116403.13</v>
      </c>
    </row>
    <row r="37" spans="1:43" x14ac:dyDescent="0.25">
      <c r="A37" t="s">
        <v>541</v>
      </c>
      <c r="B37" t="s">
        <v>542</v>
      </c>
      <c r="C37" s="71">
        <v>2476</v>
      </c>
      <c r="D37" s="58" t="s">
        <v>1297</v>
      </c>
      <c r="E37" t="s">
        <v>3248</v>
      </c>
      <c r="F37" s="424">
        <v>112153.2</v>
      </c>
      <c r="G37" s="424">
        <v>0</v>
      </c>
      <c r="H37" s="424">
        <v>225103.58</v>
      </c>
      <c r="I37" s="424"/>
      <c r="J37">
        <v>513731.95</v>
      </c>
      <c r="K37">
        <v>865321.21</v>
      </c>
      <c r="L37"/>
      <c r="M37"/>
      <c r="N37" s="414"/>
      <c r="O37" s="414"/>
      <c r="P37" s="414"/>
      <c r="Q37" s="414">
        <v>46454.93</v>
      </c>
      <c r="R37">
        <v>8180</v>
      </c>
      <c r="S37"/>
      <c r="T37">
        <v>-737011.12</v>
      </c>
      <c r="U37">
        <v>2721924.84</v>
      </c>
      <c r="V37" s="429"/>
      <c r="W37" s="429">
        <v>360.43</v>
      </c>
      <c r="X37" s="429">
        <v>1019205.22</v>
      </c>
      <c r="Y37" s="429"/>
      <c r="Z37" s="429"/>
      <c r="AA37" s="429"/>
      <c r="AB37" s="429">
        <v>919094</v>
      </c>
      <c r="AC37" s="429">
        <v>134345.57999999999</v>
      </c>
      <c r="AD37" s="431">
        <v>1257495.08</v>
      </c>
      <c r="AE37" s="431"/>
      <c r="AF37" s="431">
        <v>47252</v>
      </c>
      <c r="AG37" s="431">
        <v>973680.86</v>
      </c>
      <c r="AH37" s="431">
        <v>117816</v>
      </c>
      <c r="AI37" s="431"/>
      <c r="AJ37" s="431"/>
      <c r="AK37" s="431"/>
      <c r="AL37" s="76">
        <f t="shared" si="1"/>
        <v>337256.77999999997</v>
      </c>
      <c r="AM37" s="31">
        <f t="shared" si="2"/>
        <v>46454.93</v>
      </c>
      <c r="AN37" s="21">
        <f t="shared" si="3"/>
        <v>290801.84999999998</v>
      </c>
      <c r="AO37" s="15">
        <f t="shared" si="4"/>
        <v>2073005.23</v>
      </c>
      <c r="AP37" s="16">
        <f t="shared" si="5"/>
        <v>2396243.94</v>
      </c>
      <c r="AQ37" s="26">
        <f t="shared" si="6"/>
        <v>-323238.70999999996</v>
      </c>
    </row>
    <row r="38" spans="1:43" x14ac:dyDescent="0.25">
      <c r="A38" t="s">
        <v>545</v>
      </c>
      <c r="B38" t="s">
        <v>546</v>
      </c>
      <c r="C38" s="71">
        <v>3590</v>
      </c>
      <c r="D38" s="58" t="s">
        <v>1298</v>
      </c>
      <c r="E38" t="s">
        <v>3249</v>
      </c>
      <c r="F38" s="424">
        <v>483953.6</v>
      </c>
      <c r="G38" s="424">
        <v>0</v>
      </c>
      <c r="H38" s="424">
        <v>126928.65</v>
      </c>
      <c r="I38" s="424"/>
      <c r="J38">
        <v>3</v>
      </c>
      <c r="K38">
        <v>-115638.31</v>
      </c>
      <c r="L38"/>
      <c r="M38"/>
      <c r="N38" s="414"/>
      <c r="O38" s="414">
        <v>36750</v>
      </c>
      <c r="P38" s="414"/>
      <c r="Q38" s="414">
        <v>962</v>
      </c>
      <c r="R38"/>
      <c r="S38"/>
      <c r="T38">
        <v>-727589.17</v>
      </c>
      <c r="U38">
        <v>1153430.04</v>
      </c>
      <c r="V38" s="429"/>
      <c r="W38" s="429"/>
      <c r="X38" s="429">
        <v>552997.94999999995</v>
      </c>
      <c r="Y38" s="429">
        <v>97600</v>
      </c>
      <c r="Z38" s="429">
        <v>515.98</v>
      </c>
      <c r="AA38" s="429"/>
      <c r="AB38" s="429">
        <v>1107650</v>
      </c>
      <c r="AC38" s="429">
        <v>219786.37</v>
      </c>
      <c r="AD38" s="431">
        <v>1430927.2</v>
      </c>
      <c r="AE38" s="431"/>
      <c r="AF38" s="431">
        <v>3540</v>
      </c>
      <c r="AG38" s="431">
        <v>484561.55</v>
      </c>
      <c r="AH38" s="431">
        <v>27827.48</v>
      </c>
      <c r="AI38" s="431"/>
      <c r="AJ38" s="431"/>
      <c r="AK38" s="431"/>
      <c r="AL38" s="76">
        <f t="shared" si="1"/>
        <v>610882.25</v>
      </c>
      <c r="AM38" s="31">
        <f t="shared" si="2"/>
        <v>37712</v>
      </c>
      <c r="AN38" s="21">
        <f t="shared" si="3"/>
        <v>573170.25</v>
      </c>
      <c r="AO38" s="15">
        <f t="shared" si="4"/>
        <v>1978550.2999999998</v>
      </c>
      <c r="AP38" s="16">
        <f t="shared" si="5"/>
        <v>1946856.23</v>
      </c>
      <c r="AQ38" s="26">
        <f t="shared" si="6"/>
        <v>31694.069999999832</v>
      </c>
    </row>
    <row r="39" spans="1:43" x14ac:dyDescent="0.25">
      <c r="A39" t="s">
        <v>545</v>
      </c>
      <c r="B39" t="s">
        <v>546</v>
      </c>
      <c r="C39" s="71">
        <v>4275</v>
      </c>
      <c r="D39" s="58" t="s">
        <v>1299</v>
      </c>
      <c r="E39" t="s">
        <v>3250</v>
      </c>
      <c r="F39" s="424">
        <v>776306.73</v>
      </c>
      <c r="G39" s="424">
        <v>0</v>
      </c>
      <c r="H39" s="424">
        <v>375143.55</v>
      </c>
      <c r="I39" s="424"/>
      <c r="J39">
        <v>-491895.28</v>
      </c>
      <c r="K39">
        <v>41648.53</v>
      </c>
      <c r="L39"/>
      <c r="M39"/>
      <c r="N39" s="414"/>
      <c r="O39" s="414">
        <v>23550</v>
      </c>
      <c r="P39" s="414"/>
      <c r="Q39" s="414">
        <v>871.42</v>
      </c>
      <c r="R39"/>
      <c r="S39"/>
      <c r="T39">
        <v>-2377952.9500000002</v>
      </c>
      <c r="U39">
        <v>2737074.7</v>
      </c>
      <c r="V39" s="429"/>
      <c r="W39" s="429"/>
      <c r="X39" s="429">
        <v>924623.74</v>
      </c>
      <c r="Y39" s="429">
        <v>139695</v>
      </c>
      <c r="Z39" s="429">
        <v>872.85</v>
      </c>
      <c r="AA39" s="429"/>
      <c r="AB39" s="429">
        <v>1072030</v>
      </c>
      <c r="AC39" s="429">
        <v>119200</v>
      </c>
      <c r="AD39" s="431">
        <v>1302909</v>
      </c>
      <c r="AE39" s="431">
        <v>3190</v>
      </c>
      <c r="AF39" s="431">
        <v>9847.9</v>
      </c>
      <c r="AG39" s="431">
        <v>527372.14</v>
      </c>
      <c r="AH39" s="431">
        <v>95442.19</v>
      </c>
      <c r="AI39" s="431"/>
      <c r="AJ39" s="431"/>
      <c r="AK39" s="431"/>
      <c r="AL39" s="76">
        <f t="shared" si="1"/>
        <v>1151450.28</v>
      </c>
      <c r="AM39" s="31">
        <f t="shared" si="2"/>
        <v>24421.42</v>
      </c>
      <c r="AN39" s="21">
        <f t="shared" si="3"/>
        <v>1127028.8600000001</v>
      </c>
      <c r="AO39" s="15">
        <f t="shared" si="4"/>
        <v>2256421.59</v>
      </c>
      <c r="AP39" s="16">
        <f t="shared" si="5"/>
        <v>1938761.23</v>
      </c>
      <c r="AQ39" s="26">
        <f t="shared" si="6"/>
        <v>317660.35999999987</v>
      </c>
    </row>
    <row r="40" spans="1:43" x14ac:dyDescent="0.25">
      <c r="A40" t="s">
        <v>545</v>
      </c>
      <c r="B40" t="s">
        <v>546</v>
      </c>
      <c r="C40" s="71">
        <v>1050</v>
      </c>
      <c r="D40" s="58" t="s">
        <v>1300</v>
      </c>
      <c r="E40" t="s">
        <v>3251</v>
      </c>
      <c r="F40" s="424">
        <v>508284.56</v>
      </c>
      <c r="G40" s="424">
        <v>0</v>
      </c>
      <c r="H40" s="424">
        <v>137471.6</v>
      </c>
      <c r="I40" s="424"/>
      <c r="J40">
        <v>45594.49</v>
      </c>
      <c r="K40">
        <v>61516.58</v>
      </c>
      <c r="L40"/>
      <c r="M40"/>
      <c r="N40" s="414"/>
      <c r="O40" s="414">
        <v>6300</v>
      </c>
      <c r="P40" s="414"/>
      <c r="Q40" s="414">
        <v>-124</v>
      </c>
      <c r="R40"/>
      <c r="S40"/>
      <c r="T40">
        <v>-805608.92</v>
      </c>
      <c r="U40">
        <v>1656318.18</v>
      </c>
      <c r="V40" s="429"/>
      <c r="W40" s="429"/>
      <c r="X40" s="429">
        <v>489905.97</v>
      </c>
      <c r="Y40" s="429">
        <v>43335</v>
      </c>
      <c r="Z40" s="429">
        <v>1662.63</v>
      </c>
      <c r="AA40" s="429"/>
      <c r="AB40" s="429">
        <v>1148350</v>
      </c>
      <c r="AC40" s="429">
        <v>51052</v>
      </c>
      <c r="AD40" s="431">
        <v>1341857.22</v>
      </c>
      <c r="AE40" s="431"/>
      <c r="AF40" s="431">
        <v>32491.8</v>
      </c>
      <c r="AG40" s="431">
        <v>357702.95</v>
      </c>
      <c r="AH40" s="431">
        <v>106271.66</v>
      </c>
      <c r="AI40" s="431"/>
      <c r="AJ40" s="431"/>
      <c r="AK40" s="431"/>
      <c r="AL40" s="76">
        <f t="shared" si="1"/>
        <v>645756.16000000003</v>
      </c>
      <c r="AM40" s="31">
        <f t="shared" si="2"/>
        <v>6176</v>
      </c>
      <c r="AN40" s="21">
        <f t="shared" si="3"/>
        <v>639580.16000000003</v>
      </c>
      <c r="AO40" s="15">
        <f t="shared" si="4"/>
        <v>1734305.6</v>
      </c>
      <c r="AP40" s="16">
        <f t="shared" si="5"/>
        <v>1838323.63</v>
      </c>
      <c r="AQ40" s="26">
        <f t="shared" si="6"/>
        <v>-104018.0299999998</v>
      </c>
    </row>
    <row r="41" spans="1:43" x14ac:dyDescent="0.25">
      <c r="A41" t="s">
        <v>545</v>
      </c>
      <c r="B41" t="s">
        <v>546</v>
      </c>
      <c r="C41" s="71">
        <v>2081</v>
      </c>
      <c r="D41" s="58" t="s">
        <v>1301</v>
      </c>
      <c r="E41" t="s">
        <v>3252</v>
      </c>
      <c r="F41" s="424">
        <v>329357.40000000002</v>
      </c>
      <c r="G41" s="424">
        <v>0</v>
      </c>
      <c r="H41" s="424">
        <v>61591.33</v>
      </c>
      <c r="I41" s="424"/>
      <c r="J41">
        <v>77147.960000000006</v>
      </c>
      <c r="K41">
        <v>-88804.49</v>
      </c>
      <c r="L41"/>
      <c r="M41"/>
      <c r="N41" s="414"/>
      <c r="O41" s="414">
        <v>64930</v>
      </c>
      <c r="P41" s="414"/>
      <c r="Q41" s="414">
        <v>-23.65</v>
      </c>
      <c r="R41"/>
      <c r="S41"/>
      <c r="T41">
        <v>-866827.35</v>
      </c>
      <c r="U41">
        <v>1118559.83</v>
      </c>
      <c r="V41" s="429"/>
      <c r="W41" s="429"/>
      <c r="X41" s="429">
        <v>687041.23</v>
      </c>
      <c r="Y41" s="429">
        <v>52860</v>
      </c>
      <c r="Z41" s="429">
        <v>355.19</v>
      </c>
      <c r="AA41" s="429"/>
      <c r="AB41" s="429">
        <v>991100</v>
      </c>
      <c r="AC41" s="429">
        <v>68900</v>
      </c>
      <c r="AD41" s="431">
        <v>1299081</v>
      </c>
      <c r="AE41" s="431"/>
      <c r="AF41" s="431">
        <v>19600</v>
      </c>
      <c r="AG41" s="431">
        <v>361587.19</v>
      </c>
      <c r="AH41" s="431">
        <v>37534.86</v>
      </c>
      <c r="AI41" s="431"/>
      <c r="AJ41" s="431"/>
      <c r="AK41" s="431">
        <v>19800</v>
      </c>
      <c r="AL41" s="76">
        <f t="shared" si="1"/>
        <v>390948.73000000004</v>
      </c>
      <c r="AM41" s="31">
        <f t="shared" si="2"/>
        <v>64906.35</v>
      </c>
      <c r="AN41" s="21">
        <f t="shared" si="3"/>
        <v>326042.38000000006</v>
      </c>
      <c r="AO41" s="15">
        <f t="shared" si="4"/>
        <v>1800256.42</v>
      </c>
      <c r="AP41" s="16">
        <f t="shared" si="5"/>
        <v>1737603.05</v>
      </c>
      <c r="AQ41" s="26">
        <f t="shared" si="6"/>
        <v>62653.369999999879</v>
      </c>
    </row>
    <row r="42" spans="1:43" x14ac:dyDescent="0.25">
      <c r="A42" t="s">
        <v>545</v>
      </c>
      <c r="B42" t="s">
        <v>546</v>
      </c>
      <c r="C42" s="71">
        <v>2563</v>
      </c>
      <c r="D42" s="58" t="s">
        <v>1302</v>
      </c>
      <c r="E42" t="s">
        <v>3253</v>
      </c>
      <c r="F42" s="424">
        <v>163671.29999999999</v>
      </c>
      <c r="G42" s="424">
        <v>-42618.04</v>
      </c>
      <c r="H42" s="424">
        <v>226699.61</v>
      </c>
      <c r="I42" s="424"/>
      <c r="J42">
        <v>-892440.02</v>
      </c>
      <c r="K42">
        <v>-151807.29999999999</v>
      </c>
      <c r="L42"/>
      <c r="M42"/>
      <c r="N42" s="414"/>
      <c r="O42" s="414">
        <v>48620</v>
      </c>
      <c r="P42" s="414"/>
      <c r="Q42" s="414">
        <v>1798</v>
      </c>
      <c r="R42"/>
      <c r="S42"/>
      <c r="T42">
        <v>-2013386.3</v>
      </c>
      <c r="U42">
        <v>1381244.13</v>
      </c>
      <c r="V42" s="429"/>
      <c r="W42" s="429"/>
      <c r="X42" s="429">
        <v>678997.05</v>
      </c>
      <c r="Y42" s="429">
        <v>62740</v>
      </c>
      <c r="Z42" s="429">
        <v>227.5</v>
      </c>
      <c r="AA42" s="429"/>
      <c r="AB42" s="429">
        <v>934980</v>
      </c>
      <c r="AC42" s="429">
        <v>106100</v>
      </c>
      <c r="AD42" s="431">
        <v>1280479</v>
      </c>
      <c r="AE42" s="431">
        <v>18670</v>
      </c>
      <c r="AF42" s="431">
        <v>9547.9</v>
      </c>
      <c r="AG42" s="431">
        <v>435196.23</v>
      </c>
      <c r="AH42" s="431">
        <v>153921.70000000001</v>
      </c>
      <c r="AI42" s="431"/>
      <c r="AJ42" s="431"/>
      <c r="AK42" s="431"/>
      <c r="AL42" s="76">
        <f t="shared" si="1"/>
        <v>347752.87</v>
      </c>
      <c r="AM42" s="31">
        <f t="shared" si="2"/>
        <v>50418</v>
      </c>
      <c r="AN42" s="21">
        <f t="shared" si="3"/>
        <v>297334.87</v>
      </c>
      <c r="AO42" s="15">
        <f t="shared" si="4"/>
        <v>1783044.55</v>
      </c>
      <c r="AP42" s="16">
        <f t="shared" si="5"/>
        <v>1897814.8299999998</v>
      </c>
      <c r="AQ42" s="26">
        <f t="shared" si="6"/>
        <v>-114770.2799999998</v>
      </c>
    </row>
    <row r="43" spans="1:43" x14ac:dyDescent="0.25">
      <c r="A43" t="s">
        <v>545</v>
      </c>
      <c r="B43" t="s">
        <v>546</v>
      </c>
      <c r="C43" s="71">
        <v>2302</v>
      </c>
      <c r="D43" s="58" t="s">
        <v>1303</v>
      </c>
      <c r="E43" t="s">
        <v>3254</v>
      </c>
      <c r="F43" s="424">
        <v>449616.43</v>
      </c>
      <c r="G43" s="424">
        <v>0</v>
      </c>
      <c r="H43" s="424">
        <v>207607.32</v>
      </c>
      <c r="I43" s="424"/>
      <c r="J43">
        <v>53664.639999999999</v>
      </c>
      <c r="K43">
        <v>-154623.67999999999</v>
      </c>
      <c r="L43"/>
      <c r="M43"/>
      <c r="N43" s="414"/>
      <c r="O43" s="414">
        <v>83280</v>
      </c>
      <c r="P43" s="414"/>
      <c r="Q43" s="414">
        <v>928.35</v>
      </c>
      <c r="R43"/>
      <c r="S43"/>
      <c r="T43">
        <v>-873823.49</v>
      </c>
      <c r="U43">
        <v>1240631.49</v>
      </c>
      <c r="V43" s="429"/>
      <c r="W43" s="429"/>
      <c r="X43" s="429">
        <v>741362.86</v>
      </c>
      <c r="Y43" s="429">
        <v>170838.89</v>
      </c>
      <c r="Z43" s="429">
        <v>617.74</v>
      </c>
      <c r="AA43" s="429"/>
      <c r="AB43" s="429">
        <v>1351370</v>
      </c>
      <c r="AC43" s="429">
        <v>159500</v>
      </c>
      <c r="AD43" s="431">
        <v>1743448</v>
      </c>
      <c r="AE43" s="431"/>
      <c r="AF43" s="431">
        <v>112457.9</v>
      </c>
      <c r="AG43" s="431">
        <v>343505.99</v>
      </c>
      <c r="AH43" s="431">
        <v>119029.24</v>
      </c>
      <c r="AI43" s="431"/>
      <c r="AJ43" s="431"/>
      <c r="AK43" s="431"/>
      <c r="AL43" s="76">
        <f t="shared" si="1"/>
        <v>657223.75</v>
      </c>
      <c r="AM43" s="31">
        <f t="shared" si="2"/>
        <v>84208.35</v>
      </c>
      <c r="AN43" s="21">
        <f t="shared" si="3"/>
        <v>573015.4</v>
      </c>
      <c r="AO43" s="15">
        <f t="shared" si="4"/>
        <v>2423689.4900000002</v>
      </c>
      <c r="AP43" s="16">
        <f t="shared" si="5"/>
        <v>2318441.13</v>
      </c>
      <c r="AQ43" s="26">
        <f t="shared" si="6"/>
        <v>105248.36000000034</v>
      </c>
    </row>
    <row r="44" spans="1:43" x14ac:dyDescent="0.25">
      <c r="A44" t="s">
        <v>545</v>
      </c>
      <c r="B44" t="s">
        <v>546</v>
      </c>
      <c r="C44" s="71">
        <v>2003</v>
      </c>
      <c r="D44" s="58" t="s">
        <v>1304</v>
      </c>
      <c r="E44" t="s">
        <v>3255</v>
      </c>
      <c r="F44" s="424">
        <v>726700.85</v>
      </c>
      <c r="G44" s="424">
        <v>0</v>
      </c>
      <c r="H44" s="424">
        <v>187208.62</v>
      </c>
      <c r="I44" s="424"/>
      <c r="J44">
        <v>22852.85</v>
      </c>
      <c r="K44">
        <v>-2002.55</v>
      </c>
      <c r="L44"/>
      <c r="M44"/>
      <c r="N44" s="414"/>
      <c r="O44" s="414">
        <v>11550</v>
      </c>
      <c r="P44" s="414"/>
      <c r="Q44" s="414">
        <v>-60.95</v>
      </c>
      <c r="R44"/>
      <c r="S44"/>
      <c r="T44">
        <v>-2314784.25</v>
      </c>
      <c r="U44">
        <v>2770050.54</v>
      </c>
      <c r="V44" s="429"/>
      <c r="W44" s="429"/>
      <c r="X44" s="429">
        <v>575397.65</v>
      </c>
      <c r="Y44" s="429">
        <v>440340</v>
      </c>
      <c r="Z44" s="429">
        <v>469.83</v>
      </c>
      <c r="AA44" s="429"/>
      <c r="AB44" s="429"/>
      <c r="AC44" s="429"/>
      <c r="AD44" s="431">
        <v>111566</v>
      </c>
      <c r="AE44" s="431"/>
      <c r="AF44" s="431"/>
      <c r="AG44" s="431">
        <v>379708.69</v>
      </c>
      <c r="AH44" s="431">
        <v>56928.36</v>
      </c>
      <c r="AI44" s="431"/>
      <c r="AJ44" s="431"/>
      <c r="AK44" s="431"/>
      <c r="AL44" s="76">
        <f t="shared" si="1"/>
        <v>913909.47</v>
      </c>
      <c r="AM44" s="31">
        <f t="shared" si="2"/>
        <v>11489.05</v>
      </c>
      <c r="AN44" s="21">
        <f t="shared" si="3"/>
        <v>902420.41999999993</v>
      </c>
      <c r="AO44" s="15">
        <f t="shared" si="4"/>
        <v>1016207.48</v>
      </c>
      <c r="AP44" s="16">
        <f t="shared" si="5"/>
        <v>548203.05000000005</v>
      </c>
      <c r="AQ44" s="26">
        <f t="shared" si="6"/>
        <v>468004.42999999993</v>
      </c>
    </row>
    <row r="45" spans="1:43" x14ac:dyDescent="0.25">
      <c r="A45" t="s">
        <v>545</v>
      </c>
      <c r="B45" t="s">
        <v>546</v>
      </c>
      <c r="C45" s="71">
        <v>2921</v>
      </c>
      <c r="D45" s="58" t="s">
        <v>1305</v>
      </c>
      <c r="E45" t="s">
        <v>3256</v>
      </c>
      <c r="F45" s="424">
        <v>826935.94</v>
      </c>
      <c r="G45" s="424">
        <v>0</v>
      </c>
      <c r="H45" s="424">
        <v>82623.86</v>
      </c>
      <c r="I45" s="424"/>
      <c r="J45">
        <v>38097.31</v>
      </c>
      <c r="K45">
        <v>142996.57999999999</v>
      </c>
      <c r="L45"/>
      <c r="M45"/>
      <c r="N45" s="414"/>
      <c r="O45" s="414">
        <v>8540</v>
      </c>
      <c r="P45" s="414"/>
      <c r="Q45" s="414">
        <v>952.86</v>
      </c>
      <c r="R45"/>
      <c r="S45"/>
      <c r="T45">
        <v>-1508943.95</v>
      </c>
      <c r="U45">
        <v>2356118.79</v>
      </c>
      <c r="V45" s="429"/>
      <c r="W45" s="429"/>
      <c r="X45" s="429">
        <v>669746.91</v>
      </c>
      <c r="Y45" s="429">
        <v>267200</v>
      </c>
      <c r="Z45" s="429">
        <v>895.87</v>
      </c>
      <c r="AA45" s="429"/>
      <c r="AB45" s="429">
        <v>975040</v>
      </c>
      <c r="AC45" s="429">
        <v>213110</v>
      </c>
      <c r="AD45" s="431">
        <v>1270184</v>
      </c>
      <c r="AE45" s="431">
        <v>600</v>
      </c>
      <c r="AF45" s="431"/>
      <c r="AG45" s="431">
        <v>584482.32999999996</v>
      </c>
      <c r="AH45" s="431">
        <v>36740.46</v>
      </c>
      <c r="AI45" s="431"/>
      <c r="AJ45" s="431"/>
      <c r="AK45" s="431"/>
      <c r="AL45" s="76">
        <f t="shared" si="1"/>
        <v>909559.79999999993</v>
      </c>
      <c r="AM45" s="31">
        <f t="shared" si="2"/>
        <v>9492.86</v>
      </c>
      <c r="AN45" s="21">
        <f t="shared" si="3"/>
        <v>900066.94</v>
      </c>
      <c r="AO45" s="15">
        <f t="shared" si="4"/>
        <v>2125992.7800000003</v>
      </c>
      <c r="AP45" s="16">
        <f t="shared" si="5"/>
        <v>1892006.79</v>
      </c>
      <c r="AQ45" s="26">
        <f t="shared" si="6"/>
        <v>233985.99000000022</v>
      </c>
    </row>
    <row r="46" spans="1:43" x14ac:dyDescent="0.25">
      <c r="A46" t="s">
        <v>545</v>
      </c>
      <c r="B46" t="s">
        <v>546</v>
      </c>
      <c r="C46" s="71">
        <v>2021</v>
      </c>
      <c r="D46" s="58" t="s">
        <v>1306</v>
      </c>
      <c r="E46" t="s">
        <v>3257</v>
      </c>
      <c r="F46" s="424">
        <v>362382.92</v>
      </c>
      <c r="G46" s="424">
        <v>13000</v>
      </c>
      <c r="H46" s="424">
        <v>73942.7</v>
      </c>
      <c r="I46" s="424"/>
      <c r="J46">
        <v>45168.05</v>
      </c>
      <c r="K46">
        <v>182891.83</v>
      </c>
      <c r="L46"/>
      <c r="M46"/>
      <c r="N46" s="414">
        <v>-5000</v>
      </c>
      <c r="O46" s="414">
        <v>108880</v>
      </c>
      <c r="P46" s="414">
        <v>2759</v>
      </c>
      <c r="Q46" s="414">
        <v>1665.05</v>
      </c>
      <c r="R46"/>
      <c r="S46">
        <v>-341908.85</v>
      </c>
      <c r="T46">
        <v>-1074278.1100000001</v>
      </c>
      <c r="U46">
        <v>1990390.15</v>
      </c>
      <c r="V46" s="429"/>
      <c r="W46" s="429"/>
      <c r="X46" s="429">
        <v>637310.35</v>
      </c>
      <c r="Y46" s="429">
        <v>126000</v>
      </c>
      <c r="Z46" s="429">
        <v>392.48</v>
      </c>
      <c r="AA46" s="429"/>
      <c r="AB46" s="429">
        <v>324280</v>
      </c>
      <c r="AC46" s="429">
        <v>197586</v>
      </c>
      <c r="AD46" s="431">
        <v>541522</v>
      </c>
      <c r="AE46" s="431"/>
      <c r="AF46" s="431">
        <v>3240</v>
      </c>
      <c r="AG46" s="431">
        <v>592254.31999999995</v>
      </c>
      <c r="AH46" s="431">
        <v>153674.25</v>
      </c>
      <c r="AI46" s="431"/>
      <c r="AJ46" s="431"/>
      <c r="AK46" s="431"/>
      <c r="AL46" s="76">
        <f t="shared" si="1"/>
        <v>449325.62</v>
      </c>
      <c r="AM46" s="31">
        <f t="shared" si="2"/>
        <v>108304.05</v>
      </c>
      <c r="AN46" s="21">
        <f t="shared" si="3"/>
        <v>341021.57</v>
      </c>
      <c r="AO46" s="15">
        <f t="shared" si="4"/>
        <v>1285568.83</v>
      </c>
      <c r="AP46" s="16">
        <f t="shared" si="5"/>
        <v>1290690.5699999998</v>
      </c>
      <c r="AQ46" s="26">
        <f t="shared" si="6"/>
        <v>-5121.7399999997579</v>
      </c>
    </row>
    <row r="47" spans="1:43" x14ac:dyDescent="0.25">
      <c r="A47" t="s">
        <v>545</v>
      </c>
      <c r="B47" t="s">
        <v>546</v>
      </c>
      <c r="C47" s="71">
        <v>1750</v>
      </c>
      <c r="D47" s="58" t="s">
        <v>1307</v>
      </c>
      <c r="E47" t="s">
        <v>3258</v>
      </c>
      <c r="F47" s="424">
        <v>501652.42</v>
      </c>
      <c r="G47" s="424">
        <v>0</v>
      </c>
      <c r="H47" s="424">
        <v>93743.71</v>
      </c>
      <c r="I47" s="424"/>
      <c r="J47">
        <v>275449.49</v>
      </c>
      <c r="K47">
        <v>-26053.26</v>
      </c>
      <c r="L47"/>
      <c r="M47"/>
      <c r="N47" s="414">
        <v>100000</v>
      </c>
      <c r="O47" s="414">
        <v>221500</v>
      </c>
      <c r="P47" s="414"/>
      <c r="Q47" s="414">
        <v>577.91</v>
      </c>
      <c r="R47"/>
      <c r="S47"/>
      <c r="T47">
        <v>-41549.97</v>
      </c>
      <c r="U47">
        <v>498635.02</v>
      </c>
      <c r="V47" s="429"/>
      <c r="W47" s="429"/>
      <c r="X47" s="429">
        <v>636059.18999999994</v>
      </c>
      <c r="Y47" s="429">
        <v>111150</v>
      </c>
      <c r="Z47" s="429">
        <v>498.26</v>
      </c>
      <c r="AA47" s="429"/>
      <c r="AB47" s="429">
        <v>557200</v>
      </c>
      <c r="AC47" s="429">
        <v>97600</v>
      </c>
      <c r="AD47" s="431">
        <v>851296</v>
      </c>
      <c r="AE47" s="431"/>
      <c r="AF47" s="431">
        <v>25475.8</v>
      </c>
      <c r="AG47" s="431">
        <v>427927.59</v>
      </c>
      <c r="AH47" s="431">
        <v>32178.66</v>
      </c>
      <c r="AI47" s="431"/>
      <c r="AJ47" s="431"/>
      <c r="AK47" s="431"/>
      <c r="AL47" s="76">
        <f t="shared" si="1"/>
        <v>595396.13</v>
      </c>
      <c r="AM47" s="31">
        <f t="shared" si="2"/>
        <v>322077.90999999997</v>
      </c>
      <c r="AN47" s="21">
        <f t="shared" si="3"/>
        <v>273318.22000000003</v>
      </c>
      <c r="AO47" s="15">
        <f t="shared" si="4"/>
        <v>1402507.45</v>
      </c>
      <c r="AP47" s="16">
        <f t="shared" si="5"/>
        <v>1336878.05</v>
      </c>
      <c r="AQ47" s="26">
        <f t="shared" si="6"/>
        <v>65629.399999999907</v>
      </c>
    </row>
    <row r="48" spans="1:43" x14ac:dyDescent="0.25">
      <c r="A48" t="s">
        <v>545</v>
      </c>
      <c r="B48" t="s">
        <v>546</v>
      </c>
      <c r="C48" s="71">
        <v>1875</v>
      </c>
      <c r="D48" s="58" t="s">
        <v>1308</v>
      </c>
      <c r="E48" t="s">
        <v>3259</v>
      </c>
      <c r="F48" s="424">
        <v>160716.73000000001</v>
      </c>
      <c r="G48" s="424">
        <v>0</v>
      </c>
      <c r="H48" s="424">
        <v>193703.93</v>
      </c>
      <c r="I48" s="424"/>
      <c r="J48">
        <v>3</v>
      </c>
      <c r="K48">
        <v>-24214.51</v>
      </c>
      <c r="L48"/>
      <c r="M48"/>
      <c r="N48" s="414"/>
      <c r="O48" s="414">
        <v>34890</v>
      </c>
      <c r="P48" s="414"/>
      <c r="Q48" s="414">
        <v>0</v>
      </c>
      <c r="R48"/>
      <c r="S48"/>
      <c r="T48">
        <v>36621.86</v>
      </c>
      <c r="U48">
        <v>452082.82</v>
      </c>
      <c r="V48" s="429"/>
      <c r="W48" s="429"/>
      <c r="X48" s="429">
        <v>552684.04</v>
      </c>
      <c r="Y48" s="429">
        <v>156420</v>
      </c>
      <c r="Z48" s="429">
        <v>129.72</v>
      </c>
      <c r="AA48" s="429"/>
      <c r="AB48" s="429">
        <v>850090</v>
      </c>
      <c r="AC48" s="429">
        <v>106000</v>
      </c>
      <c r="AD48" s="431">
        <v>1299921.01</v>
      </c>
      <c r="AE48" s="431">
        <v>3190</v>
      </c>
      <c r="AF48" s="431">
        <v>9747.9</v>
      </c>
      <c r="AG48" s="431">
        <v>482231.71</v>
      </c>
      <c r="AH48" s="431">
        <v>42033.67</v>
      </c>
      <c r="AI48" s="431"/>
      <c r="AJ48" s="431"/>
      <c r="AK48" s="431">
        <v>21585</v>
      </c>
      <c r="AL48" s="76">
        <f t="shared" si="1"/>
        <v>354420.66000000003</v>
      </c>
      <c r="AM48" s="31">
        <f t="shared" si="2"/>
        <v>34890</v>
      </c>
      <c r="AN48" s="21">
        <f t="shared" si="3"/>
        <v>319530.66000000003</v>
      </c>
      <c r="AO48" s="15">
        <f t="shared" si="4"/>
        <v>1665323.76</v>
      </c>
      <c r="AP48" s="16">
        <f t="shared" si="5"/>
        <v>1858709.2899999998</v>
      </c>
      <c r="AQ48" s="26">
        <f t="shared" si="6"/>
        <v>-193385.5299999998</v>
      </c>
    </row>
    <row r="49" spans="1:43" x14ac:dyDescent="0.25">
      <c r="A49" t="s">
        <v>545</v>
      </c>
      <c r="B49" t="s">
        <v>546</v>
      </c>
      <c r="C49" s="71">
        <v>2733</v>
      </c>
      <c r="D49" s="58" t="s">
        <v>1309</v>
      </c>
      <c r="E49" t="s">
        <v>3260</v>
      </c>
      <c r="F49" s="424">
        <v>589849.07999999996</v>
      </c>
      <c r="G49" s="424">
        <v>0</v>
      </c>
      <c r="H49" s="424">
        <v>37988.019999999997</v>
      </c>
      <c r="I49" s="424"/>
      <c r="J49">
        <v>2461578.13</v>
      </c>
      <c r="K49">
        <v>122924.59</v>
      </c>
      <c r="L49"/>
      <c r="M49"/>
      <c r="N49" s="414"/>
      <c r="O49" s="414">
        <v>27280</v>
      </c>
      <c r="P49" s="414"/>
      <c r="Q49" s="414">
        <v>0</v>
      </c>
      <c r="R49"/>
      <c r="S49"/>
      <c r="T49">
        <v>-2271483.98</v>
      </c>
      <c r="U49">
        <v>5378772.1500000004</v>
      </c>
      <c r="V49" s="429"/>
      <c r="W49" s="429"/>
      <c r="X49" s="429">
        <v>582119.74</v>
      </c>
      <c r="Y49" s="429">
        <v>80725</v>
      </c>
      <c r="Z49" s="429">
        <v>1440.15</v>
      </c>
      <c r="AA49" s="429"/>
      <c r="AB49" s="429">
        <v>1063560</v>
      </c>
      <c r="AC49" s="429">
        <v>142800</v>
      </c>
      <c r="AD49" s="431">
        <v>1284534</v>
      </c>
      <c r="AE49" s="431"/>
      <c r="AF49" s="431">
        <v>12737.9</v>
      </c>
      <c r="AG49" s="431">
        <v>387356.94</v>
      </c>
      <c r="AH49" s="431">
        <v>108244.4</v>
      </c>
      <c r="AI49" s="431"/>
      <c r="AJ49" s="431"/>
      <c r="AK49" s="431"/>
      <c r="AL49" s="76">
        <f t="shared" si="1"/>
        <v>627837.1</v>
      </c>
      <c r="AM49" s="31">
        <f t="shared" si="2"/>
        <v>27280</v>
      </c>
      <c r="AN49" s="21">
        <f t="shared" si="3"/>
        <v>600557.1</v>
      </c>
      <c r="AO49" s="15">
        <f t="shared" si="4"/>
        <v>1870644.8900000001</v>
      </c>
      <c r="AP49" s="16">
        <f t="shared" si="5"/>
        <v>1792873.2399999998</v>
      </c>
      <c r="AQ49" s="26">
        <f t="shared" si="6"/>
        <v>77771.650000000373</v>
      </c>
    </row>
    <row r="50" spans="1:43" x14ac:dyDescent="0.25">
      <c r="A50" t="s">
        <v>545</v>
      </c>
      <c r="B50" t="s">
        <v>546</v>
      </c>
      <c r="C50" s="71">
        <v>2730</v>
      </c>
      <c r="D50" s="58" t="s">
        <v>1310</v>
      </c>
      <c r="E50" t="s">
        <v>3261</v>
      </c>
      <c r="F50" s="424">
        <v>315097.86</v>
      </c>
      <c r="G50" s="424">
        <v>0</v>
      </c>
      <c r="H50" s="424">
        <v>396321.42</v>
      </c>
      <c r="I50" s="424"/>
      <c r="J50">
        <v>-218483.73</v>
      </c>
      <c r="K50">
        <v>-417250.39</v>
      </c>
      <c r="L50"/>
      <c r="M50"/>
      <c r="N50" s="414"/>
      <c r="O50" s="414">
        <v>10700</v>
      </c>
      <c r="P50" s="414"/>
      <c r="Q50" s="414">
        <v>816</v>
      </c>
      <c r="R50">
        <v>4586</v>
      </c>
      <c r="S50"/>
      <c r="T50">
        <v>-1745833.8</v>
      </c>
      <c r="U50">
        <v>1780248.13</v>
      </c>
      <c r="V50" s="429"/>
      <c r="W50" s="429"/>
      <c r="X50" s="429">
        <v>683811.78</v>
      </c>
      <c r="Y50" s="429">
        <v>57188</v>
      </c>
      <c r="Z50" s="429">
        <v>782.76</v>
      </c>
      <c r="AA50" s="429"/>
      <c r="AB50" s="429">
        <v>1305550</v>
      </c>
      <c r="AC50" s="429">
        <v>138600</v>
      </c>
      <c r="AD50" s="431">
        <v>1661612</v>
      </c>
      <c r="AE50" s="431"/>
      <c r="AF50" s="431">
        <v>4000</v>
      </c>
      <c r="AG50" s="431">
        <v>345375.65</v>
      </c>
      <c r="AH50" s="431">
        <v>149776.06</v>
      </c>
      <c r="AI50" s="431"/>
      <c r="AJ50" s="431"/>
      <c r="AK50" s="431"/>
      <c r="AL50" s="76">
        <f t="shared" si="1"/>
        <v>711419.28</v>
      </c>
      <c r="AM50" s="31">
        <f t="shared" si="2"/>
        <v>11516</v>
      </c>
      <c r="AN50" s="21">
        <f t="shared" si="3"/>
        <v>699903.28</v>
      </c>
      <c r="AO50" s="15">
        <f t="shared" si="4"/>
        <v>2185932.54</v>
      </c>
      <c r="AP50" s="16">
        <f t="shared" si="5"/>
        <v>2160763.71</v>
      </c>
      <c r="AQ50" s="26">
        <f t="shared" si="6"/>
        <v>25168.830000000075</v>
      </c>
    </row>
    <row r="51" spans="1:43" x14ac:dyDescent="0.25">
      <c r="A51" t="s">
        <v>545</v>
      </c>
      <c r="B51" t="s">
        <v>546</v>
      </c>
      <c r="C51" s="71">
        <v>2627</v>
      </c>
      <c r="D51" s="58" t="s">
        <v>1311</v>
      </c>
      <c r="E51" t="s">
        <v>3262</v>
      </c>
      <c r="F51" s="424">
        <v>553440.1</v>
      </c>
      <c r="G51" s="424">
        <v>202696.54</v>
      </c>
      <c r="H51" s="424">
        <v>54196.5</v>
      </c>
      <c r="I51" s="424"/>
      <c r="J51">
        <v>846746.72</v>
      </c>
      <c r="K51">
        <v>297107.14</v>
      </c>
      <c r="L51"/>
      <c r="M51"/>
      <c r="N51" s="414"/>
      <c r="O51" s="414">
        <v>1000</v>
      </c>
      <c r="P51" s="414">
        <v>57130</v>
      </c>
      <c r="Q51" s="414">
        <v>1872.6</v>
      </c>
      <c r="R51">
        <v>28800</v>
      </c>
      <c r="S51"/>
      <c r="T51">
        <v>-948420.44</v>
      </c>
      <c r="U51">
        <v>2690789.95</v>
      </c>
      <c r="V51" s="429"/>
      <c r="W51" s="429"/>
      <c r="X51" s="429">
        <v>844868.15</v>
      </c>
      <c r="Y51" s="429">
        <v>34950</v>
      </c>
      <c r="Z51" s="429">
        <v>680.28</v>
      </c>
      <c r="AA51" s="429"/>
      <c r="AB51" s="429">
        <v>1089580</v>
      </c>
      <c r="AC51" s="429">
        <v>31496</v>
      </c>
      <c r="AD51" s="431">
        <v>1252953.3999999999</v>
      </c>
      <c r="AE51" s="431">
        <v>900</v>
      </c>
      <c r="AF51" s="431"/>
      <c r="AG51" s="431">
        <v>623536.14</v>
      </c>
      <c r="AH51" s="431">
        <v>1170</v>
      </c>
      <c r="AI51" s="431"/>
      <c r="AJ51" s="431"/>
      <c r="AK51" s="431"/>
      <c r="AL51" s="76">
        <f t="shared" si="1"/>
        <v>810333.14</v>
      </c>
      <c r="AM51" s="31">
        <f t="shared" si="2"/>
        <v>60002.6</v>
      </c>
      <c r="AN51" s="21">
        <f t="shared" si="3"/>
        <v>750330.54</v>
      </c>
      <c r="AO51" s="15">
        <f t="shared" si="4"/>
        <v>2001574.4300000002</v>
      </c>
      <c r="AP51" s="16">
        <f t="shared" si="5"/>
        <v>1878559.54</v>
      </c>
      <c r="AQ51" s="26">
        <f t="shared" si="6"/>
        <v>123014.89000000013</v>
      </c>
    </row>
    <row r="52" spans="1:43" x14ac:dyDescent="0.25">
      <c r="A52" t="s">
        <v>545</v>
      </c>
      <c r="B52" t="s">
        <v>546</v>
      </c>
      <c r="C52" s="71">
        <v>1841</v>
      </c>
      <c r="D52" s="58" t="s">
        <v>1312</v>
      </c>
      <c r="E52" t="s">
        <v>3263</v>
      </c>
      <c r="F52" s="424">
        <v>887225.82</v>
      </c>
      <c r="G52" s="424">
        <v>10000</v>
      </c>
      <c r="H52" s="424">
        <v>177253.13</v>
      </c>
      <c r="I52" s="424"/>
      <c r="J52">
        <v>360676.42</v>
      </c>
      <c r="K52">
        <v>-59141.81</v>
      </c>
      <c r="L52"/>
      <c r="M52"/>
      <c r="N52" s="414"/>
      <c r="O52" s="414"/>
      <c r="P52" s="414"/>
      <c r="Q52" s="414">
        <v>2981</v>
      </c>
      <c r="R52"/>
      <c r="S52"/>
      <c r="T52">
        <v>-840710.45</v>
      </c>
      <c r="U52">
        <v>2057308.95</v>
      </c>
      <c r="V52" s="429"/>
      <c r="W52" s="429"/>
      <c r="X52" s="429">
        <v>579345.09</v>
      </c>
      <c r="Y52" s="429">
        <v>35200</v>
      </c>
      <c r="Z52" s="429">
        <v>1038.9000000000001</v>
      </c>
      <c r="AA52" s="429"/>
      <c r="AB52" s="429">
        <v>889810</v>
      </c>
      <c r="AC52" s="429">
        <v>22200</v>
      </c>
      <c r="AD52" s="431">
        <v>989197.04</v>
      </c>
      <c r="AE52" s="431"/>
      <c r="AF52" s="431"/>
      <c r="AG52" s="431">
        <v>298962.46999999997</v>
      </c>
      <c r="AH52" s="431">
        <v>83000.42</v>
      </c>
      <c r="AI52" s="431"/>
      <c r="AJ52" s="431"/>
      <c r="AK52" s="431"/>
      <c r="AL52" s="76">
        <f t="shared" si="1"/>
        <v>1074478.95</v>
      </c>
      <c r="AM52" s="31">
        <f t="shared" si="2"/>
        <v>2981</v>
      </c>
      <c r="AN52" s="21">
        <f t="shared" si="3"/>
        <v>1071497.95</v>
      </c>
      <c r="AO52" s="15">
        <f t="shared" si="4"/>
        <v>1527593.99</v>
      </c>
      <c r="AP52" s="16">
        <f t="shared" si="5"/>
        <v>1371159.93</v>
      </c>
      <c r="AQ52" s="26">
        <f t="shared" si="6"/>
        <v>156434.06000000006</v>
      </c>
    </row>
    <row r="53" spans="1:43" x14ac:dyDescent="0.25">
      <c r="A53" t="s">
        <v>545</v>
      </c>
      <c r="B53" t="s">
        <v>546</v>
      </c>
      <c r="C53" s="71">
        <v>2414</v>
      </c>
      <c r="D53" s="58" t="s">
        <v>1313</v>
      </c>
      <c r="E53" t="s">
        <v>3264</v>
      </c>
      <c r="F53" s="424">
        <v>206033.25</v>
      </c>
      <c r="G53" s="424">
        <v>0</v>
      </c>
      <c r="H53" s="424">
        <v>75454.789999999994</v>
      </c>
      <c r="I53" s="424"/>
      <c r="J53">
        <v>111664.81</v>
      </c>
      <c r="K53">
        <v>118647.05</v>
      </c>
      <c r="L53"/>
      <c r="M53"/>
      <c r="N53" s="414"/>
      <c r="O53" s="414">
        <v>-128800</v>
      </c>
      <c r="P53" s="414"/>
      <c r="Q53" s="414">
        <v>-5309.29</v>
      </c>
      <c r="R53"/>
      <c r="S53"/>
      <c r="T53">
        <v>-1536534.27</v>
      </c>
      <c r="U53">
        <v>1988049.06</v>
      </c>
      <c r="V53" s="429"/>
      <c r="W53" s="429"/>
      <c r="X53" s="429">
        <v>679386.59</v>
      </c>
      <c r="Y53" s="429"/>
      <c r="Z53" s="429">
        <v>138.51</v>
      </c>
      <c r="AA53" s="429"/>
      <c r="AB53" s="429">
        <v>278910</v>
      </c>
      <c r="AC53" s="429">
        <v>128800</v>
      </c>
      <c r="AD53" s="431">
        <v>482386</v>
      </c>
      <c r="AE53" s="431"/>
      <c r="AF53" s="431"/>
      <c r="AG53" s="431">
        <v>366200.95</v>
      </c>
      <c r="AH53" s="431">
        <v>44253.75</v>
      </c>
      <c r="AI53" s="431"/>
      <c r="AJ53" s="431"/>
      <c r="AK53" s="431"/>
      <c r="AL53" s="76">
        <f t="shared" si="1"/>
        <v>281488.03999999998</v>
      </c>
      <c r="AM53" s="31">
        <f t="shared" si="2"/>
        <v>-134109.29</v>
      </c>
      <c r="AN53" s="21">
        <f t="shared" si="3"/>
        <v>415597.32999999996</v>
      </c>
      <c r="AO53" s="15">
        <f t="shared" si="4"/>
        <v>1087235.1000000001</v>
      </c>
      <c r="AP53" s="16">
        <f t="shared" si="5"/>
        <v>892840.7</v>
      </c>
      <c r="AQ53" s="26">
        <f t="shared" si="6"/>
        <v>194394.40000000014</v>
      </c>
    </row>
    <row r="54" spans="1:43" x14ac:dyDescent="0.25">
      <c r="A54" t="s">
        <v>545</v>
      </c>
      <c r="B54" t="s">
        <v>546</v>
      </c>
      <c r="C54" s="71">
        <v>1799</v>
      </c>
      <c r="D54" s="58" t="s">
        <v>1314</v>
      </c>
      <c r="E54" t="s">
        <v>3265</v>
      </c>
      <c r="F54" s="424">
        <v>173810.28</v>
      </c>
      <c r="G54" s="424">
        <v>0</v>
      </c>
      <c r="H54" s="424">
        <v>225190.17</v>
      </c>
      <c r="I54" s="424"/>
      <c r="J54">
        <v>4232.8999999999996</v>
      </c>
      <c r="K54">
        <v>89085.23</v>
      </c>
      <c r="L54"/>
      <c r="M54"/>
      <c r="N54" s="414"/>
      <c r="O54" s="414">
        <v>21590</v>
      </c>
      <c r="P54" s="414"/>
      <c r="Q54" s="414">
        <v>941</v>
      </c>
      <c r="R54"/>
      <c r="S54"/>
      <c r="T54">
        <v>-1545421.4</v>
      </c>
      <c r="U54">
        <v>1911374.52</v>
      </c>
      <c r="V54" s="429"/>
      <c r="W54" s="429"/>
      <c r="X54" s="429">
        <v>579973.48</v>
      </c>
      <c r="Y54" s="429">
        <v>53800</v>
      </c>
      <c r="Z54" s="429">
        <v>163.03</v>
      </c>
      <c r="AA54" s="429"/>
      <c r="AB54" s="429">
        <v>1164860</v>
      </c>
      <c r="AC54" s="429">
        <v>119900</v>
      </c>
      <c r="AD54" s="431">
        <v>1506468</v>
      </c>
      <c r="AE54" s="431">
        <v>1500</v>
      </c>
      <c r="AF54" s="431"/>
      <c r="AG54" s="431">
        <v>271239.28000000003</v>
      </c>
      <c r="AH54" s="431">
        <v>35654.769999999997</v>
      </c>
      <c r="AI54" s="431"/>
      <c r="AJ54" s="431"/>
      <c r="AK54" s="431"/>
      <c r="AL54" s="76">
        <f t="shared" si="1"/>
        <v>399000.45</v>
      </c>
      <c r="AM54" s="31">
        <f t="shared" si="2"/>
        <v>22531</v>
      </c>
      <c r="AN54" s="21">
        <f t="shared" si="3"/>
        <v>376469.45</v>
      </c>
      <c r="AO54" s="15">
        <f t="shared" si="4"/>
        <v>1918696.51</v>
      </c>
      <c r="AP54" s="16">
        <f t="shared" si="5"/>
        <v>1814862.05</v>
      </c>
      <c r="AQ54" s="26">
        <f t="shared" si="6"/>
        <v>103834.45999999996</v>
      </c>
    </row>
    <row r="55" spans="1:43" x14ac:dyDescent="0.25">
      <c r="A55" t="s">
        <v>549</v>
      </c>
      <c r="B55" t="s">
        <v>550</v>
      </c>
      <c r="C55" s="71">
        <v>2442</v>
      </c>
      <c r="D55" s="58" t="s">
        <v>1315</v>
      </c>
      <c r="E55" t="s">
        <v>3266</v>
      </c>
      <c r="F55" s="424">
        <v>632444.99</v>
      </c>
      <c r="G55" s="424">
        <v>0</v>
      </c>
      <c r="H55" s="424">
        <v>5758.99</v>
      </c>
      <c r="I55" s="424"/>
      <c r="J55">
        <v>90544.95</v>
      </c>
      <c r="K55">
        <v>121526.92</v>
      </c>
      <c r="L55"/>
      <c r="M55"/>
      <c r="N55" s="414"/>
      <c r="O55" s="414">
        <v>32815</v>
      </c>
      <c r="P55" s="414"/>
      <c r="Q55" s="414">
        <v>163.55000000000001</v>
      </c>
      <c r="R55"/>
      <c r="S55"/>
      <c r="T55">
        <v>-1235904.1599999999</v>
      </c>
      <c r="U55">
        <v>1946410.43</v>
      </c>
      <c r="V55" s="429"/>
      <c r="W55" s="429">
        <v>431.55</v>
      </c>
      <c r="X55" s="429">
        <v>667913.99</v>
      </c>
      <c r="Y55" s="429">
        <v>283500</v>
      </c>
      <c r="Z55" s="429"/>
      <c r="AA55" s="429"/>
      <c r="AB55" s="429">
        <v>975634.5</v>
      </c>
      <c r="AC55" s="429">
        <v>63000</v>
      </c>
      <c r="AD55" s="431">
        <v>1213631.47</v>
      </c>
      <c r="AE55" s="431">
        <v>4010</v>
      </c>
      <c r="AF55" s="431">
        <v>4108</v>
      </c>
      <c r="AG55" s="431">
        <v>604858.52</v>
      </c>
      <c r="AH55" s="431">
        <v>57081.02</v>
      </c>
      <c r="AI55" s="431"/>
      <c r="AJ55" s="431"/>
      <c r="AK55" s="431"/>
      <c r="AL55" s="76">
        <f t="shared" si="1"/>
        <v>638203.98</v>
      </c>
      <c r="AM55" s="31">
        <f t="shared" si="2"/>
        <v>32978.550000000003</v>
      </c>
      <c r="AN55" s="21">
        <f t="shared" si="3"/>
        <v>605225.42999999993</v>
      </c>
      <c r="AO55" s="15">
        <f t="shared" si="4"/>
        <v>1990480.04</v>
      </c>
      <c r="AP55" s="16">
        <f t="shared" si="5"/>
        <v>1883689.01</v>
      </c>
      <c r="AQ55" s="26">
        <f t="shared" si="6"/>
        <v>106791.03000000003</v>
      </c>
    </row>
    <row r="56" spans="1:43" x14ac:dyDescent="0.25">
      <c r="A56" t="s">
        <v>549</v>
      </c>
      <c r="B56" t="s">
        <v>550</v>
      </c>
      <c r="C56" s="71">
        <v>1417</v>
      </c>
      <c r="D56" s="58" t="s">
        <v>1316</v>
      </c>
      <c r="E56" t="s">
        <v>3267</v>
      </c>
      <c r="F56" s="424">
        <v>330904.24</v>
      </c>
      <c r="G56" s="424">
        <v>65811.25</v>
      </c>
      <c r="H56" s="424">
        <v>59161.24</v>
      </c>
      <c r="I56" s="424"/>
      <c r="J56">
        <v>301671.71999999997</v>
      </c>
      <c r="K56">
        <v>67806.350000000006</v>
      </c>
      <c r="L56"/>
      <c r="M56"/>
      <c r="N56" s="414"/>
      <c r="O56" s="414">
        <v>24092.95</v>
      </c>
      <c r="P56" s="414"/>
      <c r="Q56" s="414">
        <v>114.5</v>
      </c>
      <c r="R56"/>
      <c r="S56"/>
      <c r="T56">
        <v>-515451.99</v>
      </c>
      <c r="U56">
        <v>1372237.86</v>
      </c>
      <c r="V56" s="429"/>
      <c r="W56" s="429"/>
      <c r="X56" s="429">
        <v>668681.66</v>
      </c>
      <c r="Y56" s="429">
        <v>158200</v>
      </c>
      <c r="Z56" s="429">
        <v>428.66</v>
      </c>
      <c r="AA56" s="429"/>
      <c r="AB56" s="429">
        <v>576933.96</v>
      </c>
      <c r="AC56" s="429">
        <v>54600</v>
      </c>
      <c r="AD56" s="431">
        <v>700833.96</v>
      </c>
      <c r="AE56" s="431">
        <v>12120</v>
      </c>
      <c r="AF56" s="431"/>
      <c r="AG56" s="431">
        <v>641622.74</v>
      </c>
      <c r="AH56" s="431">
        <v>159906.1</v>
      </c>
      <c r="AI56" s="431"/>
      <c r="AJ56" s="431"/>
      <c r="AK56" s="431"/>
      <c r="AL56" s="76">
        <f t="shared" si="1"/>
        <v>455876.73</v>
      </c>
      <c r="AM56" s="31">
        <f t="shared" si="2"/>
        <v>24207.45</v>
      </c>
      <c r="AN56" s="21">
        <f t="shared" si="3"/>
        <v>431669.27999999997</v>
      </c>
      <c r="AO56" s="15">
        <f t="shared" si="4"/>
        <v>1458844.28</v>
      </c>
      <c r="AP56" s="16">
        <f t="shared" si="5"/>
        <v>1514482.8</v>
      </c>
      <c r="AQ56" s="26">
        <f t="shared" si="6"/>
        <v>-55638.520000000019</v>
      </c>
    </row>
    <row r="57" spans="1:43" x14ac:dyDescent="0.25">
      <c r="A57" t="s">
        <v>549</v>
      </c>
      <c r="B57" t="s">
        <v>550</v>
      </c>
      <c r="C57" s="71">
        <v>1301</v>
      </c>
      <c r="D57" s="58" t="s">
        <v>1317</v>
      </c>
      <c r="E57" t="s">
        <v>3268</v>
      </c>
      <c r="F57" s="424">
        <v>210191.22</v>
      </c>
      <c r="G57" s="424">
        <v>0</v>
      </c>
      <c r="H57" s="424">
        <v>73415.08</v>
      </c>
      <c r="I57" s="424"/>
      <c r="J57">
        <v>17900.27</v>
      </c>
      <c r="K57">
        <v>14881.78</v>
      </c>
      <c r="L57"/>
      <c r="M57"/>
      <c r="N57" s="414">
        <v>3000</v>
      </c>
      <c r="O57" s="414">
        <v>27695</v>
      </c>
      <c r="P57" s="414"/>
      <c r="Q57" s="414">
        <v>56.08</v>
      </c>
      <c r="R57"/>
      <c r="S57"/>
      <c r="T57">
        <v>-731115.29</v>
      </c>
      <c r="U57">
        <v>1028783.07</v>
      </c>
      <c r="V57" s="429"/>
      <c r="W57" s="429">
        <v>420.52</v>
      </c>
      <c r="X57" s="429">
        <v>894318.13</v>
      </c>
      <c r="Y57" s="429">
        <v>90000</v>
      </c>
      <c r="Z57" s="429"/>
      <c r="AA57" s="429"/>
      <c r="AB57" s="429">
        <v>551496</v>
      </c>
      <c r="AC57" s="429">
        <v>41500</v>
      </c>
      <c r="AD57" s="431">
        <v>734777.23</v>
      </c>
      <c r="AE57" s="431">
        <v>5080</v>
      </c>
      <c r="AF57" s="431">
        <v>580</v>
      </c>
      <c r="AG57" s="431">
        <v>818725.3</v>
      </c>
      <c r="AH57" s="431">
        <v>30602.63</v>
      </c>
      <c r="AI57" s="431"/>
      <c r="AJ57" s="431"/>
      <c r="AK57" s="431"/>
      <c r="AL57" s="76">
        <f t="shared" si="1"/>
        <v>283606.3</v>
      </c>
      <c r="AM57" s="31">
        <f t="shared" si="2"/>
        <v>30751.08</v>
      </c>
      <c r="AN57" s="21">
        <f t="shared" si="3"/>
        <v>252855.21999999997</v>
      </c>
      <c r="AO57" s="15">
        <f t="shared" si="4"/>
        <v>1577734.65</v>
      </c>
      <c r="AP57" s="16">
        <f t="shared" si="5"/>
        <v>1589765.16</v>
      </c>
      <c r="AQ57" s="26">
        <f t="shared" si="6"/>
        <v>-12030.510000000009</v>
      </c>
    </row>
    <row r="58" spans="1:43" x14ac:dyDescent="0.25">
      <c r="A58" t="s">
        <v>549</v>
      </c>
      <c r="B58" t="s">
        <v>550</v>
      </c>
      <c r="C58" s="71">
        <v>2427</v>
      </c>
      <c r="D58" s="58" t="s">
        <v>1318</v>
      </c>
      <c r="E58" t="s">
        <v>3269</v>
      </c>
      <c r="F58" s="424">
        <v>819903.82</v>
      </c>
      <c r="G58" s="424">
        <v>0</v>
      </c>
      <c r="H58" s="424">
        <v>46911.92</v>
      </c>
      <c r="I58" s="424"/>
      <c r="J58">
        <v>61506.73</v>
      </c>
      <c r="K58">
        <v>42640.53</v>
      </c>
      <c r="L58"/>
      <c r="M58"/>
      <c r="N58" s="414">
        <v>2000</v>
      </c>
      <c r="O58" s="414">
        <v>32957.26</v>
      </c>
      <c r="P58" s="414"/>
      <c r="Q58" s="414">
        <v>18.690000000000001</v>
      </c>
      <c r="R58"/>
      <c r="S58"/>
      <c r="T58">
        <v>148458.21</v>
      </c>
      <c r="U58">
        <v>566631.65</v>
      </c>
      <c r="V58" s="429"/>
      <c r="W58" s="429"/>
      <c r="X58" s="429">
        <v>952361.17</v>
      </c>
      <c r="Y58" s="429">
        <v>254500</v>
      </c>
      <c r="Z58" s="429">
        <v>899.23</v>
      </c>
      <c r="AA58" s="429"/>
      <c r="AB58" s="429">
        <v>709301.79</v>
      </c>
      <c r="AC58" s="429">
        <v>52600</v>
      </c>
      <c r="AD58" s="431">
        <v>918255.79</v>
      </c>
      <c r="AE58" s="431">
        <v>8360</v>
      </c>
      <c r="AF58" s="431">
        <v>660</v>
      </c>
      <c r="AG58" s="431">
        <v>799070.9</v>
      </c>
      <c r="AH58" s="431">
        <v>22418.31</v>
      </c>
      <c r="AI58" s="431"/>
      <c r="AJ58" s="431"/>
      <c r="AK58" s="431"/>
      <c r="AL58" s="76">
        <f t="shared" si="1"/>
        <v>866815.74</v>
      </c>
      <c r="AM58" s="31">
        <f t="shared" si="2"/>
        <v>34975.950000000004</v>
      </c>
      <c r="AN58" s="21">
        <f t="shared" si="3"/>
        <v>831839.79</v>
      </c>
      <c r="AO58" s="15">
        <f t="shared" si="4"/>
        <v>1969662.19</v>
      </c>
      <c r="AP58" s="16">
        <f t="shared" si="5"/>
        <v>1748765</v>
      </c>
      <c r="AQ58" s="26">
        <f t="shared" si="6"/>
        <v>220897.18999999994</v>
      </c>
    </row>
    <row r="59" spans="1:43" x14ac:dyDescent="0.25">
      <c r="A59" t="s">
        <v>549</v>
      </c>
      <c r="B59" t="s">
        <v>550</v>
      </c>
      <c r="C59" s="71">
        <v>1385</v>
      </c>
      <c r="D59" s="58" t="s">
        <v>1319</v>
      </c>
      <c r="E59" t="s">
        <v>3270</v>
      </c>
      <c r="F59" s="424">
        <v>181445.45</v>
      </c>
      <c r="G59" s="424">
        <v>17919.18</v>
      </c>
      <c r="H59" s="424">
        <v>24107.54</v>
      </c>
      <c r="I59" s="424"/>
      <c r="J59">
        <v>58260.21</v>
      </c>
      <c r="K59">
        <v>204117.95</v>
      </c>
      <c r="L59"/>
      <c r="M59"/>
      <c r="N59" s="414"/>
      <c r="O59" s="414">
        <v>27425</v>
      </c>
      <c r="P59" s="414"/>
      <c r="Q59" s="414">
        <v>275.7</v>
      </c>
      <c r="R59"/>
      <c r="S59"/>
      <c r="T59">
        <v>-1409197.29</v>
      </c>
      <c r="U59">
        <v>1787234.17</v>
      </c>
      <c r="V59" s="429"/>
      <c r="W59" s="429"/>
      <c r="X59" s="429">
        <v>591972.6</v>
      </c>
      <c r="Y59" s="429">
        <v>103000</v>
      </c>
      <c r="Z59" s="429">
        <v>157.15</v>
      </c>
      <c r="AA59" s="429"/>
      <c r="AB59" s="429">
        <v>748079.34</v>
      </c>
      <c r="AC59" s="429">
        <v>100440</v>
      </c>
      <c r="AD59" s="431">
        <v>869770.34</v>
      </c>
      <c r="AE59" s="431">
        <v>10910</v>
      </c>
      <c r="AF59" s="431">
        <v>350</v>
      </c>
      <c r="AG59" s="431">
        <v>445343.11</v>
      </c>
      <c r="AH59" s="431">
        <v>137162.89000000001</v>
      </c>
      <c r="AI59" s="431"/>
      <c r="AJ59" s="431"/>
      <c r="AK59" s="431"/>
      <c r="AL59" s="76">
        <f t="shared" si="1"/>
        <v>223472.17</v>
      </c>
      <c r="AM59" s="31">
        <f t="shared" si="2"/>
        <v>27700.7</v>
      </c>
      <c r="AN59" s="21">
        <f t="shared" si="3"/>
        <v>195771.47</v>
      </c>
      <c r="AO59" s="15">
        <f t="shared" si="4"/>
        <v>1543649.0899999999</v>
      </c>
      <c r="AP59" s="16">
        <f t="shared" si="5"/>
        <v>1463536.3399999999</v>
      </c>
      <c r="AQ59" s="26">
        <f t="shared" si="6"/>
        <v>80112.75</v>
      </c>
    </row>
    <row r="60" spans="1:43" x14ac:dyDescent="0.25">
      <c r="A60" t="s">
        <v>549</v>
      </c>
      <c r="B60" t="s">
        <v>550</v>
      </c>
      <c r="C60" s="71">
        <v>2740</v>
      </c>
      <c r="D60" s="58" t="s">
        <v>1320</v>
      </c>
      <c r="E60" t="s">
        <v>3271</v>
      </c>
      <c r="F60" s="424">
        <v>24185.200000000001</v>
      </c>
      <c r="G60" s="424">
        <v>0</v>
      </c>
      <c r="H60" s="424">
        <v>53755.01</v>
      </c>
      <c r="I60" s="424"/>
      <c r="J60">
        <v>1934777.85</v>
      </c>
      <c r="K60">
        <v>121303.08</v>
      </c>
      <c r="L60"/>
      <c r="M60"/>
      <c r="N60" s="414"/>
      <c r="O60" s="414">
        <v>26335</v>
      </c>
      <c r="P60" s="414"/>
      <c r="Q60" s="414">
        <v>1007.65</v>
      </c>
      <c r="R60"/>
      <c r="S60"/>
      <c r="T60">
        <v>-1598096.62</v>
      </c>
      <c r="U60">
        <v>3909726.18</v>
      </c>
      <c r="V60" s="429"/>
      <c r="W60" s="429"/>
      <c r="X60" s="429">
        <v>665917.42000000004</v>
      </c>
      <c r="Y60" s="429">
        <v>139000</v>
      </c>
      <c r="Z60" s="429">
        <v>136.55000000000001</v>
      </c>
      <c r="AA60" s="429"/>
      <c r="AB60" s="429">
        <v>1212057</v>
      </c>
      <c r="AC60" s="429">
        <v>100200</v>
      </c>
      <c r="AD60" s="431">
        <v>1434924</v>
      </c>
      <c r="AE60" s="431">
        <v>12990</v>
      </c>
      <c r="AF60" s="431">
        <v>1028</v>
      </c>
      <c r="AG60" s="431">
        <v>728213.46</v>
      </c>
      <c r="AH60" s="431">
        <v>145106.57999999999</v>
      </c>
      <c r="AI60" s="431"/>
      <c r="AJ60" s="431"/>
      <c r="AK60" s="431"/>
      <c r="AL60" s="76">
        <f t="shared" si="1"/>
        <v>77940.210000000006</v>
      </c>
      <c r="AM60" s="31">
        <f t="shared" si="2"/>
        <v>27342.65</v>
      </c>
      <c r="AN60" s="21">
        <f t="shared" si="3"/>
        <v>50597.560000000005</v>
      </c>
      <c r="AO60" s="15">
        <f t="shared" si="4"/>
        <v>2117310.9700000002</v>
      </c>
      <c r="AP60" s="16">
        <f t="shared" si="5"/>
        <v>2322262.04</v>
      </c>
      <c r="AQ60" s="26">
        <f t="shared" si="6"/>
        <v>-204951.06999999983</v>
      </c>
    </row>
    <row r="61" spans="1:43" ht="15.75" customHeight="1" x14ac:dyDescent="0.25">
      <c r="A61" t="s">
        <v>549</v>
      </c>
      <c r="B61" t="s">
        <v>550</v>
      </c>
      <c r="C61" s="71">
        <v>4108</v>
      </c>
      <c r="D61" s="58" t="s">
        <v>1321</v>
      </c>
      <c r="E61" t="s">
        <v>3272</v>
      </c>
      <c r="F61" s="424">
        <v>399829.35</v>
      </c>
      <c r="G61" s="424">
        <v>0</v>
      </c>
      <c r="H61" s="424">
        <v>40598.85</v>
      </c>
      <c r="I61" s="424"/>
      <c r="J61">
        <v>58531.839999999997</v>
      </c>
      <c r="K61">
        <v>810623.23</v>
      </c>
      <c r="L61"/>
      <c r="M61"/>
      <c r="N61" s="414">
        <v>3000</v>
      </c>
      <c r="O61" s="414">
        <v>34925</v>
      </c>
      <c r="P61" s="414"/>
      <c r="Q61" s="414">
        <v>28.03</v>
      </c>
      <c r="R61"/>
      <c r="S61"/>
      <c r="T61">
        <v>-1299964.49</v>
      </c>
      <c r="U61">
        <v>2469567.41</v>
      </c>
      <c r="V61" s="429"/>
      <c r="W61" s="429">
        <v>480.99</v>
      </c>
      <c r="X61" s="429">
        <v>848721.35</v>
      </c>
      <c r="Y61" s="429">
        <v>85525</v>
      </c>
      <c r="Z61" s="429"/>
      <c r="AA61" s="429"/>
      <c r="AB61" s="429">
        <v>1135044.57</v>
      </c>
      <c r="AC61" s="429">
        <v>58600</v>
      </c>
      <c r="AD61" s="431">
        <v>1369654.57</v>
      </c>
      <c r="AE61" s="431">
        <v>11920</v>
      </c>
      <c r="AF61" s="431">
        <v>1120</v>
      </c>
      <c r="AG61" s="431">
        <v>486916.66</v>
      </c>
      <c r="AH61" s="431">
        <v>156733.35999999999</v>
      </c>
      <c r="AI61" s="431"/>
      <c r="AJ61" s="431"/>
      <c r="AK61" s="431"/>
      <c r="AL61" s="76">
        <f t="shared" si="1"/>
        <v>440428.19999999995</v>
      </c>
      <c r="AM61" s="31">
        <f t="shared" si="2"/>
        <v>37953.03</v>
      </c>
      <c r="AN61" s="21">
        <f t="shared" si="3"/>
        <v>402475.16999999993</v>
      </c>
      <c r="AO61" s="15">
        <f t="shared" si="4"/>
        <v>2128371.91</v>
      </c>
      <c r="AP61" s="16">
        <f t="shared" si="5"/>
        <v>2026344.5899999999</v>
      </c>
      <c r="AQ61" s="26">
        <f t="shared" si="6"/>
        <v>102027.3200000003</v>
      </c>
    </row>
    <row r="62" spans="1:43" x14ac:dyDescent="0.25">
      <c r="A62" t="s">
        <v>549</v>
      </c>
      <c r="B62" t="s">
        <v>550</v>
      </c>
      <c r="C62" s="71">
        <v>2522</v>
      </c>
      <c r="D62" s="58" t="s">
        <v>1322</v>
      </c>
      <c r="E62" t="s">
        <v>3357</v>
      </c>
      <c r="F62" s="424">
        <v>313813.27</v>
      </c>
      <c r="G62" s="424">
        <v>0</v>
      </c>
      <c r="H62" s="424">
        <v>67744.41</v>
      </c>
      <c r="I62" s="424"/>
      <c r="J62">
        <v>326205.77</v>
      </c>
      <c r="K62">
        <v>129559.95</v>
      </c>
      <c r="L62"/>
      <c r="M62"/>
      <c r="N62" s="414">
        <v>3000</v>
      </c>
      <c r="O62" s="414">
        <v>27146.34</v>
      </c>
      <c r="P62" s="414"/>
      <c r="Q62" s="414">
        <v>429.74</v>
      </c>
      <c r="R62"/>
      <c r="S62">
        <v>-204294.74</v>
      </c>
      <c r="T62">
        <v>-1134743.55</v>
      </c>
      <c r="U62">
        <v>2114448.44</v>
      </c>
      <c r="V62" s="429"/>
      <c r="W62" s="429"/>
      <c r="X62" s="429">
        <v>634845.69999999995</v>
      </c>
      <c r="Y62" s="429">
        <v>119700</v>
      </c>
      <c r="Z62" s="429">
        <v>263.83</v>
      </c>
      <c r="AA62" s="429"/>
      <c r="AB62" s="429">
        <v>1196661.54</v>
      </c>
      <c r="AC62" s="429">
        <v>54300</v>
      </c>
      <c r="AD62" s="431">
        <v>1331161.54</v>
      </c>
      <c r="AE62" s="431">
        <v>3600</v>
      </c>
      <c r="AF62" s="431"/>
      <c r="AG62" s="431">
        <v>522301.27</v>
      </c>
      <c r="AH62" s="431">
        <v>109931.09</v>
      </c>
      <c r="AI62" s="431"/>
      <c r="AJ62" s="431"/>
      <c r="AK62" s="431">
        <v>7440</v>
      </c>
      <c r="AL62" s="76">
        <f t="shared" si="1"/>
        <v>381557.68000000005</v>
      </c>
      <c r="AM62" s="31">
        <f t="shared" si="2"/>
        <v>30576.080000000002</v>
      </c>
      <c r="AN62" s="21">
        <f t="shared" si="3"/>
        <v>350981.60000000003</v>
      </c>
      <c r="AO62" s="15">
        <f t="shared" si="4"/>
        <v>2005771.0699999998</v>
      </c>
      <c r="AP62" s="16">
        <f t="shared" si="5"/>
        <v>1974433.9000000001</v>
      </c>
      <c r="AQ62" s="26">
        <f t="shared" si="6"/>
        <v>31337.169999999693</v>
      </c>
    </row>
    <row r="63" spans="1:43" x14ac:dyDescent="0.25">
      <c r="A63" t="s">
        <v>549</v>
      </c>
      <c r="B63" t="s">
        <v>550</v>
      </c>
      <c r="C63" s="71">
        <v>1433</v>
      </c>
      <c r="D63" s="58" t="s">
        <v>1323</v>
      </c>
      <c r="E63" t="s">
        <v>3360</v>
      </c>
      <c r="F63" s="424">
        <v>263805.61</v>
      </c>
      <c r="G63" s="424">
        <v>0</v>
      </c>
      <c r="H63" s="424">
        <v>10022.5</v>
      </c>
      <c r="I63" s="424"/>
      <c r="J63">
        <v>1601356.35</v>
      </c>
      <c r="K63">
        <v>87707.14</v>
      </c>
      <c r="L63"/>
      <c r="M63"/>
      <c r="N63" s="414"/>
      <c r="O63" s="414">
        <v>17925</v>
      </c>
      <c r="P63" s="414"/>
      <c r="Q63" s="414">
        <v>2076</v>
      </c>
      <c r="R63"/>
      <c r="S63"/>
      <c r="T63">
        <v>-883155.8</v>
      </c>
      <c r="U63">
        <v>2791483.6</v>
      </c>
      <c r="V63" s="429"/>
      <c r="W63" s="429"/>
      <c r="X63" s="429">
        <v>674966.31</v>
      </c>
      <c r="Y63" s="429">
        <v>312000</v>
      </c>
      <c r="Z63" s="429">
        <v>245.83</v>
      </c>
      <c r="AA63" s="429"/>
      <c r="AB63" s="429">
        <v>1470263</v>
      </c>
      <c r="AC63" s="429">
        <v>16500</v>
      </c>
      <c r="AD63" s="431">
        <v>1698235</v>
      </c>
      <c r="AE63" s="431">
        <v>6280</v>
      </c>
      <c r="AF63" s="431">
        <v>1190</v>
      </c>
      <c r="AG63" s="431">
        <v>619906.78</v>
      </c>
      <c r="AH63" s="431">
        <v>113800.56</v>
      </c>
      <c r="AI63" s="431"/>
      <c r="AJ63" s="431"/>
      <c r="AK63" s="431"/>
      <c r="AL63" s="76">
        <f t="shared" si="1"/>
        <v>273828.11</v>
      </c>
      <c r="AM63" s="31">
        <f t="shared" si="2"/>
        <v>20001</v>
      </c>
      <c r="AN63" s="21">
        <f t="shared" si="3"/>
        <v>253827.11</v>
      </c>
      <c r="AO63" s="15">
        <f t="shared" si="4"/>
        <v>2473975.14</v>
      </c>
      <c r="AP63" s="16">
        <f t="shared" si="5"/>
        <v>2439412.3400000003</v>
      </c>
      <c r="AQ63" s="26">
        <f t="shared" si="6"/>
        <v>34562.799999999814</v>
      </c>
    </row>
    <row r="64" spans="1:43" x14ac:dyDescent="0.25">
      <c r="A64" t="s">
        <v>553</v>
      </c>
      <c r="B64" t="s">
        <v>554</v>
      </c>
      <c r="C64" s="71">
        <v>4846</v>
      </c>
      <c r="D64" s="58" t="s">
        <v>1324</v>
      </c>
      <c r="E64" t="s">
        <v>3273</v>
      </c>
      <c r="F64" s="424">
        <v>1023051.18</v>
      </c>
      <c r="G64" s="424">
        <v>0</v>
      </c>
      <c r="H64" s="424">
        <v>401697.09</v>
      </c>
      <c r="I64" s="424"/>
      <c r="J64">
        <v>291418.58</v>
      </c>
      <c r="K64">
        <v>163382.79999999999</v>
      </c>
      <c r="L64"/>
      <c r="M64"/>
      <c r="N64" s="414"/>
      <c r="O64" s="414">
        <v>83750</v>
      </c>
      <c r="P64" s="414">
        <v>91445</v>
      </c>
      <c r="Q64" s="414">
        <v>271</v>
      </c>
      <c r="R64"/>
      <c r="S64"/>
      <c r="T64">
        <v>-162730.41</v>
      </c>
      <c r="U64">
        <v>1683662.57</v>
      </c>
      <c r="V64" s="429"/>
      <c r="W64" s="429"/>
      <c r="X64" s="429">
        <v>780911.67</v>
      </c>
      <c r="Y64" s="429">
        <v>6375</v>
      </c>
      <c r="Z64" s="429">
        <v>1091.3900000000001</v>
      </c>
      <c r="AA64" s="429"/>
      <c r="AB64" s="429">
        <v>2284448.9</v>
      </c>
      <c r="AC64" s="429">
        <v>116800</v>
      </c>
      <c r="AD64" s="431">
        <v>2589933.9</v>
      </c>
      <c r="AE64" s="431">
        <v>6522.6</v>
      </c>
      <c r="AF64" s="431"/>
      <c r="AG64" s="431">
        <v>337793.09</v>
      </c>
      <c r="AH64" s="431">
        <v>72225.88</v>
      </c>
      <c r="AI64" s="431"/>
      <c r="AJ64" s="431"/>
      <c r="AK64" s="431"/>
      <c r="AL64" s="76">
        <f t="shared" si="1"/>
        <v>1424748.27</v>
      </c>
      <c r="AM64" s="31">
        <f t="shared" si="2"/>
        <v>175466</v>
      </c>
      <c r="AN64" s="21">
        <f t="shared" si="3"/>
        <v>1249282.27</v>
      </c>
      <c r="AO64" s="15">
        <f t="shared" si="4"/>
        <v>3189626.96</v>
      </c>
      <c r="AP64" s="16">
        <f t="shared" si="5"/>
        <v>3006475.4699999997</v>
      </c>
      <c r="AQ64" s="26">
        <f t="shared" si="6"/>
        <v>183151.49000000022</v>
      </c>
    </row>
    <row r="65" spans="1:43" x14ac:dyDescent="0.25">
      <c r="A65" t="s">
        <v>553</v>
      </c>
      <c r="B65" t="s">
        <v>554</v>
      </c>
      <c r="C65" s="71">
        <v>2013</v>
      </c>
      <c r="D65" s="58" t="s">
        <v>1325</v>
      </c>
      <c r="E65" t="s">
        <v>3274</v>
      </c>
      <c r="F65" s="424">
        <v>755177.3</v>
      </c>
      <c r="G65" s="424">
        <v>0</v>
      </c>
      <c r="H65" s="424">
        <v>61595</v>
      </c>
      <c r="I65" s="424"/>
      <c r="J65">
        <v>2383.6999999999998</v>
      </c>
      <c r="K65">
        <v>345312.88</v>
      </c>
      <c r="L65"/>
      <c r="M65"/>
      <c r="N65" s="414"/>
      <c r="O65" s="414">
        <v>16250</v>
      </c>
      <c r="P65" s="414">
        <v>121050</v>
      </c>
      <c r="Q65" s="414">
        <v>242</v>
      </c>
      <c r="R65"/>
      <c r="S65">
        <v>-239565.73</v>
      </c>
      <c r="T65">
        <v>31279.25</v>
      </c>
      <c r="U65">
        <v>1188971.67</v>
      </c>
      <c r="V65" s="429"/>
      <c r="W65" s="429"/>
      <c r="X65" s="429">
        <v>690190.18</v>
      </c>
      <c r="Y65" s="429"/>
      <c r="Z65" s="429">
        <v>940.69</v>
      </c>
      <c r="AA65" s="429"/>
      <c r="AB65" s="429">
        <v>747340.03</v>
      </c>
      <c r="AC65" s="429">
        <v>125321.82</v>
      </c>
      <c r="AD65" s="431">
        <v>1008073.85</v>
      </c>
      <c r="AE65" s="431">
        <v>15456</v>
      </c>
      <c r="AF65" s="431"/>
      <c r="AG65" s="431">
        <v>388163.14</v>
      </c>
      <c r="AH65" s="431">
        <v>105858.04</v>
      </c>
      <c r="AI65" s="431"/>
      <c r="AJ65" s="431"/>
      <c r="AK65" s="431"/>
      <c r="AL65" s="76">
        <f t="shared" si="1"/>
        <v>816772.3</v>
      </c>
      <c r="AM65" s="31">
        <f t="shared" si="2"/>
        <v>137542</v>
      </c>
      <c r="AN65" s="21">
        <f t="shared" si="3"/>
        <v>679230.3</v>
      </c>
      <c r="AO65" s="15">
        <f t="shared" si="4"/>
        <v>1563792.72</v>
      </c>
      <c r="AP65" s="16">
        <f t="shared" si="5"/>
        <v>1517551.03</v>
      </c>
      <c r="AQ65" s="26">
        <f t="shared" si="6"/>
        <v>46241.689999999944</v>
      </c>
    </row>
    <row r="66" spans="1:43" x14ac:dyDescent="0.25">
      <c r="A66" t="s">
        <v>553</v>
      </c>
      <c r="B66" t="s">
        <v>554</v>
      </c>
      <c r="C66" s="71">
        <v>1672</v>
      </c>
      <c r="D66" s="58" t="s">
        <v>1326</v>
      </c>
      <c r="E66" t="s">
        <v>3275</v>
      </c>
      <c r="F66" s="424">
        <v>436433.69</v>
      </c>
      <c r="G66" s="424">
        <v>0</v>
      </c>
      <c r="H66" s="424">
        <v>68680.600000000006</v>
      </c>
      <c r="I66" s="424"/>
      <c r="J66">
        <v>405389.19</v>
      </c>
      <c r="K66">
        <v>261934.73</v>
      </c>
      <c r="L66"/>
      <c r="M66"/>
      <c r="N66" s="414"/>
      <c r="O66" s="414">
        <v>18412.259999999998</v>
      </c>
      <c r="P66" s="414"/>
      <c r="Q66" s="414">
        <v>251</v>
      </c>
      <c r="R66"/>
      <c r="S66"/>
      <c r="T66">
        <v>-725102.88</v>
      </c>
      <c r="U66">
        <v>2121250.9300000002</v>
      </c>
      <c r="V66" s="429"/>
      <c r="W66" s="429">
        <v>1431.65</v>
      </c>
      <c r="X66" s="429">
        <v>845587.26</v>
      </c>
      <c r="Y66" s="429">
        <v>33310</v>
      </c>
      <c r="Z66" s="429"/>
      <c r="AA66" s="429"/>
      <c r="AB66" s="429">
        <v>1014606.5</v>
      </c>
      <c r="AC66" s="429">
        <v>35000</v>
      </c>
      <c r="AD66" s="431">
        <v>1360335.5</v>
      </c>
      <c r="AE66" s="431"/>
      <c r="AF66" s="431">
        <v>3960</v>
      </c>
      <c r="AG66" s="431">
        <v>563372.78</v>
      </c>
      <c r="AH66" s="431">
        <v>244640.23</v>
      </c>
      <c r="AI66" s="431"/>
      <c r="AJ66" s="431"/>
      <c r="AK66" s="431"/>
      <c r="AL66" s="76">
        <f t="shared" si="1"/>
        <v>505114.29000000004</v>
      </c>
      <c r="AM66" s="31">
        <f t="shared" si="2"/>
        <v>18663.259999999998</v>
      </c>
      <c r="AN66" s="21">
        <f t="shared" si="3"/>
        <v>486451.03</v>
      </c>
      <c r="AO66" s="15">
        <f t="shared" si="4"/>
        <v>1929935.4100000001</v>
      </c>
      <c r="AP66" s="16">
        <f t="shared" si="5"/>
        <v>2172308.5100000002</v>
      </c>
      <c r="AQ66" s="26">
        <f t="shared" si="6"/>
        <v>-242373.10000000009</v>
      </c>
    </row>
    <row r="67" spans="1:43" x14ac:dyDescent="0.25">
      <c r="A67" t="s">
        <v>553</v>
      </c>
      <c r="B67" t="s">
        <v>554</v>
      </c>
      <c r="C67" s="71">
        <v>4546</v>
      </c>
      <c r="D67" s="58" t="s">
        <v>1327</v>
      </c>
      <c r="E67" t="s">
        <v>3276</v>
      </c>
      <c r="F67" s="424">
        <v>422554.39</v>
      </c>
      <c r="G67" s="424">
        <v>55000</v>
      </c>
      <c r="H67" s="424">
        <v>326123.56</v>
      </c>
      <c r="I67" s="424"/>
      <c r="J67">
        <v>26900.3</v>
      </c>
      <c r="K67">
        <v>-185485.4</v>
      </c>
      <c r="L67"/>
      <c r="M67"/>
      <c r="N67" s="414"/>
      <c r="O67" s="414">
        <v>22620</v>
      </c>
      <c r="P67" s="414">
        <v>58700</v>
      </c>
      <c r="Q67" s="414">
        <v>1202</v>
      </c>
      <c r="R67"/>
      <c r="S67">
        <v>165092.32999999999</v>
      </c>
      <c r="T67">
        <v>-1082861.3400000001</v>
      </c>
      <c r="U67">
        <v>1374864.38</v>
      </c>
      <c r="V67" s="429"/>
      <c r="W67" s="429">
        <v>28.71</v>
      </c>
      <c r="X67" s="429">
        <v>1119054.31</v>
      </c>
      <c r="Y67" s="429">
        <v>55500</v>
      </c>
      <c r="Z67" s="429">
        <v>660.37</v>
      </c>
      <c r="AA67" s="429"/>
      <c r="AB67" s="429">
        <v>1230920.8999999999</v>
      </c>
      <c r="AC67" s="429">
        <v>83200</v>
      </c>
      <c r="AD67" s="431">
        <v>1826623.9</v>
      </c>
      <c r="AE67" s="431"/>
      <c r="AF67" s="431"/>
      <c r="AG67" s="431">
        <v>426088.21</v>
      </c>
      <c r="AH67" s="431">
        <v>131176.70000000001</v>
      </c>
      <c r="AI67" s="431"/>
      <c r="AJ67" s="431"/>
      <c r="AK67" s="431"/>
      <c r="AL67" s="76">
        <f t="shared" si="1"/>
        <v>803677.95</v>
      </c>
      <c r="AM67" s="31">
        <f t="shared" si="2"/>
        <v>82522</v>
      </c>
      <c r="AN67" s="21">
        <f t="shared" si="3"/>
        <v>721155.95</v>
      </c>
      <c r="AO67" s="15">
        <f t="shared" si="4"/>
        <v>2489364.29</v>
      </c>
      <c r="AP67" s="16">
        <f t="shared" si="5"/>
        <v>2383888.81</v>
      </c>
      <c r="AQ67" s="26">
        <f t="shared" si="6"/>
        <v>105475.47999999998</v>
      </c>
    </row>
    <row r="68" spans="1:43" x14ac:dyDescent="0.25">
      <c r="A68" t="s">
        <v>553</v>
      </c>
      <c r="B68" t="s">
        <v>554</v>
      </c>
      <c r="C68" s="71">
        <v>3867</v>
      </c>
      <c r="D68" s="58" t="s">
        <v>1328</v>
      </c>
      <c r="E68" t="s">
        <v>3277</v>
      </c>
      <c r="F68" s="424">
        <v>591370.85</v>
      </c>
      <c r="G68" s="424">
        <v>0</v>
      </c>
      <c r="H68" s="424">
        <v>109842.44</v>
      </c>
      <c r="I68" s="424"/>
      <c r="J68">
        <v>292965.26</v>
      </c>
      <c r="K68">
        <v>883596.87</v>
      </c>
      <c r="L68"/>
      <c r="M68"/>
      <c r="N68" s="414"/>
      <c r="O68" s="414">
        <v>102700</v>
      </c>
      <c r="P68" s="414">
        <v>620000</v>
      </c>
      <c r="Q68" s="414">
        <v>1228</v>
      </c>
      <c r="R68"/>
      <c r="S68"/>
      <c r="T68">
        <v>-1695627.65</v>
      </c>
      <c r="U68">
        <v>2680574.06</v>
      </c>
      <c r="V68" s="429"/>
      <c r="W68" s="429"/>
      <c r="X68" s="429">
        <v>1849745.68</v>
      </c>
      <c r="Y68" s="429"/>
      <c r="Z68" s="429">
        <v>1075.9100000000001</v>
      </c>
      <c r="AA68" s="429"/>
      <c r="AB68" s="429">
        <v>2788768.9</v>
      </c>
      <c r="AC68" s="429">
        <v>232700</v>
      </c>
      <c r="AD68" s="431">
        <v>3572422.42</v>
      </c>
      <c r="AE68" s="431">
        <v>13245.2</v>
      </c>
      <c r="AF68" s="431"/>
      <c r="AG68" s="431">
        <v>701711.81</v>
      </c>
      <c r="AH68" s="431">
        <v>416010.05</v>
      </c>
      <c r="AI68" s="431"/>
      <c r="AJ68" s="431"/>
      <c r="AK68" s="431"/>
      <c r="AL68" s="76">
        <f t="shared" si="1"/>
        <v>701213.29</v>
      </c>
      <c r="AM68" s="31">
        <f t="shared" si="2"/>
        <v>723928</v>
      </c>
      <c r="AN68" s="21">
        <f t="shared" si="3"/>
        <v>-22714.709999999963</v>
      </c>
      <c r="AO68" s="15">
        <f t="shared" si="4"/>
        <v>4872290.49</v>
      </c>
      <c r="AP68" s="16">
        <f t="shared" si="5"/>
        <v>4703389.4799999995</v>
      </c>
      <c r="AQ68" s="26">
        <f t="shared" si="6"/>
        <v>168901.01000000071</v>
      </c>
    </row>
    <row r="69" spans="1:43" x14ac:dyDescent="0.25">
      <c r="A69" t="s">
        <v>553</v>
      </c>
      <c r="B69" t="s">
        <v>554</v>
      </c>
      <c r="C69" s="71">
        <v>2282</v>
      </c>
      <c r="D69" s="58" t="s">
        <v>1329</v>
      </c>
      <c r="E69" t="s">
        <v>3278</v>
      </c>
      <c r="F69" s="424">
        <v>716930.72</v>
      </c>
      <c r="G69" s="424">
        <v>5000</v>
      </c>
      <c r="H69" s="424">
        <v>147383.98000000001</v>
      </c>
      <c r="I69" s="424"/>
      <c r="J69">
        <v>11045.41</v>
      </c>
      <c r="K69">
        <v>432495.55</v>
      </c>
      <c r="L69"/>
      <c r="M69"/>
      <c r="N69" s="414"/>
      <c r="O69" s="414">
        <v>6150</v>
      </c>
      <c r="P69" s="414">
        <v>4020</v>
      </c>
      <c r="Q69" s="414">
        <v>4202.1000000000004</v>
      </c>
      <c r="R69">
        <v>5000</v>
      </c>
      <c r="S69"/>
      <c r="T69">
        <v>-1039731.37</v>
      </c>
      <c r="U69">
        <v>2191965</v>
      </c>
      <c r="V69" s="429"/>
      <c r="W69" s="429"/>
      <c r="X69" s="429">
        <v>640429.09</v>
      </c>
      <c r="Y69" s="429">
        <v>1000</v>
      </c>
      <c r="Z69" s="429">
        <v>1170.47</v>
      </c>
      <c r="AA69" s="429"/>
      <c r="AB69" s="429">
        <v>1005330</v>
      </c>
      <c r="AC69" s="429">
        <v>409200</v>
      </c>
      <c r="AD69" s="431">
        <v>1337807.97</v>
      </c>
      <c r="AE69" s="431">
        <v>3770</v>
      </c>
      <c r="AF69" s="431">
        <v>5984</v>
      </c>
      <c r="AG69" s="431">
        <v>525431.92000000004</v>
      </c>
      <c r="AH69" s="431">
        <v>42885.74</v>
      </c>
      <c r="AI69" s="431"/>
      <c r="AJ69" s="431"/>
      <c r="AK69" s="431"/>
      <c r="AL69" s="76">
        <f t="shared" ref="AL69:AL132" si="7">SUM(F69:I69)</f>
        <v>869314.7</v>
      </c>
      <c r="AM69" s="31">
        <f t="shared" ref="AM69:AM132" si="8">SUM(N69:Q69)</f>
        <v>14372.1</v>
      </c>
      <c r="AN69" s="21">
        <f t="shared" ref="AN69:AN132" si="9">AL69-AM69</f>
        <v>854942.6</v>
      </c>
      <c r="AO69" s="15">
        <f t="shared" ref="AO69:AO132" si="10">SUM(V69:AC69)</f>
        <v>2057129.56</v>
      </c>
      <c r="AP69" s="16">
        <f t="shared" ref="AP69:AP132" si="11">SUM(AD69:AK69)</f>
        <v>1915879.6300000001</v>
      </c>
      <c r="AQ69" s="26">
        <f t="shared" ref="AQ69:AQ132" si="12">AO69-AP69</f>
        <v>141249.92999999993</v>
      </c>
    </row>
    <row r="70" spans="1:43" x14ac:dyDescent="0.25">
      <c r="A70" t="s">
        <v>553</v>
      </c>
      <c r="B70" t="s">
        <v>554</v>
      </c>
      <c r="C70" s="71">
        <v>2718</v>
      </c>
      <c r="D70" s="58" t="s">
        <v>1330</v>
      </c>
      <c r="E70" t="s">
        <v>3279</v>
      </c>
      <c r="F70" s="424">
        <v>823383.74</v>
      </c>
      <c r="G70" s="424">
        <v>0</v>
      </c>
      <c r="H70" s="424">
        <v>106432.5</v>
      </c>
      <c r="I70" s="424"/>
      <c r="J70">
        <v>25493.13</v>
      </c>
      <c r="K70">
        <v>451200.06</v>
      </c>
      <c r="L70"/>
      <c r="M70"/>
      <c r="N70" s="414"/>
      <c r="O70" s="414">
        <v>8531.17</v>
      </c>
      <c r="P70" s="414"/>
      <c r="Q70" s="414">
        <v>207</v>
      </c>
      <c r="R70"/>
      <c r="S70"/>
      <c r="T70">
        <v>-1045609.05</v>
      </c>
      <c r="U70">
        <v>1302561.3500000001</v>
      </c>
      <c r="V70" s="429"/>
      <c r="W70" s="429">
        <v>159.02000000000001</v>
      </c>
      <c r="X70" s="429">
        <v>2109499.64</v>
      </c>
      <c r="Y70" s="429">
        <v>7530</v>
      </c>
      <c r="Z70" s="429">
        <v>883.33</v>
      </c>
      <c r="AA70" s="429"/>
      <c r="AB70" s="429">
        <v>801624.64</v>
      </c>
      <c r="AC70" s="429"/>
      <c r="AD70" s="431">
        <v>1023177.73</v>
      </c>
      <c r="AE70" s="431"/>
      <c r="AF70" s="431">
        <v>660</v>
      </c>
      <c r="AG70" s="431">
        <v>613347.92000000004</v>
      </c>
      <c r="AH70" s="431">
        <v>141692.01999999999</v>
      </c>
      <c r="AI70" s="431"/>
      <c r="AJ70" s="431"/>
      <c r="AK70" s="431"/>
      <c r="AL70" s="76">
        <f t="shared" si="7"/>
        <v>929816.24</v>
      </c>
      <c r="AM70" s="31">
        <f t="shared" si="8"/>
        <v>8738.17</v>
      </c>
      <c r="AN70" s="21">
        <f t="shared" si="9"/>
        <v>921078.07</v>
      </c>
      <c r="AO70" s="15">
        <f t="shared" si="10"/>
        <v>2919696.6300000004</v>
      </c>
      <c r="AP70" s="16">
        <f t="shared" si="11"/>
        <v>1778877.67</v>
      </c>
      <c r="AQ70" s="26">
        <f t="shared" si="12"/>
        <v>1140818.9600000004</v>
      </c>
    </row>
    <row r="71" spans="1:43" x14ac:dyDescent="0.25">
      <c r="A71" t="s">
        <v>553</v>
      </c>
      <c r="B71" t="s">
        <v>554</v>
      </c>
      <c r="C71" s="71">
        <v>4883</v>
      </c>
      <c r="D71" s="58" t="s">
        <v>1331</v>
      </c>
      <c r="E71" t="s">
        <v>3280</v>
      </c>
      <c r="F71" s="424">
        <v>861661.77</v>
      </c>
      <c r="G71" s="424">
        <v>0</v>
      </c>
      <c r="H71" s="424">
        <v>76786.14</v>
      </c>
      <c r="I71" s="424"/>
      <c r="J71">
        <v>360441.07</v>
      </c>
      <c r="K71">
        <v>291031.27</v>
      </c>
      <c r="L71"/>
      <c r="M71"/>
      <c r="N71" s="414"/>
      <c r="O71" s="414">
        <v>6150</v>
      </c>
      <c r="P71" s="414">
        <v>98190</v>
      </c>
      <c r="Q71" s="414">
        <v>943.5</v>
      </c>
      <c r="R71"/>
      <c r="S71"/>
      <c r="T71">
        <v>-192016.16</v>
      </c>
      <c r="U71">
        <v>1726865.73</v>
      </c>
      <c r="V71" s="429"/>
      <c r="W71" s="429">
        <v>1003.58</v>
      </c>
      <c r="X71" s="429">
        <v>969024.72</v>
      </c>
      <c r="Y71" s="429">
        <v>228260</v>
      </c>
      <c r="Z71" s="429">
        <v>957.66</v>
      </c>
      <c r="AA71" s="429"/>
      <c r="AB71" s="429">
        <v>1419203.8</v>
      </c>
      <c r="AC71" s="429">
        <v>181200</v>
      </c>
      <c r="AD71" s="431">
        <v>1972206.8</v>
      </c>
      <c r="AE71" s="431">
        <v>1320</v>
      </c>
      <c r="AF71" s="431">
        <v>2356</v>
      </c>
      <c r="AG71" s="431">
        <v>792224.68</v>
      </c>
      <c r="AH71" s="431">
        <v>81755.100000000006</v>
      </c>
      <c r="AI71" s="431"/>
      <c r="AJ71" s="431"/>
      <c r="AK71" s="431"/>
      <c r="AL71" s="76">
        <f t="shared" si="7"/>
        <v>938447.91</v>
      </c>
      <c r="AM71" s="31">
        <f t="shared" si="8"/>
        <v>105283.5</v>
      </c>
      <c r="AN71" s="21">
        <f t="shared" si="9"/>
        <v>833164.41</v>
      </c>
      <c r="AO71" s="15">
        <f t="shared" si="10"/>
        <v>2799649.76</v>
      </c>
      <c r="AP71" s="16">
        <f t="shared" si="11"/>
        <v>2849862.58</v>
      </c>
      <c r="AQ71" s="26">
        <f t="shared" si="12"/>
        <v>-50212.820000000298</v>
      </c>
    </row>
    <row r="72" spans="1:43" x14ac:dyDescent="0.25">
      <c r="A72" t="s">
        <v>553</v>
      </c>
      <c r="B72" t="s">
        <v>554</v>
      </c>
      <c r="C72" s="71">
        <v>4275</v>
      </c>
      <c r="D72" s="58" t="s">
        <v>1332</v>
      </c>
      <c r="E72" t="s">
        <v>3281</v>
      </c>
      <c r="F72" s="424">
        <v>521979.54</v>
      </c>
      <c r="G72" s="424">
        <v>0</v>
      </c>
      <c r="H72" s="424">
        <v>206916.36</v>
      </c>
      <c r="I72" s="424"/>
      <c r="J72">
        <v>197901.95</v>
      </c>
      <c r="K72">
        <v>79035.55</v>
      </c>
      <c r="L72"/>
      <c r="M72"/>
      <c r="N72" s="414"/>
      <c r="O72" s="414">
        <v>6150</v>
      </c>
      <c r="P72" s="414">
        <v>158200</v>
      </c>
      <c r="Q72" s="414">
        <v>0</v>
      </c>
      <c r="R72"/>
      <c r="S72"/>
      <c r="T72">
        <v>-142391.49</v>
      </c>
      <c r="U72">
        <v>1340923.19</v>
      </c>
      <c r="V72" s="429"/>
      <c r="W72" s="429"/>
      <c r="X72" s="429">
        <v>630820.36</v>
      </c>
      <c r="Y72" s="429">
        <v>162550</v>
      </c>
      <c r="Z72" s="429">
        <v>750.44</v>
      </c>
      <c r="AA72" s="429"/>
      <c r="AB72" s="429">
        <v>1884279.7</v>
      </c>
      <c r="AC72" s="429">
        <v>198000</v>
      </c>
      <c r="AD72" s="431">
        <v>2429536.7000000002</v>
      </c>
      <c r="AE72" s="431">
        <v>7800</v>
      </c>
      <c r="AF72" s="431"/>
      <c r="AG72" s="431">
        <v>649690.42000000004</v>
      </c>
      <c r="AH72" s="431">
        <v>146421.68</v>
      </c>
      <c r="AI72" s="431"/>
      <c r="AJ72" s="431"/>
      <c r="AK72" s="431"/>
      <c r="AL72" s="76">
        <f t="shared" si="7"/>
        <v>728895.89999999991</v>
      </c>
      <c r="AM72" s="31">
        <f t="shared" si="8"/>
        <v>164350</v>
      </c>
      <c r="AN72" s="21">
        <f t="shared" si="9"/>
        <v>564545.89999999991</v>
      </c>
      <c r="AO72" s="15">
        <f t="shared" si="10"/>
        <v>2876400.5</v>
      </c>
      <c r="AP72" s="16">
        <f t="shared" si="11"/>
        <v>3233448.8000000003</v>
      </c>
      <c r="AQ72" s="26">
        <f t="shared" si="12"/>
        <v>-357048.30000000028</v>
      </c>
    </row>
    <row r="73" spans="1:43" x14ac:dyDescent="0.25">
      <c r="A73" t="s">
        <v>553</v>
      </c>
      <c r="B73" t="s">
        <v>554</v>
      </c>
      <c r="C73" s="71">
        <v>3121</v>
      </c>
      <c r="D73" s="58" t="s">
        <v>1333</v>
      </c>
      <c r="E73" t="s">
        <v>3282</v>
      </c>
      <c r="F73" s="424">
        <v>831444.63</v>
      </c>
      <c r="G73" s="424">
        <v>0</v>
      </c>
      <c r="H73" s="424">
        <v>214789.2</v>
      </c>
      <c r="I73" s="424"/>
      <c r="J73">
        <v>577963.42000000004</v>
      </c>
      <c r="K73">
        <v>138619.20000000001</v>
      </c>
      <c r="L73"/>
      <c r="M73"/>
      <c r="N73" s="414"/>
      <c r="O73" s="414">
        <v>10718.22</v>
      </c>
      <c r="P73" s="414">
        <v>129954</v>
      </c>
      <c r="Q73" s="414">
        <v>10730</v>
      </c>
      <c r="R73"/>
      <c r="S73"/>
      <c r="T73">
        <v>189188.58</v>
      </c>
      <c r="U73">
        <v>1494202.14</v>
      </c>
      <c r="V73" s="429"/>
      <c r="W73" s="429"/>
      <c r="X73" s="429">
        <v>839245.88</v>
      </c>
      <c r="Y73" s="429">
        <v>41000</v>
      </c>
      <c r="Z73" s="429">
        <v>1601.91</v>
      </c>
      <c r="AA73" s="429"/>
      <c r="AB73" s="429">
        <v>1352156.3</v>
      </c>
      <c r="AC73" s="429">
        <v>161500</v>
      </c>
      <c r="AD73" s="431">
        <v>1747156.33</v>
      </c>
      <c r="AE73" s="431">
        <v>14085.2</v>
      </c>
      <c r="AF73" s="431"/>
      <c r="AG73" s="431">
        <v>507347.46</v>
      </c>
      <c r="AH73" s="431">
        <v>198891.59</v>
      </c>
      <c r="AI73" s="431"/>
      <c r="AJ73" s="431"/>
      <c r="AK73" s="431"/>
      <c r="AL73" s="76">
        <f t="shared" si="7"/>
        <v>1046233.8300000001</v>
      </c>
      <c r="AM73" s="31">
        <f t="shared" si="8"/>
        <v>151402.22</v>
      </c>
      <c r="AN73" s="21">
        <f t="shared" si="9"/>
        <v>894831.6100000001</v>
      </c>
      <c r="AO73" s="15">
        <f t="shared" si="10"/>
        <v>2395504.09</v>
      </c>
      <c r="AP73" s="16">
        <f t="shared" si="11"/>
        <v>2467480.58</v>
      </c>
      <c r="AQ73" s="26">
        <f t="shared" si="12"/>
        <v>-71976.490000000224</v>
      </c>
    </row>
    <row r="74" spans="1:43" x14ac:dyDescent="0.25">
      <c r="A74" t="s">
        <v>553</v>
      </c>
      <c r="B74" t="s">
        <v>554</v>
      </c>
      <c r="C74" s="71">
        <v>1601</v>
      </c>
      <c r="D74" s="58" t="s">
        <v>1334</v>
      </c>
      <c r="E74" t="s">
        <v>3283</v>
      </c>
      <c r="F74" s="424">
        <v>862378.61</v>
      </c>
      <c r="G74" s="424">
        <v>0</v>
      </c>
      <c r="H74" s="424">
        <v>88747.33</v>
      </c>
      <c r="I74" s="424"/>
      <c r="J74">
        <v>1911250.96</v>
      </c>
      <c r="K74">
        <v>509012.78</v>
      </c>
      <c r="L74"/>
      <c r="M74"/>
      <c r="N74" s="414"/>
      <c r="O74" s="414">
        <v>6353</v>
      </c>
      <c r="P74" s="414">
        <v>52806.9</v>
      </c>
      <c r="Q74" s="414">
        <v>177.9</v>
      </c>
      <c r="R74"/>
      <c r="S74"/>
      <c r="T74">
        <v>2654231.19</v>
      </c>
      <c r="U74">
        <v>464694.52</v>
      </c>
      <c r="V74" s="429"/>
      <c r="W74" s="429"/>
      <c r="X74" s="429">
        <v>593400.75</v>
      </c>
      <c r="Y74" s="429">
        <v>160713.1</v>
      </c>
      <c r="Z74" s="429">
        <v>1111.5999999999999</v>
      </c>
      <c r="AA74" s="429"/>
      <c r="AB74" s="429">
        <v>1355304.5</v>
      </c>
      <c r="AC74" s="429">
        <v>406800</v>
      </c>
      <c r="AD74" s="431">
        <v>1599496.5</v>
      </c>
      <c r="AE74" s="431">
        <v>4960</v>
      </c>
      <c r="AF74" s="431"/>
      <c r="AG74" s="431">
        <v>495075.6</v>
      </c>
      <c r="AH74" s="431">
        <v>224671.68</v>
      </c>
      <c r="AI74" s="431"/>
      <c r="AJ74" s="431"/>
      <c r="AK74" s="431"/>
      <c r="AL74" s="76">
        <f t="shared" si="7"/>
        <v>951125.94</v>
      </c>
      <c r="AM74" s="31">
        <f t="shared" si="8"/>
        <v>59337.8</v>
      </c>
      <c r="AN74" s="21">
        <f t="shared" si="9"/>
        <v>891788.1399999999</v>
      </c>
      <c r="AO74" s="15">
        <f t="shared" si="10"/>
        <v>2517329.9500000002</v>
      </c>
      <c r="AP74" s="16">
        <f t="shared" si="11"/>
        <v>2324203.7800000003</v>
      </c>
      <c r="AQ74" s="26">
        <f t="shared" si="12"/>
        <v>193126.16999999993</v>
      </c>
    </row>
    <row r="75" spans="1:43" x14ac:dyDescent="0.25">
      <c r="A75" t="s">
        <v>553</v>
      </c>
      <c r="B75" t="s">
        <v>554</v>
      </c>
      <c r="C75" s="71">
        <v>4298</v>
      </c>
      <c r="D75" s="58" t="s">
        <v>1335</v>
      </c>
      <c r="E75" t="s">
        <v>3284</v>
      </c>
      <c r="F75" s="424">
        <v>782601.38</v>
      </c>
      <c r="G75" s="424">
        <v>0</v>
      </c>
      <c r="H75" s="424">
        <v>110934.25</v>
      </c>
      <c r="I75" s="424"/>
      <c r="J75">
        <v>1111236.8999999999</v>
      </c>
      <c r="K75">
        <v>166506.84</v>
      </c>
      <c r="L75"/>
      <c r="M75"/>
      <c r="N75" s="414"/>
      <c r="O75" s="414">
        <v>11150</v>
      </c>
      <c r="P75" s="414">
        <v>86640</v>
      </c>
      <c r="Q75" s="414">
        <v>792</v>
      </c>
      <c r="R75"/>
      <c r="S75"/>
      <c r="T75">
        <v>1375394.05</v>
      </c>
      <c r="U75">
        <v>961521.58</v>
      </c>
      <c r="V75" s="429"/>
      <c r="W75" s="429"/>
      <c r="X75" s="429">
        <v>696894.75</v>
      </c>
      <c r="Y75" s="429">
        <v>179120</v>
      </c>
      <c r="Z75" s="429">
        <v>949.11</v>
      </c>
      <c r="AA75" s="429"/>
      <c r="AB75" s="429">
        <v>1679488.7</v>
      </c>
      <c r="AC75" s="429">
        <v>255400</v>
      </c>
      <c r="AD75" s="431">
        <v>2186408.7000000002</v>
      </c>
      <c r="AE75" s="431">
        <v>8176</v>
      </c>
      <c r="AF75" s="431"/>
      <c r="AG75" s="431">
        <v>682730.33</v>
      </c>
      <c r="AH75" s="431">
        <v>198755.79</v>
      </c>
      <c r="AI75" s="431"/>
      <c r="AJ75" s="431"/>
      <c r="AK75" s="431"/>
      <c r="AL75" s="76">
        <f t="shared" si="7"/>
        <v>893535.63</v>
      </c>
      <c r="AM75" s="31">
        <f t="shared" si="8"/>
        <v>98582</v>
      </c>
      <c r="AN75" s="21">
        <f t="shared" si="9"/>
        <v>794953.63</v>
      </c>
      <c r="AO75" s="15">
        <f t="shared" si="10"/>
        <v>2811852.56</v>
      </c>
      <c r="AP75" s="16">
        <f t="shared" si="11"/>
        <v>3076070.8200000003</v>
      </c>
      <c r="AQ75" s="26">
        <f t="shared" si="12"/>
        <v>-264218.26000000024</v>
      </c>
    </row>
    <row r="76" spans="1:43" x14ac:dyDescent="0.25">
      <c r="A76" t="s">
        <v>553</v>
      </c>
      <c r="B76" t="s">
        <v>554</v>
      </c>
      <c r="C76" s="71">
        <v>4211</v>
      </c>
      <c r="D76" s="58" t="s">
        <v>1336</v>
      </c>
      <c r="E76" t="s">
        <v>3285</v>
      </c>
      <c r="F76" s="424">
        <v>852975.15</v>
      </c>
      <c r="G76" s="424">
        <v>0</v>
      </c>
      <c r="H76" s="424">
        <v>74381.14</v>
      </c>
      <c r="I76" s="424"/>
      <c r="J76">
        <v>1495042.18</v>
      </c>
      <c r="K76">
        <v>780746.58</v>
      </c>
      <c r="L76"/>
      <c r="M76"/>
      <c r="N76" s="414"/>
      <c r="O76" s="414">
        <v>22850</v>
      </c>
      <c r="P76" s="414">
        <v>80240</v>
      </c>
      <c r="Q76" s="414">
        <v>979</v>
      </c>
      <c r="R76"/>
      <c r="S76"/>
      <c r="T76">
        <v>358846.46</v>
      </c>
      <c r="U76">
        <v>2317512.06</v>
      </c>
      <c r="V76" s="429"/>
      <c r="W76" s="429"/>
      <c r="X76" s="429">
        <v>1260805.8999999999</v>
      </c>
      <c r="Y76" s="429">
        <v>163600</v>
      </c>
      <c r="Z76" s="429">
        <v>1278.99</v>
      </c>
      <c r="AA76" s="429"/>
      <c r="AB76" s="429">
        <v>953744.7</v>
      </c>
      <c r="AC76" s="429">
        <v>216900</v>
      </c>
      <c r="AD76" s="431">
        <v>1412484.7</v>
      </c>
      <c r="AE76" s="431">
        <v>39960</v>
      </c>
      <c r="AF76" s="431"/>
      <c r="AG76" s="431">
        <v>593008.61</v>
      </c>
      <c r="AH76" s="431">
        <v>128158.75</v>
      </c>
      <c r="AI76" s="431"/>
      <c r="AJ76" s="431"/>
      <c r="AK76" s="431"/>
      <c r="AL76" s="76">
        <f t="shared" si="7"/>
        <v>927356.29</v>
      </c>
      <c r="AM76" s="31">
        <f t="shared" si="8"/>
        <v>104069</v>
      </c>
      <c r="AN76" s="21">
        <f t="shared" si="9"/>
        <v>823287.29</v>
      </c>
      <c r="AO76" s="15">
        <f t="shared" si="10"/>
        <v>2596329.59</v>
      </c>
      <c r="AP76" s="16">
        <f t="shared" si="11"/>
        <v>2173612.06</v>
      </c>
      <c r="AQ76" s="26">
        <f t="shared" si="12"/>
        <v>422717.5299999998</v>
      </c>
    </row>
    <row r="77" spans="1:43" x14ac:dyDescent="0.25">
      <c r="A77" t="s">
        <v>553</v>
      </c>
      <c r="B77" t="s">
        <v>554</v>
      </c>
      <c r="C77" s="71">
        <v>3166</v>
      </c>
      <c r="D77" s="58" t="s">
        <v>1337</v>
      </c>
      <c r="E77" t="s">
        <v>3286</v>
      </c>
      <c r="F77" s="424">
        <v>846798.61</v>
      </c>
      <c r="G77" s="424">
        <v>0</v>
      </c>
      <c r="H77" s="424">
        <v>33408.589999999997</v>
      </c>
      <c r="I77" s="424"/>
      <c r="J77">
        <v>454335.44</v>
      </c>
      <c r="K77">
        <v>296427.83</v>
      </c>
      <c r="L77"/>
      <c r="M77"/>
      <c r="N77" s="414"/>
      <c r="O77" s="414">
        <v>36753.160000000003</v>
      </c>
      <c r="P77" s="414">
        <v>425310</v>
      </c>
      <c r="Q77" s="414">
        <v>247</v>
      </c>
      <c r="R77"/>
      <c r="S77"/>
      <c r="T77">
        <v>-1065259.42</v>
      </c>
      <c r="U77">
        <v>2233839.69</v>
      </c>
      <c r="V77" s="429"/>
      <c r="W77" s="429"/>
      <c r="X77" s="429">
        <v>715967.83</v>
      </c>
      <c r="Y77" s="429">
        <v>3250</v>
      </c>
      <c r="Z77" s="429">
        <v>914.77</v>
      </c>
      <c r="AA77" s="429"/>
      <c r="AB77" s="429">
        <v>1294736.48</v>
      </c>
      <c r="AC77" s="429">
        <v>350300</v>
      </c>
      <c r="AD77" s="431">
        <v>1654914.48</v>
      </c>
      <c r="AE77" s="431">
        <v>1500</v>
      </c>
      <c r="AF77" s="431"/>
      <c r="AG77" s="431">
        <v>525442.48</v>
      </c>
      <c r="AH77" s="431">
        <v>183232.08</v>
      </c>
      <c r="AI77" s="431"/>
      <c r="AJ77" s="431"/>
      <c r="AK77" s="431"/>
      <c r="AL77" s="76">
        <f t="shared" si="7"/>
        <v>880207.2</v>
      </c>
      <c r="AM77" s="31">
        <f t="shared" si="8"/>
        <v>462310.16000000003</v>
      </c>
      <c r="AN77" s="21">
        <f t="shared" si="9"/>
        <v>417897.03999999992</v>
      </c>
      <c r="AO77" s="15">
        <f t="shared" si="10"/>
        <v>2365169.08</v>
      </c>
      <c r="AP77" s="16">
        <f t="shared" si="11"/>
        <v>2365089.04</v>
      </c>
      <c r="AQ77" s="26">
        <f t="shared" si="12"/>
        <v>80.040000000037253</v>
      </c>
    </row>
    <row r="78" spans="1:43" x14ac:dyDescent="0.25">
      <c r="A78" t="s">
        <v>553</v>
      </c>
      <c r="B78" t="s">
        <v>554</v>
      </c>
      <c r="C78" s="71">
        <v>2186</v>
      </c>
      <c r="D78" s="58" t="s">
        <v>1338</v>
      </c>
      <c r="E78" t="s">
        <v>3358</v>
      </c>
      <c r="F78" s="424">
        <v>597960.35</v>
      </c>
      <c r="G78" s="424">
        <v>0</v>
      </c>
      <c r="H78" s="424">
        <v>61971.34</v>
      </c>
      <c r="I78" s="424"/>
      <c r="J78">
        <v>184318.73</v>
      </c>
      <c r="K78">
        <v>499424.96</v>
      </c>
      <c r="L78"/>
      <c r="M78"/>
      <c r="N78" s="414"/>
      <c r="O78" s="414">
        <v>31350</v>
      </c>
      <c r="P78" s="414"/>
      <c r="Q78" s="414">
        <v>2106.7399999999998</v>
      </c>
      <c r="R78"/>
      <c r="S78"/>
      <c r="T78">
        <v>-1012256.9</v>
      </c>
      <c r="U78">
        <v>2560558.21</v>
      </c>
      <c r="V78" s="429"/>
      <c r="W78" s="429"/>
      <c r="X78" s="429">
        <v>610719.02</v>
      </c>
      <c r="Y78" s="429">
        <v>22000</v>
      </c>
      <c r="Z78" s="429">
        <v>913.46</v>
      </c>
      <c r="AA78" s="429"/>
      <c r="AB78" s="429">
        <v>1397260</v>
      </c>
      <c r="AC78" s="429">
        <v>-9590.2999999999993</v>
      </c>
      <c r="AD78" s="431">
        <v>1693225.85</v>
      </c>
      <c r="AE78" s="431">
        <v>360</v>
      </c>
      <c r="AF78" s="431">
        <v>300</v>
      </c>
      <c r="AG78" s="431">
        <v>456774.27</v>
      </c>
      <c r="AH78" s="431">
        <v>108724.73</v>
      </c>
      <c r="AI78" s="431"/>
      <c r="AJ78" s="431"/>
      <c r="AK78" s="431"/>
      <c r="AL78" s="76">
        <f t="shared" si="7"/>
        <v>659931.68999999994</v>
      </c>
      <c r="AM78" s="31">
        <f t="shared" si="8"/>
        <v>33456.74</v>
      </c>
      <c r="AN78" s="21">
        <f t="shared" si="9"/>
        <v>626474.94999999995</v>
      </c>
      <c r="AO78" s="15">
        <f t="shared" si="10"/>
        <v>2021302.18</v>
      </c>
      <c r="AP78" s="16">
        <f t="shared" si="11"/>
        <v>2259384.85</v>
      </c>
      <c r="AQ78" s="26">
        <f t="shared" si="12"/>
        <v>-238082.67000000016</v>
      </c>
    </row>
    <row r="79" spans="1:43" x14ac:dyDescent="0.25">
      <c r="A79" t="s">
        <v>557</v>
      </c>
      <c r="B79" t="s">
        <v>558</v>
      </c>
      <c r="C79" s="71">
        <v>3311</v>
      </c>
      <c r="D79" s="58" t="s">
        <v>1339</v>
      </c>
      <c r="E79" t="s">
        <v>3287</v>
      </c>
      <c r="F79" s="424">
        <v>352292.66</v>
      </c>
      <c r="G79" s="424">
        <v>10065</v>
      </c>
      <c r="H79" s="424">
        <v>63530.02</v>
      </c>
      <c r="I79" s="424"/>
      <c r="J79">
        <v>380606.15</v>
      </c>
      <c r="K79">
        <v>695959.36</v>
      </c>
      <c r="L79"/>
      <c r="M79"/>
      <c r="N79" s="414"/>
      <c r="O79" s="414">
        <v>-144567.56</v>
      </c>
      <c r="P79" s="414">
        <v>125364</v>
      </c>
      <c r="Q79" s="414">
        <v>-994</v>
      </c>
      <c r="R79"/>
      <c r="S79"/>
      <c r="T79">
        <v>22471.66</v>
      </c>
      <c r="U79">
        <v>1212676.51</v>
      </c>
      <c r="V79" s="429"/>
      <c r="W79" s="429"/>
      <c r="X79" s="429">
        <v>863839.96</v>
      </c>
      <c r="Y79" s="429">
        <v>135706</v>
      </c>
      <c r="Z79" s="429">
        <v>665.46</v>
      </c>
      <c r="AA79" s="429"/>
      <c r="AB79" s="429">
        <v>1479000</v>
      </c>
      <c r="AC79" s="429">
        <v>54000</v>
      </c>
      <c r="AD79" s="431">
        <v>1768290.2</v>
      </c>
      <c r="AE79" s="431"/>
      <c r="AF79" s="431">
        <v>40111.360000000001</v>
      </c>
      <c r="AG79" s="431">
        <v>378865.55</v>
      </c>
      <c r="AH79" s="431">
        <v>28440.73</v>
      </c>
      <c r="AI79" s="431"/>
      <c r="AJ79" s="431"/>
      <c r="AK79" s="431">
        <v>30001</v>
      </c>
      <c r="AL79" s="76">
        <f t="shared" si="7"/>
        <v>425887.68</v>
      </c>
      <c r="AM79" s="31">
        <f t="shared" si="8"/>
        <v>-20197.559999999998</v>
      </c>
      <c r="AN79" s="21">
        <f t="shared" si="9"/>
        <v>446085.24</v>
      </c>
      <c r="AO79" s="15">
        <f t="shared" si="10"/>
        <v>2533211.42</v>
      </c>
      <c r="AP79" s="16">
        <f t="shared" si="11"/>
        <v>2245708.84</v>
      </c>
      <c r="AQ79" s="26">
        <f t="shared" si="12"/>
        <v>287502.58000000007</v>
      </c>
    </row>
    <row r="80" spans="1:43" x14ac:dyDescent="0.25">
      <c r="A80" t="s">
        <v>557</v>
      </c>
      <c r="B80" t="s">
        <v>558</v>
      </c>
      <c r="C80" s="71">
        <v>2139</v>
      </c>
      <c r="D80" s="58" t="s">
        <v>1340</v>
      </c>
      <c r="E80" t="s">
        <v>3288</v>
      </c>
      <c r="F80" s="424">
        <v>316029.38</v>
      </c>
      <c r="G80" s="424">
        <v>5475</v>
      </c>
      <c r="H80" s="424">
        <v>72129.94</v>
      </c>
      <c r="I80" s="424"/>
      <c r="J80">
        <v>74854.86</v>
      </c>
      <c r="K80">
        <v>148981.71</v>
      </c>
      <c r="L80"/>
      <c r="M80"/>
      <c r="N80" s="414"/>
      <c r="O80" s="414">
        <v>249230</v>
      </c>
      <c r="P80" s="414">
        <v>172500</v>
      </c>
      <c r="Q80" s="414">
        <v>999.2</v>
      </c>
      <c r="R80"/>
      <c r="S80"/>
      <c r="T80">
        <v>-1162542.96</v>
      </c>
      <c r="U80">
        <v>1431387.54</v>
      </c>
      <c r="V80" s="429"/>
      <c r="W80" s="429"/>
      <c r="X80" s="429">
        <v>801854.57</v>
      </c>
      <c r="Y80" s="429"/>
      <c r="Z80" s="429">
        <v>363.54</v>
      </c>
      <c r="AA80" s="429"/>
      <c r="AB80" s="429">
        <v>1604230</v>
      </c>
      <c r="AC80" s="429"/>
      <c r="AD80" s="431">
        <v>1870291</v>
      </c>
      <c r="AE80" s="431">
        <v>9400</v>
      </c>
      <c r="AF80" s="431"/>
      <c r="AG80" s="431">
        <v>472644.93</v>
      </c>
      <c r="AH80" s="431">
        <v>128195.62</v>
      </c>
      <c r="AI80" s="431"/>
      <c r="AJ80" s="431"/>
      <c r="AK80" s="431">
        <v>19.45</v>
      </c>
      <c r="AL80" s="76">
        <f t="shared" si="7"/>
        <v>393634.32</v>
      </c>
      <c r="AM80" s="31">
        <f t="shared" si="8"/>
        <v>422729.2</v>
      </c>
      <c r="AN80" s="21">
        <f t="shared" si="9"/>
        <v>-29094.880000000005</v>
      </c>
      <c r="AO80" s="15">
        <f t="shared" si="10"/>
        <v>2406448.11</v>
      </c>
      <c r="AP80" s="16">
        <f t="shared" si="11"/>
        <v>2480551.0000000005</v>
      </c>
      <c r="AQ80" s="26">
        <f t="shared" si="12"/>
        <v>-74102.890000000596</v>
      </c>
    </row>
    <row r="81" spans="1:43" x14ac:dyDescent="0.25">
      <c r="A81" t="s">
        <v>557</v>
      </c>
      <c r="B81" t="s">
        <v>558</v>
      </c>
      <c r="C81" s="71">
        <v>4074</v>
      </c>
      <c r="D81" s="58" t="s">
        <v>1341</v>
      </c>
      <c r="E81" t="s">
        <v>3289</v>
      </c>
      <c r="F81" s="424">
        <v>634689.68000000005</v>
      </c>
      <c r="G81" s="424">
        <v>0</v>
      </c>
      <c r="H81" s="424">
        <v>25094.7</v>
      </c>
      <c r="I81" s="424"/>
      <c r="J81">
        <v>357591.92</v>
      </c>
      <c r="K81">
        <v>881827.26</v>
      </c>
      <c r="L81"/>
      <c r="M81"/>
      <c r="N81" s="414">
        <v>-75000</v>
      </c>
      <c r="O81" s="414">
        <v>85653.73</v>
      </c>
      <c r="P81" s="414">
        <v>194740</v>
      </c>
      <c r="Q81" s="414">
        <v>11393.48</v>
      </c>
      <c r="R81"/>
      <c r="S81"/>
      <c r="T81">
        <v>-372161.7</v>
      </c>
      <c r="U81">
        <v>2041384.85</v>
      </c>
      <c r="V81" s="429"/>
      <c r="W81" s="429"/>
      <c r="X81" s="429">
        <v>953433.37</v>
      </c>
      <c r="Y81" s="429">
        <v>1000</v>
      </c>
      <c r="Z81" s="429">
        <v>676.86</v>
      </c>
      <c r="AA81" s="429"/>
      <c r="AB81" s="429">
        <v>1380280</v>
      </c>
      <c r="AC81" s="429">
        <v>117600</v>
      </c>
      <c r="AD81" s="431">
        <v>1941893.42</v>
      </c>
      <c r="AE81" s="431"/>
      <c r="AF81" s="431">
        <v>21562</v>
      </c>
      <c r="AG81" s="431">
        <v>296244.90999999997</v>
      </c>
      <c r="AH81" s="431">
        <v>150096.70000000001</v>
      </c>
      <c r="AI81" s="431"/>
      <c r="AJ81" s="431"/>
      <c r="AK81" s="431">
        <v>30000</v>
      </c>
      <c r="AL81" s="76">
        <f t="shared" si="7"/>
        <v>659784.38</v>
      </c>
      <c r="AM81" s="31">
        <f t="shared" si="8"/>
        <v>216787.21</v>
      </c>
      <c r="AN81" s="21">
        <f t="shared" si="9"/>
        <v>442997.17000000004</v>
      </c>
      <c r="AO81" s="15">
        <f t="shared" si="10"/>
        <v>2452990.23</v>
      </c>
      <c r="AP81" s="16">
        <f t="shared" si="11"/>
        <v>2439797.0300000003</v>
      </c>
      <c r="AQ81" s="26">
        <f t="shared" si="12"/>
        <v>13193.199999999721</v>
      </c>
    </row>
    <row r="82" spans="1:43" x14ac:dyDescent="0.25">
      <c r="A82" t="s">
        <v>557</v>
      </c>
      <c r="B82" t="s">
        <v>558</v>
      </c>
      <c r="C82" s="71">
        <v>2831</v>
      </c>
      <c r="D82" s="58" t="s">
        <v>1342</v>
      </c>
      <c r="E82" t="s">
        <v>3290</v>
      </c>
      <c r="F82" s="424">
        <v>329079.8</v>
      </c>
      <c r="G82" s="424">
        <v>0</v>
      </c>
      <c r="H82" s="424">
        <v>106687.11</v>
      </c>
      <c r="I82" s="424"/>
      <c r="J82">
        <v>415835.73</v>
      </c>
      <c r="K82">
        <v>368101.87</v>
      </c>
      <c r="L82"/>
      <c r="M82"/>
      <c r="N82" s="414"/>
      <c r="O82" s="414">
        <v>8700</v>
      </c>
      <c r="P82" s="414">
        <v>178164.82</v>
      </c>
      <c r="Q82" s="414">
        <v>9119.43</v>
      </c>
      <c r="R82"/>
      <c r="S82"/>
      <c r="T82">
        <v>-308058.27</v>
      </c>
      <c r="U82">
        <v>1173118.0900000001</v>
      </c>
      <c r="V82" s="429"/>
      <c r="W82" s="429"/>
      <c r="X82" s="429">
        <v>761637.22</v>
      </c>
      <c r="Y82" s="429">
        <v>45000</v>
      </c>
      <c r="Z82" s="429">
        <v>258.5</v>
      </c>
      <c r="AA82" s="429"/>
      <c r="AB82" s="429">
        <v>1461320</v>
      </c>
      <c r="AC82" s="429">
        <v>162000</v>
      </c>
      <c r="AD82" s="431">
        <v>1762641</v>
      </c>
      <c r="AE82" s="431"/>
      <c r="AF82" s="431">
        <v>1035</v>
      </c>
      <c r="AG82" s="431">
        <v>422166.16</v>
      </c>
      <c r="AH82" s="431">
        <v>78706.399999999994</v>
      </c>
      <c r="AI82" s="431"/>
      <c r="AJ82" s="431"/>
      <c r="AK82" s="431">
        <v>7006.72</v>
      </c>
      <c r="AL82" s="76">
        <f t="shared" si="7"/>
        <v>435766.91</v>
      </c>
      <c r="AM82" s="31">
        <f t="shared" si="8"/>
        <v>195984.25</v>
      </c>
      <c r="AN82" s="21">
        <f t="shared" si="9"/>
        <v>239782.65999999997</v>
      </c>
      <c r="AO82" s="15">
        <f t="shared" si="10"/>
        <v>2430215.7199999997</v>
      </c>
      <c r="AP82" s="16">
        <f t="shared" si="11"/>
        <v>2271555.2800000003</v>
      </c>
      <c r="AQ82" s="26">
        <f t="shared" si="12"/>
        <v>158660.43999999948</v>
      </c>
    </row>
    <row r="83" spans="1:43" x14ac:dyDescent="0.25">
      <c r="A83" t="s">
        <v>557</v>
      </c>
      <c r="B83" t="s">
        <v>558</v>
      </c>
      <c r="C83" s="71">
        <v>2983</v>
      </c>
      <c r="D83" s="58" t="s">
        <v>1343</v>
      </c>
      <c r="E83" t="s">
        <v>3291</v>
      </c>
      <c r="F83" s="424">
        <v>532341.69999999995</v>
      </c>
      <c r="G83" s="424">
        <v>0</v>
      </c>
      <c r="H83" s="424">
        <v>6560</v>
      </c>
      <c r="I83" s="424"/>
      <c r="J83">
        <v>484727.42</v>
      </c>
      <c r="K83">
        <v>200451.31</v>
      </c>
      <c r="L83"/>
      <c r="M83"/>
      <c r="N83" s="414"/>
      <c r="O83" s="414"/>
      <c r="P83" s="414">
        <v>-160890</v>
      </c>
      <c r="Q83" s="414">
        <v>0</v>
      </c>
      <c r="R83"/>
      <c r="S83"/>
      <c r="T83">
        <v>-15594.01</v>
      </c>
      <c r="U83">
        <v>1745362.84</v>
      </c>
      <c r="V83" s="429"/>
      <c r="W83" s="429"/>
      <c r="X83" s="429">
        <v>546110.88</v>
      </c>
      <c r="Y83" s="429">
        <v>375780</v>
      </c>
      <c r="Z83" s="429">
        <v>1292.27</v>
      </c>
      <c r="AA83" s="429"/>
      <c r="AB83" s="429">
        <v>1556320</v>
      </c>
      <c r="AC83" s="429">
        <v>160800</v>
      </c>
      <c r="AD83" s="431">
        <v>1918413</v>
      </c>
      <c r="AE83" s="431"/>
      <c r="AF83" s="431">
        <v>22940</v>
      </c>
      <c r="AG83" s="431">
        <v>762905.34</v>
      </c>
      <c r="AH83" s="431">
        <v>230843.21</v>
      </c>
      <c r="AI83" s="431"/>
      <c r="AJ83" s="431"/>
      <c r="AK83" s="431">
        <v>50000</v>
      </c>
      <c r="AL83" s="76">
        <f t="shared" si="7"/>
        <v>538901.69999999995</v>
      </c>
      <c r="AM83" s="31">
        <f t="shared" si="8"/>
        <v>-160890</v>
      </c>
      <c r="AN83" s="21">
        <f t="shared" si="9"/>
        <v>699791.7</v>
      </c>
      <c r="AO83" s="15">
        <f t="shared" si="10"/>
        <v>2640303.15</v>
      </c>
      <c r="AP83" s="16">
        <f t="shared" si="11"/>
        <v>2985101.55</v>
      </c>
      <c r="AQ83" s="26">
        <f t="shared" si="12"/>
        <v>-344798.39999999991</v>
      </c>
    </row>
    <row r="84" spans="1:43" x14ac:dyDescent="0.25">
      <c r="A84" t="s">
        <v>557</v>
      </c>
      <c r="B84" t="s">
        <v>558</v>
      </c>
      <c r="C84" s="71">
        <v>1867</v>
      </c>
      <c r="D84" s="58" t="s">
        <v>1344</v>
      </c>
      <c r="E84" t="s">
        <v>3292</v>
      </c>
      <c r="F84" s="424">
        <v>333186.99</v>
      </c>
      <c r="G84" s="424">
        <v>89663.74</v>
      </c>
      <c r="H84" s="424">
        <v>49598.11</v>
      </c>
      <c r="I84" s="424"/>
      <c r="J84">
        <v>984210.31</v>
      </c>
      <c r="K84">
        <v>402478.61</v>
      </c>
      <c r="L84"/>
      <c r="M84"/>
      <c r="N84" s="414"/>
      <c r="O84" s="414">
        <v>31471.01</v>
      </c>
      <c r="P84" s="414"/>
      <c r="Q84" s="414">
        <v>412.76</v>
      </c>
      <c r="R84"/>
      <c r="S84"/>
      <c r="T84">
        <v>-155564.79</v>
      </c>
      <c r="U84">
        <v>1929262.58</v>
      </c>
      <c r="V84" s="429"/>
      <c r="W84" s="429">
        <v>131.1</v>
      </c>
      <c r="X84" s="429">
        <v>933742.95</v>
      </c>
      <c r="Y84" s="429">
        <v>117225</v>
      </c>
      <c r="Z84" s="429">
        <v>268.55</v>
      </c>
      <c r="AA84" s="429"/>
      <c r="AB84" s="429">
        <v>1427960</v>
      </c>
      <c r="AC84" s="429">
        <v>14748.5</v>
      </c>
      <c r="AD84" s="431">
        <v>1717393</v>
      </c>
      <c r="AE84" s="431">
        <v>22000</v>
      </c>
      <c r="AF84" s="431">
        <v>488</v>
      </c>
      <c r="AG84" s="431">
        <v>521163.4</v>
      </c>
      <c r="AH84" s="431">
        <v>178311.37</v>
      </c>
      <c r="AI84" s="431"/>
      <c r="AJ84" s="431"/>
      <c r="AK84" s="431">
        <v>1164.1300000000001</v>
      </c>
      <c r="AL84" s="76">
        <f t="shared" si="7"/>
        <v>472448.83999999997</v>
      </c>
      <c r="AM84" s="31">
        <f t="shared" si="8"/>
        <v>31883.769999999997</v>
      </c>
      <c r="AN84" s="21">
        <f t="shared" si="9"/>
        <v>440565.06999999995</v>
      </c>
      <c r="AO84" s="15">
        <f t="shared" si="10"/>
        <v>2494076.0999999996</v>
      </c>
      <c r="AP84" s="16">
        <f t="shared" si="11"/>
        <v>2440519.9</v>
      </c>
      <c r="AQ84" s="26">
        <f t="shared" si="12"/>
        <v>53556.199999999721</v>
      </c>
    </row>
    <row r="85" spans="1:43" x14ac:dyDescent="0.25">
      <c r="A85" t="s">
        <v>557</v>
      </c>
      <c r="B85" t="s">
        <v>558</v>
      </c>
      <c r="C85" s="71">
        <v>2692</v>
      </c>
      <c r="D85" s="58" t="s">
        <v>1345</v>
      </c>
      <c r="E85" t="s">
        <v>3293</v>
      </c>
      <c r="F85" s="424">
        <v>503128.37</v>
      </c>
      <c r="G85" s="424">
        <v>15270</v>
      </c>
      <c r="H85" s="424">
        <v>62685.48</v>
      </c>
      <c r="I85" s="424"/>
      <c r="J85">
        <v>207044.5</v>
      </c>
      <c r="K85">
        <v>236649.22</v>
      </c>
      <c r="L85"/>
      <c r="M85"/>
      <c r="N85" s="414"/>
      <c r="O85" s="414"/>
      <c r="P85" s="414">
        <v>56602</v>
      </c>
      <c r="Q85" s="414">
        <v>286</v>
      </c>
      <c r="R85"/>
      <c r="S85"/>
      <c r="T85">
        <v>-939473.83</v>
      </c>
      <c r="U85">
        <v>1851699.47</v>
      </c>
      <c r="V85" s="429"/>
      <c r="W85" s="429"/>
      <c r="X85" s="429">
        <v>1014209.4</v>
      </c>
      <c r="Y85" s="429"/>
      <c r="Z85" s="429">
        <v>431.32</v>
      </c>
      <c r="AA85" s="429"/>
      <c r="AB85" s="429">
        <v>1291628</v>
      </c>
      <c r="AC85" s="429">
        <v>44400.25</v>
      </c>
      <c r="AD85" s="431">
        <v>1883645</v>
      </c>
      <c r="AE85" s="431">
        <v>3288</v>
      </c>
      <c r="AF85" s="431">
        <v>18080</v>
      </c>
      <c r="AG85" s="431">
        <v>207717.68</v>
      </c>
      <c r="AH85" s="431">
        <v>181468.75</v>
      </c>
      <c r="AI85" s="431"/>
      <c r="AJ85" s="431"/>
      <c r="AK85" s="431">
        <v>805.61</v>
      </c>
      <c r="AL85" s="76">
        <f t="shared" si="7"/>
        <v>581083.85</v>
      </c>
      <c r="AM85" s="31">
        <f t="shared" si="8"/>
        <v>56888</v>
      </c>
      <c r="AN85" s="21">
        <f t="shared" si="9"/>
        <v>524195.85</v>
      </c>
      <c r="AO85" s="15">
        <f t="shared" si="10"/>
        <v>2350668.9699999997</v>
      </c>
      <c r="AP85" s="16">
        <f t="shared" si="11"/>
        <v>2295005.04</v>
      </c>
      <c r="AQ85" s="26">
        <f t="shared" si="12"/>
        <v>55663.929999999702</v>
      </c>
    </row>
    <row r="86" spans="1:43" x14ac:dyDescent="0.25">
      <c r="A86" t="s">
        <v>557</v>
      </c>
      <c r="B86" t="s">
        <v>558</v>
      </c>
      <c r="C86" s="71">
        <v>1950</v>
      </c>
      <c r="D86" s="58" t="s">
        <v>1346</v>
      </c>
      <c r="E86" t="s">
        <v>3294</v>
      </c>
      <c r="F86" s="424">
        <v>324143.33</v>
      </c>
      <c r="G86" s="424">
        <v>25325.13</v>
      </c>
      <c r="H86" s="424">
        <v>49234.45</v>
      </c>
      <c r="I86" s="424"/>
      <c r="J86">
        <v>514945.85</v>
      </c>
      <c r="K86">
        <v>332021.81</v>
      </c>
      <c r="L86"/>
      <c r="M86"/>
      <c r="N86" s="414"/>
      <c r="O86" s="414">
        <v>-84200</v>
      </c>
      <c r="P86" s="414"/>
      <c r="Q86" s="414">
        <v>0</v>
      </c>
      <c r="R86"/>
      <c r="S86"/>
      <c r="T86">
        <v>-185357.02</v>
      </c>
      <c r="U86">
        <v>1211766.1200000001</v>
      </c>
      <c r="V86" s="429"/>
      <c r="W86" s="429"/>
      <c r="X86" s="429">
        <v>243296.27</v>
      </c>
      <c r="Y86" s="429"/>
      <c r="Z86" s="429">
        <v>11.39</v>
      </c>
      <c r="AA86" s="429"/>
      <c r="AB86" s="429">
        <v>1223245</v>
      </c>
      <c r="AC86" s="429">
        <v>480677.44</v>
      </c>
      <c r="AD86" s="431">
        <v>1291948</v>
      </c>
      <c r="AE86" s="431"/>
      <c r="AF86" s="431">
        <v>3820</v>
      </c>
      <c r="AG86" s="431">
        <v>293663.39</v>
      </c>
      <c r="AH86" s="431">
        <v>54337.24</v>
      </c>
      <c r="AI86" s="431"/>
      <c r="AJ86" s="431"/>
      <c r="AK86" s="431"/>
      <c r="AL86" s="76">
        <f t="shared" si="7"/>
        <v>398702.91000000003</v>
      </c>
      <c r="AM86" s="31">
        <f t="shared" si="8"/>
        <v>-84200</v>
      </c>
      <c r="AN86" s="21">
        <f t="shared" si="9"/>
        <v>482902.91000000003</v>
      </c>
      <c r="AO86" s="15">
        <f t="shared" si="10"/>
        <v>1947230.0999999999</v>
      </c>
      <c r="AP86" s="16">
        <f t="shared" si="11"/>
        <v>1643768.6300000001</v>
      </c>
      <c r="AQ86" s="26">
        <f t="shared" si="12"/>
        <v>303461.46999999974</v>
      </c>
    </row>
    <row r="87" spans="1:43" x14ac:dyDescent="0.25">
      <c r="A87" t="s">
        <v>557</v>
      </c>
      <c r="B87" t="s">
        <v>558</v>
      </c>
      <c r="C87" s="71">
        <v>2898</v>
      </c>
      <c r="D87" s="58" t="s">
        <v>1347</v>
      </c>
      <c r="E87" t="s">
        <v>3295</v>
      </c>
      <c r="F87" s="424">
        <v>666230.81999999995</v>
      </c>
      <c r="G87" s="424">
        <v>0</v>
      </c>
      <c r="H87" s="424">
        <v>83662</v>
      </c>
      <c r="I87" s="424"/>
      <c r="J87">
        <v>3601.31</v>
      </c>
      <c r="K87">
        <v>530474.15</v>
      </c>
      <c r="L87"/>
      <c r="M87"/>
      <c r="N87" s="414"/>
      <c r="O87" s="414">
        <v>350</v>
      </c>
      <c r="P87" s="414">
        <v>142500</v>
      </c>
      <c r="Q87" s="414">
        <v>-3046</v>
      </c>
      <c r="R87"/>
      <c r="S87"/>
      <c r="T87">
        <v>187263.65</v>
      </c>
      <c r="U87">
        <v>858319.49</v>
      </c>
      <c r="V87" s="429"/>
      <c r="W87" s="429"/>
      <c r="X87" s="429">
        <v>881157.15</v>
      </c>
      <c r="Y87" s="429"/>
      <c r="Z87" s="429">
        <v>40.69</v>
      </c>
      <c r="AA87" s="429"/>
      <c r="AB87" s="429">
        <v>1873520</v>
      </c>
      <c r="AC87" s="429">
        <v>181200</v>
      </c>
      <c r="AD87" s="431">
        <v>2290461</v>
      </c>
      <c r="AE87" s="431"/>
      <c r="AF87" s="431">
        <v>7374</v>
      </c>
      <c r="AG87" s="431">
        <v>418813.64</v>
      </c>
      <c r="AH87" s="431">
        <v>120688.06</v>
      </c>
      <c r="AI87" s="431"/>
      <c r="AJ87" s="431"/>
      <c r="AK87" s="431"/>
      <c r="AL87" s="76">
        <f t="shared" si="7"/>
        <v>749892.82</v>
      </c>
      <c r="AM87" s="31">
        <f t="shared" si="8"/>
        <v>139804</v>
      </c>
      <c r="AN87" s="21">
        <f t="shared" si="9"/>
        <v>610088.81999999995</v>
      </c>
      <c r="AO87" s="15">
        <f t="shared" si="10"/>
        <v>2935917.84</v>
      </c>
      <c r="AP87" s="16">
        <f t="shared" si="11"/>
        <v>2837336.7</v>
      </c>
      <c r="AQ87" s="26">
        <f t="shared" si="12"/>
        <v>98581.139999999665</v>
      </c>
    </row>
    <row r="88" spans="1:43" x14ac:dyDescent="0.25">
      <c r="A88" t="s">
        <v>557</v>
      </c>
      <c r="B88" t="s">
        <v>558</v>
      </c>
      <c r="C88" s="71">
        <v>1653</v>
      </c>
      <c r="D88" s="58" t="s">
        <v>1348</v>
      </c>
      <c r="E88" t="s">
        <v>3365</v>
      </c>
      <c r="F88" s="424">
        <v>338853.84</v>
      </c>
      <c r="G88" s="424">
        <v>6307.6</v>
      </c>
      <c r="H88" s="424">
        <v>9569.07</v>
      </c>
      <c r="I88" s="424"/>
      <c r="J88">
        <v>393541.05</v>
      </c>
      <c r="K88">
        <v>153849.70000000001</v>
      </c>
      <c r="L88"/>
      <c r="M88"/>
      <c r="N88" s="414"/>
      <c r="O88" s="414">
        <v>39688.410000000003</v>
      </c>
      <c r="P88" s="414">
        <v>87530</v>
      </c>
      <c r="Q88" s="414">
        <v>244</v>
      </c>
      <c r="R88"/>
      <c r="S88"/>
      <c r="T88">
        <v>-693413.42</v>
      </c>
      <c r="U88">
        <v>1583723.57</v>
      </c>
      <c r="V88" s="429"/>
      <c r="W88" s="429"/>
      <c r="X88" s="429">
        <v>668989.71</v>
      </c>
      <c r="Y88" s="429">
        <v>41500</v>
      </c>
      <c r="Z88" s="429">
        <v>317.92</v>
      </c>
      <c r="AA88" s="429"/>
      <c r="AB88" s="429">
        <v>1109070</v>
      </c>
      <c r="AC88" s="429">
        <v>98400</v>
      </c>
      <c r="AD88" s="431">
        <v>1490878</v>
      </c>
      <c r="AE88" s="431"/>
      <c r="AF88" s="431">
        <v>800</v>
      </c>
      <c r="AG88" s="431">
        <v>332238.90000000002</v>
      </c>
      <c r="AH88" s="431">
        <v>210012.03</v>
      </c>
      <c r="AI88" s="431"/>
      <c r="AJ88" s="431"/>
      <c r="AK88" s="431"/>
      <c r="AL88" s="76">
        <f t="shared" si="7"/>
        <v>354730.51</v>
      </c>
      <c r="AM88" s="31">
        <f t="shared" si="8"/>
        <v>127462.41</v>
      </c>
      <c r="AN88" s="21">
        <f t="shared" si="9"/>
        <v>227268.1</v>
      </c>
      <c r="AO88" s="15">
        <f t="shared" si="10"/>
        <v>1918277.63</v>
      </c>
      <c r="AP88" s="16">
        <f t="shared" si="11"/>
        <v>2033928.93</v>
      </c>
      <c r="AQ88" s="26">
        <f t="shared" si="12"/>
        <v>-115651.30000000005</v>
      </c>
    </row>
    <row r="89" spans="1:43" x14ac:dyDescent="0.25">
      <c r="A89" t="s">
        <v>561</v>
      </c>
      <c r="B89" t="s">
        <v>562</v>
      </c>
      <c r="C89" s="71">
        <v>3711</v>
      </c>
      <c r="D89" s="58" t="s">
        <v>1349</v>
      </c>
      <c r="E89" t="s">
        <v>3296</v>
      </c>
      <c r="F89" s="424">
        <v>362685.35</v>
      </c>
      <c r="G89" s="424">
        <v>0</v>
      </c>
      <c r="H89" s="424">
        <v>23864.42</v>
      </c>
      <c r="I89" s="424"/>
      <c r="J89">
        <v>6541.29</v>
      </c>
      <c r="K89">
        <v>151261.96</v>
      </c>
      <c r="L89"/>
      <c r="M89"/>
      <c r="N89" s="414"/>
      <c r="O89" s="414">
        <v>6150</v>
      </c>
      <c r="P89" s="414"/>
      <c r="Q89" s="414">
        <v>484</v>
      </c>
      <c r="R89"/>
      <c r="S89"/>
      <c r="T89">
        <v>-102055.58</v>
      </c>
      <c r="U89">
        <v>378255.7</v>
      </c>
      <c r="V89" s="429"/>
      <c r="W89" s="429"/>
      <c r="X89" s="429">
        <v>664974.39</v>
      </c>
      <c r="Y89" s="429">
        <v>209000</v>
      </c>
      <c r="Z89" s="429">
        <v>421.36</v>
      </c>
      <c r="AA89" s="429"/>
      <c r="AB89" s="429"/>
      <c r="AC89" s="429">
        <v>51000</v>
      </c>
      <c r="AD89" s="431">
        <v>242911</v>
      </c>
      <c r="AE89" s="431"/>
      <c r="AF89" s="431">
        <v>480</v>
      </c>
      <c r="AG89" s="431">
        <v>307448.92</v>
      </c>
      <c r="AH89" s="431">
        <v>113036.93</v>
      </c>
      <c r="AI89" s="431"/>
      <c r="AJ89" s="431"/>
      <c r="AK89" s="431"/>
      <c r="AL89" s="76">
        <f t="shared" si="7"/>
        <v>386549.76999999996</v>
      </c>
      <c r="AM89" s="31">
        <f t="shared" si="8"/>
        <v>6634</v>
      </c>
      <c r="AN89" s="21">
        <f t="shared" si="9"/>
        <v>379915.76999999996</v>
      </c>
      <c r="AO89" s="15">
        <f t="shared" si="10"/>
        <v>925395.75</v>
      </c>
      <c r="AP89" s="16">
        <f t="shared" si="11"/>
        <v>663876.84999999986</v>
      </c>
      <c r="AQ89" s="26">
        <f t="shared" si="12"/>
        <v>261518.90000000014</v>
      </c>
    </row>
    <row r="90" spans="1:43" x14ac:dyDescent="0.25">
      <c r="A90" t="s">
        <v>561</v>
      </c>
      <c r="B90" t="s">
        <v>562</v>
      </c>
      <c r="C90" s="71">
        <v>1437</v>
      </c>
      <c r="D90" s="58" t="s">
        <v>1350</v>
      </c>
      <c r="E90" t="s">
        <v>3297</v>
      </c>
      <c r="F90" s="424">
        <v>387021.28</v>
      </c>
      <c r="G90" s="424">
        <v>0</v>
      </c>
      <c r="H90" s="424">
        <v>3886.35</v>
      </c>
      <c r="I90" s="424"/>
      <c r="J90">
        <v>69192.92</v>
      </c>
      <c r="K90">
        <v>85858.05</v>
      </c>
      <c r="L90"/>
      <c r="M90"/>
      <c r="N90" s="414">
        <v>6000</v>
      </c>
      <c r="O90" s="414">
        <v>12030</v>
      </c>
      <c r="P90" s="414"/>
      <c r="Q90" s="414">
        <v>0</v>
      </c>
      <c r="R90"/>
      <c r="S90"/>
      <c r="T90">
        <v>-207775.88</v>
      </c>
      <c r="U90">
        <v>646850.12</v>
      </c>
      <c r="V90" s="429"/>
      <c r="W90" s="429"/>
      <c r="X90" s="429">
        <v>530566.51</v>
      </c>
      <c r="Y90" s="429">
        <v>71550</v>
      </c>
      <c r="Z90" s="429">
        <v>716.25</v>
      </c>
      <c r="AA90" s="429"/>
      <c r="AB90" s="429">
        <v>1466866</v>
      </c>
      <c r="AC90" s="429">
        <v>-10960</v>
      </c>
      <c r="AD90" s="431">
        <v>1602503.25</v>
      </c>
      <c r="AE90" s="431">
        <v>640</v>
      </c>
      <c r="AF90" s="431"/>
      <c r="AG90" s="431">
        <v>307581.65999999997</v>
      </c>
      <c r="AH90" s="431">
        <v>59159.49</v>
      </c>
      <c r="AI90" s="431"/>
      <c r="AJ90" s="431"/>
      <c r="AK90" s="431"/>
      <c r="AL90" s="76">
        <f t="shared" si="7"/>
        <v>390907.63</v>
      </c>
      <c r="AM90" s="31">
        <f t="shared" si="8"/>
        <v>18030</v>
      </c>
      <c r="AN90" s="21">
        <f t="shared" si="9"/>
        <v>372877.63</v>
      </c>
      <c r="AO90" s="15">
        <f t="shared" si="10"/>
        <v>2058738.76</v>
      </c>
      <c r="AP90" s="16">
        <f t="shared" si="11"/>
        <v>1969884.4</v>
      </c>
      <c r="AQ90" s="26">
        <f t="shared" si="12"/>
        <v>88854.360000000102</v>
      </c>
    </row>
    <row r="91" spans="1:43" x14ac:dyDescent="0.25">
      <c r="A91" t="s">
        <v>561</v>
      </c>
      <c r="B91" t="s">
        <v>562</v>
      </c>
      <c r="C91" s="71">
        <v>3388</v>
      </c>
      <c r="D91" s="58" t="s">
        <v>1351</v>
      </c>
      <c r="E91" t="s">
        <v>3298</v>
      </c>
      <c r="F91" s="424">
        <v>327483.7</v>
      </c>
      <c r="G91" s="424">
        <v>0</v>
      </c>
      <c r="H91" s="424">
        <v>81564.350000000006</v>
      </c>
      <c r="I91" s="424"/>
      <c r="J91">
        <v>2600215.7000000002</v>
      </c>
      <c r="K91">
        <v>265294.38</v>
      </c>
      <c r="L91"/>
      <c r="M91"/>
      <c r="N91" s="414">
        <v>5500</v>
      </c>
      <c r="O91" s="414">
        <v>18800</v>
      </c>
      <c r="P91" s="414"/>
      <c r="Q91" s="414">
        <v>526</v>
      </c>
      <c r="R91"/>
      <c r="S91"/>
      <c r="T91">
        <v>-196263.55</v>
      </c>
      <c r="U91">
        <v>3382854.97</v>
      </c>
      <c r="V91" s="429"/>
      <c r="W91" s="429"/>
      <c r="X91" s="429">
        <v>698700.08</v>
      </c>
      <c r="Y91" s="429">
        <v>121800</v>
      </c>
      <c r="Z91" s="429">
        <v>775.3</v>
      </c>
      <c r="AA91" s="429"/>
      <c r="AB91" s="429">
        <v>1719460</v>
      </c>
      <c r="AC91" s="429">
        <v>467362</v>
      </c>
      <c r="AD91" s="431">
        <v>1958897</v>
      </c>
      <c r="AE91" s="431">
        <v>8840</v>
      </c>
      <c r="AF91" s="431">
        <v>800</v>
      </c>
      <c r="AG91" s="431">
        <v>727221.77</v>
      </c>
      <c r="AH91" s="431">
        <v>249197.9</v>
      </c>
      <c r="AI91" s="431"/>
      <c r="AJ91" s="431"/>
      <c r="AK91" s="431"/>
      <c r="AL91" s="76">
        <f t="shared" si="7"/>
        <v>409048.05000000005</v>
      </c>
      <c r="AM91" s="31">
        <f t="shared" si="8"/>
        <v>24826</v>
      </c>
      <c r="AN91" s="21">
        <f t="shared" si="9"/>
        <v>384222.05000000005</v>
      </c>
      <c r="AO91" s="15">
        <f t="shared" si="10"/>
        <v>3008097.38</v>
      </c>
      <c r="AP91" s="16">
        <f t="shared" si="11"/>
        <v>2944956.67</v>
      </c>
      <c r="AQ91" s="26">
        <f t="shared" si="12"/>
        <v>63140.709999999963</v>
      </c>
    </row>
    <row r="92" spans="1:43" x14ac:dyDescent="0.25">
      <c r="A92" t="s">
        <v>561</v>
      </c>
      <c r="B92" t="s">
        <v>562</v>
      </c>
      <c r="C92" s="71">
        <v>2340</v>
      </c>
      <c r="D92" s="58" t="s">
        <v>1352</v>
      </c>
      <c r="E92" t="s">
        <v>3299</v>
      </c>
      <c r="F92" s="424">
        <v>345413.04</v>
      </c>
      <c r="G92" s="424">
        <v>0</v>
      </c>
      <c r="H92" s="424">
        <v>78092.52</v>
      </c>
      <c r="I92" s="424"/>
      <c r="J92">
        <v>386086.34</v>
      </c>
      <c r="K92">
        <v>272435.74</v>
      </c>
      <c r="L92"/>
      <c r="M92"/>
      <c r="N92" s="414">
        <v>5600</v>
      </c>
      <c r="O92" s="414">
        <v>5760</v>
      </c>
      <c r="P92" s="414"/>
      <c r="Q92" s="414">
        <v>682.18</v>
      </c>
      <c r="R92"/>
      <c r="S92"/>
      <c r="T92">
        <v>-138524.37</v>
      </c>
      <c r="U92">
        <v>1045747.78</v>
      </c>
      <c r="V92" s="429"/>
      <c r="W92" s="429"/>
      <c r="X92" s="429">
        <v>574235.52</v>
      </c>
      <c r="Y92" s="429">
        <v>45000</v>
      </c>
      <c r="Z92" s="429">
        <v>679.12</v>
      </c>
      <c r="AA92" s="429"/>
      <c r="AB92" s="429">
        <v>1195260</v>
      </c>
      <c r="AC92" s="429">
        <v>150900</v>
      </c>
      <c r="AD92" s="431">
        <v>1309648.31</v>
      </c>
      <c r="AE92" s="431">
        <v>19414</v>
      </c>
      <c r="AF92" s="431"/>
      <c r="AG92" s="431">
        <v>372033.82</v>
      </c>
      <c r="AH92" s="431">
        <v>102216.46</v>
      </c>
      <c r="AI92" s="431"/>
      <c r="AJ92" s="431"/>
      <c r="AK92" s="431"/>
      <c r="AL92" s="76">
        <f t="shared" si="7"/>
        <v>423505.56</v>
      </c>
      <c r="AM92" s="31">
        <f t="shared" si="8"/>
        <v>12042.18</v>
      </c>
      <c r="AN92" s="21">
        <f t="shared" si="9"/>
        <v>411463.38</v>
      </c>
      <c r="AO92" s="15">
        <f t="shared" si="10"/>
        <v>1966074.6400000001</v>
      </c>
      <c r="AP92" s="16">
        <f t="shared" si="11"/>
        <v>1803312.59</v>
      </c>
      <c r="AQ92" s="26">
        <f t="shared" si="12"/>
        <v>162762.05000000005</v>
      </c>
    </row>
    <row r="93" spans="1:43" x14ac:dyDescent="0.25">
      <c r="A93" t="s">
        <v>561</v>
      </c>
      <c r="B93" t="s">
        <v>562</v>
      </c>
      <c r="C93" s="71">
        <v>2160</v>
      </c>
      <c r="D93" s="58" t="s">
        <v>1353</v>
      </c>
      <c r="E93" t="s">
        <v>3300</v>
      </c>
      <c r="F93" s="424">
        <v>322915.92</v>
      </c>
      <c r="G93" s="424">
        <v>0</v>
      </c>
      <c r="H93" s="424">
        <v>31185.11</v>
      </c>
      <c r="I93" s="424"/>
      <c r="J93">
        <v>28984.03</v>
      </c>
      <c r="K93">
        <v>281936.75</v>
      </c>
      <c r="L93"/>
      <c r="M93"/>
      <c r="N93" s="414"/>
      <c r="O93" s="414"/>
      <c r="P93" s="414"/>
      <c r="Q93" s="414">
        <v>1477</v>
      </c>
      <c r="R93"/>
      <c r="S93">
        <v>256891.42</v>
      </c>
      <c r="T93">
        <v>-271183.84999999998</v>
      </c>
      <c r="U93">
        <v>320699.84999999998</v>
      </c>
      <c r="V93" s="429"/>
      <c r="W93" s="429"/>
      <c r="X93" s="429">
        <v>987671.03</v>
      </c>
      <c r="Y93" s="429">
        <v>160100</v>
      </c>
      <c r="Z93" s="429">
        <v>619.67999999999995</v>
      </c>
      <c r="AA93" s="429"/>
      <c r="AB93" s="429">
        <v>1069167.5</v>
      </c>
      <c r="AC93" s="429">
        <v>357433</v>
      </c>
      <c r="AD93" s="431">
        <v>1426935.11</v>
      </c>
      <c r="AE93" s="431">
        <v>3800</v>
      </c>
      <c r="AF93" s="431">
        <v>4629.8</v>
      </c>
      <c r="AG93" s="431">
        <v>741692.23</v>
      </c>
      <c r="AH93" s="431">
        <v>40796.68</v>
      </c>
      <c r="AI93" s="431"/>
      <c r="AJ93" s="431"/>
      <c r="AK93" s="431"/>
      <c r="AL93" s="76">
        <f t="shared" si="7"/>
        <v>354101.02999999997</v>
      </c>
      <c r="AM93" s="31">
        <f t="shared" si="8"/>
        <v>1477</v>
      </c>
      <c r="AN93" s="21">
        <f t="shared" si="9"/>
        <v>352624.02999999997</v>
      </c>
      <c r="AO93" s="15">
        <f t="shared" si="10"/>
        <v>2574991.21</v>
      </c>
      <c r="AP93" s="16">
        <f t="shared" si="11"/>
        <v>2217853.8200000003</v>
      </c>
      <c r="AQ93" s="26">
        <f t="shared" si="12"/>
        <v>357137.38999999966</v>
      </c>
    </row>
    <row r="94" spans="1:43" x14ac:dyDescent="0.25">
      <c r="A94" t="s">
        <v>561</v>
      </c>
      <c r="B94" t="s">
        <v>562</v>
      </c>
      <c r="C94" s="71">
        <v>1723</v>
      </c>
      <c r="D94" s="58" t="s">
        <v>1354</v>
      </c>
      <c r="E94" t="s">
        <v>3301</v>
      </c>
      <c r="F94" s="424">
        <v>356500.59</v>
      </c>
      <c r="G94" s="424">
        <v>39100</v>
      </c>
      <c r="H94" s="424">
        <v>39194.269999999997</v>
      </c>
      <c r="I94" s="424"/>
      <c r="J94">
        <v>527633.11</v>
      </c>
      <c r="K94">
        <v>24380.81</v>
      </c>
      <c r="L94"/>
      <c r="M94"/>
      <c r="N94" s="414"/>
      <c r="O94" s="414"/>
      <c r="P94" s="414"/>
      <c r="Q94" s="414">
        <v>2226</v>
      </c>
      <c r="R94"/>
      <c r="S94"/>
      <c r="T94">
        <v>100689.64</v>
      </c>
      <c r="U94">
        <v>1001354.77</v>
      </c>
      <c r="V94" s="429">
        <v>8</v>
      </c>
      <c r="W94" s="429"/>
      <c r="X94" s="429">
        <v>466879.49</v>
      </c>
      <c r="Y94" s="429">
        <v>75000</v>
      </c>
      <c r="Z94" s="429">
        <v>776.27</v>
      </c>
      <c r="AA94" s="429"/>
      <c r="AB94" s="429">
        <v>811580</v>
      </c>
      <c r="AC94" s="429">
        <v>138900</v>
      </c>
      <c r="AD94" s="431">
        <v>920739</v>
      </c>
      <c r="AE94" s="431"/>
      <c r="AF94" s="431">
        <v>25340</v>
      </c>
      <c r="AG94" s="431">
        <v>559482.46</v>
      </c>
      <c r="AH94" s="431">
        <v>105043.93</v>
      </c>
      <c r="AI94" s="431"/>
      <c r="AJ94" s="431"/>
      <c r="AK94" s="431"/>
      <c r="AL94" s="76">
        <f t="shared" si="7"/>
        <v>434794.86000000004</v>
      </c>
      <c r="AM94" s="31">
        <f t="shared" si="8"/>
        <v>2226</v>
      </c>
      <c r="AN94" s="21">
        <f t="shared" si="9"/>
        <v>432568.86000000004</v>
      </c>
      <c r="AO94" s="15">
        <f t="shared" si="10"/>
        <v>1493143.76</v>
      </c>
      <c r="AP94" s="16">
        <f t="shared" si="11"/>
        <v>1610605.39</v>
      </c>
      <c r="AQ94" s="26">
        <f t="shared" si="12"/>
        <v>-117461.62999999989</v>
      </c>
    </row>
    <row r="95" spans="1:43" x14ac:dyDescent="0.25">
      <c r="A95" t="s">
        <v>561</v>
      </c>
      <c r="B95" t="s">
        <v>562</v>
      </c>
      <c r="C95" s="71">
        <v>2675</v>
      </c>
      <c r="D95" s="58" t="s">
        <v>1355</v>
      </c>
      <c r="E95" t="s">
        <v>3302</v>
      </c>
      <c r="F95" s="424">
        <v>437208.18</v>
      </c>
      <c r="G95" s="424">
        <v>0</v>
      </c>
      <c r="H95" s="424">
        <v>155927.67999999999</v>
      </c>
      <c r="I95" s="424"/>
      <c r="J95">
        <v>3</v>
      </c>
      <c r="K95">
        <v>701756.23</v>
      </c>
      <c r="L95"/>
      <c r="M95"/>
      <c r="N95" s="414">
        <v>6000</v>
      </c>
      <c r="O95" s="414">
        <v>8000</v>
      </c>
      <c r="P95" s="414"/>
      <c r="Q95" s="414">
        <v>472.52</v>
      </c>
      <c r="R95"/>
      <c r="S95"/>
      <c r="T95">
        <v>324039.40000000002</v>
      </c>
      <c r="U95">
        <v>573056.03</v>
      </c>
      <c r="V95" s="429"/>
      <c r="W95" s="429">
        <v>1001.32</v>
      </c>
      <c r="X95" s="429">
        <v>667289.18999999994</v>
      </c>
      <c r="Y95" s="429">
        <v>80000</v>
      </c>
      <c r="Z95" s="429"/>
      <c r="AA95" s="429"/>
      <c r="AB95" s="429">
        <v>1608255</v>
      </c>
      <c r="AC95" s="429">
        <v>546598.25</v>
      </c>
      <c r="AD95" s="431">
        <v>1755203</v>
      </c>
      <c r="AE95" s="431">
        <v>420</v>
      </c>
      <c r="AF95" s="431"/>
      <c r="AG95" s="431">
        <v>605096.24</v>
      </c>
      <c r="AH95" s="431">
        <v>159097.38</v>
      </c>
      <c r="AI95" s="431"/>
      <c r="AJ95" s="431"/>
      <c r="AK95" s="431"/>
      <c r="AL95" s="76">
        <f t="shared" si="7"/>
        <v>593135.86</v>
      </c>
      <c r="AM95" s="31">
        <f t="shared" si="8"/>
        <v>14472.52</v>
      </c>
      <c r="AN95" s="21">
        <f t="shared" si="9"/>
        <v>578663.34</v>
      </c>
      <c r="AO95" s="15">
        <f t="shared" si="10"/>
        <v>2903143.76</v>
      </c>
      <c r="AP95" s="16">
        <f t="shared" si="11"/>
        <v>2519816.62</v>
      </c>
      <c r="AQ95" s="26">
        <f t="shared" si="12"/>
        <v>383327.13999999966</v>
      </c>
    </row>
    <row r="96" spans="1:43" x14ac:dyDescent="0.25">
      <c r="A96" t="s">
        <v>561</v>
      </c>
      <c r="B96" t="s">
        <v>562</v>
      </c>
      <c r="C96" s="71">
        <v>1715</v>
      </c>
      <c r="D96" s="58" t="s">
        <v>1356</v>
      </c>
      <c r="E96" t="s">
        <v>3303</v>
      </c>
      <c r="F96" s="424">
        <v>160559.20000000001</v>
      </c>
      <c r="G96" s="424">
        <v>0</v>
      </c>
      <c r="H96" s="424">
        <v>111527.42</v>
      </c>
      <c r="I96" s="424"/>
      <c r="J96">
        <v>1401566.62</v>
      </c>
      <c r="K96">
        <v>164802.98000000001</v>
      </c>
      <c r="L96"/>
      <c r="M96"/>
      <c r="N96" s="414">
        <v>6000</v>
      </c>
      <c r="O96" s="414">
        <v>3000</v>
      </c>
      <c r="P96" s="414"/>
      <c r="Q96" s="414">
        <v>2616.88</v>
      </c>
      <c r="R96"/>
      <c r="S96"/>
      <c r="T96">
        <v>-165493.38</v>
      </c>
      <c r="U96">
        <v>1997218.5</v>
      </c>
      <c r="V96" s="429"/>
      <c r="W96" s="429"/>
      <c r="X96" s="429">
        <v>655653.21</v>
      </c>
      <c r="Y96" s="429">
        <v>35475</v>
      </c>
      <c r="Z96" s="429">
        <v>433.72</v>
      </c>
      <c r="AA96" s="429"/>
      <c r="AB96" s="429">
        <v>1211075</v>
      </c>
      <c r="AC96" s="429">
        <v>304082</v>
      </c>
      <c r="AD96" s="431">
        <v>1494869</v>
      </c>
      <c r="AE96" s="431">
        <v>1180</v>
      </c>
      <c r="AF96" s="431"/>
      <c r="AG96" s="431">
        <v>498264.43</v>
      </c>
      <c r="AH96" s="431">
        <v>166291.28</v>
      </c>
      <c r="AI96" s="431"/>
      <c r="AJ96" s="431"/>
      <c r="AK96" s="431">
        <v>51000</v>
      </c>
      <c r="AL96" s="76">
        <f t="shared" si="7"/>
        <v>272086.62</v>
      </c>
      <c r="AM96" s="31">
        <f t="shared" si="8"/>
        <v>11616.880000000001</v>
      </c>
      <c r="AN96" s="21">
        <f t="shared" si="9"/>
        <v>260469.74</v>
      </c>
      <c r="AO96" s="15">
        <f t="shared" si="10"/>
        <v>2206718.9299999997</v>
      </c>
      <c r="AP96" s="16">
        <f t="shared" si="11"/>
        <v>2211604.71</v>
      </c>
      <c r="AQ96" s="26">
        <f t="shared" si="12"/>
        <v>-4885.7800000002608</v>
      </c>
    </row>
    <row r="97" spans="1:43" x14ac:dyDescent="0.25">
      <c r="A97" t="s">
        <v>561</v>
      </c>
      <c r="B97" t="s">
        <v>562</v>
      </c>
      <c r="C97" s="71">
        <v>3187</v>
      </c>
      <c r="D97" s="58" t="s">
        <v>1357</v>
      </c>
      <c r="E97" t="s">
        <v>3304</v>
      </c>
      <c r="F97" s="424">
        <v>378421.11</v>
      </c>
      <c r="G97" s="424">
        <v>116520</v>
      </c>
      <c r="H97" s="424">
        <v>22933.31</v>
      </c>
      <c r="I97" s="424"/>
      <c r="J97">
        <v>162623.04999999999</v>
      </c>
      <c r="K97">
        <v>286439.32</v>
      </c>
      <c r="L97"/>
      <c r="M97"/>
      <c r="N97" s="414">
        <v>6000</v>
      </c>
      <c r="O97" s="414">
        <v>2400</v>
      </c>
      <c r="P97" s="414"/>
      <c r="Q97" s="414">
        <v>517</v>
      </c>
      <c r="R97"/>
      <c r="S97"/>
      <c r="T97">
        <v>217848.71</v>
      </c>
      <c r="U97">
        <v>569833.9</v>
      </c>
      <c r="V97" s="429"/>
      <c r="W97" s="429"/>
      <c r="X97" s="429">
        <v>553977.85</v>
      </c>
      <c r="Y97" s="429">
        <v>28800</v>
      </c>
      <c r="Z97" s="429">
        <v>933.31</v>
      </c>
      <c r="AA97" s="429"/>
      <c r="AB97" s="429">
        <v>311360</v>
      </c>
      <c r="AC97" s="429">
        <v>371812</v>
      </c>
      <c r="AD97" s="431">
        <v>690870</v>
      </c>
      <c r="AE97" s="431"/>
      <c r="AF97" s="431"/>
      <c r="AG97" s="431">
        <v>316418.46000000002</v>
      </c>
      <c r="AH97" s="431">
        <v>81277.52</v>
      </c>
      <c r="AI97" s="431"/>
      <c r="AJ97" s="431"/>
      <c r="AK97" s="431">
        <v>7980</v>
      </c>
      <c r="AL97" s="76">
        <f t="shared" si="7"/>
        <v>517874.42</v>
      </c>
      <c r="AM97" s="31">
        <f t="shared" si="8"/>
        <v>8917</v>
      </c>
      <c r="AN97" s="21">
        <f t="shared" si="9"/>
        <v>508957.42</v>
      </c>
      <c r="AO97" s="15">
        <f t="shared" si="10"/>
        <v>1266883.1600000001</v>
      </c>
      <c r="AP97" s="16">
        <f t="shared" si="11"/>
        <v>1096545.98</v>
      </c>
      <c r="AQ97" s="26">
        <f t="shared" si="12"/>
        <v>170337.18000000017</v>
      </c>
    </row>
    <row r="98" spans="1:43" x14ac:dyDescent="0.25">
      <c r="A98" t="s">
        <v>561</v>
      </c>
      <c r="B98" t="s">
        <v>562</v>
      </c>
      <c r="C98" s="71">
        <v>2867</v>
      </c>
      <c r="D98" s="58" t="s">
        <v>1358</v>
      </c>
      <c r="E98" t="s">
        <v>3305</v>
      </c>
      <c r="F98" s="424">
        <v>376710.21</v>
      </c>
      <c r="G98" s="424">
        <v>0</v>
      </c>
      <c r="H98" s="424">
        <v>49159.3</v>
      </c>
      <c r="I98" s="424"/>
      <c r="J98">
        <v>9791.43</v>
      </c>
      <c r="K98">
        <v>487863.73</v>
      </c>
      <c r="L98"/>
      <c r="M98"/>
      <c r="N98" s="414">
        <v>6000</v>
      </c>
      <c r="O98" s="414">
        <v>7930.69</v>
      </c>
      <c r="P98" s="414"/>
      <c r="Q98" s="414">
        <v>639</v>
      </c>
      <c r="R98"/>
      <c r="S98"/>
      <c r="T98">
        <v>450457.91</v>
      </c>
      <c r="U98">
        <v>528870.26</v>
      </c>
      <c r="V98" s="429"/>
      <c r="W98" s="429"/>
      <c r="X98" s="429">
        <v>743419.43</v>
      </c>
      <c r="Y98" s="429">
        <v>23250</v>
      </c>
      <c r="Z98" s="429">
        <v>977.37</v>
      </c>
      <c r="AA98" s="429"/>
      <c r="AB98" s="429">
        <v>1011010</v>
      </c>
      <c r="AC98" s="429">
        <v>364500</v>
      </c>
      <c r="AD98" s="431">
        <v>1237361</v>
      </c>
      <c r="AE98" s="431">
        <v>1048</v>
      </c>
      <c r="AF98" s="431"/>
      <c r="AG98" s="431">
        <v>869659.42</v>
      </c>
      <c r="AH98" s="431">
        <v>105461.57</v>
      </c>
      <c r="AI98" s="431"/>
      <c r="AJ98" s="431"/>
      <c r="AK98" s="431"/>
      <c r="AL98" s="76">
        <f t="shared" si="7"/>
        <v>425869.51</v>
      </c>
      <c r="AM98" s="31">
        <f t="shared" si="8"/>
        <v>14569.689999999999</v>
      </c>
      <c r="AN98" s="21">
        <f t="shared" si="9"/>
        <v>411299.82</v>
      </c>
      <c r="AO98" s="15">
        <f t="shared" si="10"/>
        <v>2143156.7999999998</v>
      </c>
      <c r="AP98" s="16">
        <f t="shared" si="11"/>
        <v>2213529.9899999998</v>
      </c>
      <c r="AQ98" s="26">
        <f t="shared" si="12"/>
        <v>-70373.189999999944</v>
      </c>
    </row>
    <row r="99" spans="1:43" x14ac:dyDescent="0.25">
      <c r="A99" t="s">
        <v>561</v>
      </c>
      <c r="B99" t="s">
        <v>562</v>
      </c>
      <c r="C99" s="71">
        <v>3076</v>
      </c>
      <c r="D99" s="58" t="s">
        <v>1359</v>
      </c>
      <c r="E99" t="s">
        <v>3306</v>
      </c>
      <c r="F99" s="424">
        <v>214724.33</v>
      </c>
      <c r="G99" s="424">
        <v>0</v>
      </c>
      <c r="H99" s="424">
        <v>43834.17</v>
      </c>
      <c r="I99" s="424"/>
      <c r="J99">
        <v>9279.94</v>
      </c>
      <c r="K99">
        <v>229728.78</v>
      </c>
      <c r="L99"/>
      <c r="M99"/>
      <c r="N99" s="414">
        <v>5200</v>
      </c>
      <c r="O99" s="414">
        <v>6150</v>
      </c>
      <c r="P99" s="414"/>
      <c r="Q99" s="414">
        <v>1025</v>
      </c>
      <c r="R99"/>
      <c r="S99"/>
      <c r="T99">
        <v>78770.69</v>
      </c>
      <c r="U99">
        <v>713142.2</v>
      </c>
      <c r="V99" s="429">
        <v>8</v>
      </c>
      <c r="W99" s="429"/>
      <c r="X99" s="429">
        <v>614086.34</v>
      </c>
      <c r="Y99" s="429"/>
      <c r="Z99" s="429">
        <v>762.39</v>
      </c>
      <c r="AA99" s="429"/>
      <c r="AB99" s="429">
        <v>1632605</v>
      </c>
      <c r="AC99" s="429">
        <v>313436</v>
      </c>
      <c r="AD99" s="431">
        <v>1879424</v>
      </c>
      <c r="AE99" s="431"/>
      <c r="AF99" s="431"/>
      <c r="AG99" s="431">
        <v>826499.31</v>
      </c>
      <c r="AH99" s="431">
        <v>61695.09</v>
      </c>
      <c r="AI99" s="431">
        <v>100000</v>
      </c>
      <c r="AJ99" s="431"/>
      <c r="AK99" s="431"/>
      <c r="AL99" s="76">
        <f t="shared" si="7"/>
        <v>258558.5</v>
      </c>
      <c r="AM99" s="31">
        <f t="shared" si="8"/>
        <v>12375</v>
      </c>
      <c r="AN99" s="21">
        <f t="shared" si="9"/>
        <v>246183.5</v>
      </c>
      <c r="AO99" s="15">
        <f t="shared" si="10"/>
        <v>2560897.73</v>
      </c>
      <c r="AP99" s="16">
        <f t="shared" si="11"/>
        <v>2867618.4</v>
      </c>
      <c r="AQ99" s="26">
        <f t="shared" si="12"/>
        <v>-306720.66999999993</v>
      </c>
    </row>
    <row r="100" spans="1:43" x14ac:dyDescent="0.25">
      <c r="A100" t="s">
        <v>561</v>
      </c>
      <c r="B100" t="s">
        <v>562</v>
      </c>
      <c r="C100" s="71">
        <v>2086</v>
      </c>
      <c r="D100" s="58" t="s">
        <v>1360</v>
      </c>
      <c r="E100" t="s">
        <v>3307</v>
      </c>
      <c r="F100" s="424">
        <v>315691.87</v>
      </c>
      <c r="G100" s="424">
        <v>37700</v>
      </c>
      <c r="H100" s="424">
        <v>212753</v>
      </c>
      <c r="I100" s="424"/>
      <c r="J100">
        <v>214846.97</v>
      </c>
      <c r="K100">
        <v>248450.86</v>
      </c>
      <c r="L100"/>
      <c r="M100"/>
      <c r="N100" s="414">
        <v>6000</v>
      </c>
      <c r="O100" s="414">
        <v>6675</v>
      </c>
      <c r="P100" s="414"/>
      <c r="Q100" s="414">
        <v>526</v>
      </c>
      <c r="R100"/>
      <c r="S100"/>
      <c r="T100">
        <v>209628.05</v>
      </c>
      <c r="U100">
        <v>673323.61</v>
      </c>
      <c r="V100" s="429"/>
      <c r="W100" s="429"/>
      <c r="X100" s="429">
        <v>1072154.31</v>
      </c>
      <c r="Y100" s="429"/>
      <c r="Z100" s="429">
        <v>446.27</v>
      </c>
      <c r="AA100" s="429"/>
      <c r="AB100" s="429">
        <v>882770</v>
      </c>
      <c r="AC100" s="429">
        <v>126900</v>
      </c>
      <c r="AD100" s="431">
        <v>1124024</v>
      </c>
      <c r="AE100" s="431"/>
      <c r="AF100" s="431"/>
      <c r="AG100" s="431">
        <v>662363.53</v>
      </c>
      <c r="AH100" s="431">
        <v>158093.01</v>
      </c>
      <c r="AI100" s="431"/>
      <c r="AJ100" s="431"/>
      <c r="AK100" s="431">
        <v>4500</v>
      </c>
      <c r="AL100" s="76">
        <f t="shared" si="7"/>
        <v>566144.87</v>
      </c>
      <c r="AM100" s="31">
        <f t="shared" si="8"/>
        <v>13201</v>
      </c>
      <c r="AN100" s="21">
        <f t="shared" si="9"/>
        <v>552943.87</v>
      </c>
      <c r="AO100" s="15">
        <f t="shared" si="10"/>
        <v>2082270.58</v>
      </c>
      <c r="AP100" s="16">
        <f t="shared" si="11"/>
        <v>1948980.54</v>
      </c>
      <c r="AQ100" s="26">
        <f t="shared" si="12"/>
        <v>133290.04000000004</v>
      </c>
    </row>
    <row r="101" spans="1:43" x14ac:dyDescent="0.25">
      <c r="A101" t="s">
        <v>561</v>
      </c>
      <c r="B101" t="s">
        <v>562</v>
      </c>
      <c r="C101" s="71">
        <v>1893</v>
      </c>
      <c r="D101" s="58" t="s">
        <v>1361</v>
      </c>
      <c r="E101" t="s">
        <v>3308</v>
      </c>
      <c r="F101" s="424">
        <v>362420.9</v>
      </c>
      <c r="G101" s="424">
        <v>0</v>
      </c>
      <c r="H101" s="424">
        <v>400</v>
      </c>
      <c r="I101" s="424"/>
      <c r="J101">
        <v>3</v>
      </c>
      <c r="K101">
        <v>266031.37</v>
      </c>
      <c r="L101"/>
      <c r="M101"/>
      <c r="N101" s="414">
        <v>5000</v>
      </c>
      <c r="O101" s="414">
        <v>6150</v>
      </c>
      <c r="P101" s="414"/>
      <c r="Q101" s="414">
        <v>415</v>
      </c>
      <c r="R101"/>
      <c r="S101"/>
      <c r="T101">
        <v>-754710.04</v>
      </c>
      <c r="U101">
        <v>1404582.07</v>
      </c>
      <c r="V101" s="429"/>
      <c r="W101" s="429"/>
      <c r="X101" s="429">
        <v>432333.51</v>
      </c>
      <c r="Y101" s="429">
        <v>42500</v>
      </c>
      <c r="Z101" s="429">
        <v>955.02</v>
      </c>
      <c r="AA101" s="429"/>
      <c r="AB101" s="429">
        <v>1011600</v>
      </c>
      <c r="AC101" s="429">
        <v>243900</v>
      </c>
      <c r="AD101" s="431">
        <v>1120745</v>
      </c>
      <c r="AE101" s="431">
        <v>420</v>
      </c>
      <c r="AF101" s="431"/>
      <c r="AG101" s="431">
        <v>579896.84</v>
      </c>
      <c r="AH101" s="431">
        <v>62808.45</v>
      </c>
      <c r="AI101" s="431"/>
      <c r="AJ101" s="431"/>
      <c r="AK101" s="431"/>
      <c r="AL101" s="76">
        <f t="shared" si="7"/>
        <v>362820.9</v>
      </c>
      <c r="AM101" s="31">
        <f t="shared" si="8"/>
        <v>11565</v>
      </c>
      <c r="AN101" s="21">
        <f t="shared" si="9"/>
        <v>351255.9</v>
      </c>
      <c r="AO101" s="15">
        <f t="shared" si="10"/>
        <v>1731288.53</v>
      </c>
      <c r="AP101" s="16">
        <f t="shared" si="11"/>
        <v>1763870.2899999998</v>
      </c>
      <c r="AQ101" s="26">
        <f t="shared" si="12"/>
        <v>-32581.759999999776</v>
      </c>
    </row>
    <row r="102" spans="1:43" x14ac:dyDescent="0.25">
      <c r="A102" t="s">
        <v>561</v>
      </c>
      <c r="B102" t="s">
        <v>562</v>
      </c>
      <c r="C102" s="71">
        <v>2677</v>
      </c>
      <c r="D102" s="58" t="s">
        <v>1362</v>
      </c>
      <c r="E102" t="s">
        <v>3309</v>
      </c>
      <c r="F102" s="424">
        <v>384376.26</v>
      </c>
      <c r="G102" s="424">
        <v>0</v>
      </c>
      <c r="H102" s="424">
        <v>718709.83</v>
      </c>
      <c r="I102" s="424"/>
      <c r="J102">
        <v>195332.53</v>
      </c>
      <c r="K102">
        <v>202015.93</v>
      </c>
      <c r="L102"/>
      <c r="M102"/>
      <c r="N102" s="414"/>
      <c r="O102" s="414">
        <v>0</v>
      </c>
      <c r="P102" s="414"/>
      <c r="Q102" s="414">
        <v>386</v>
      </c>
      <c r="R102"/>
      <c r="S102"/>
      <c r="T102">
        <v>557313.04</v>
      </c>
      <c r="U102">
        <v>819557.49</v>
      </c>
      <c r="V102" s="429"/>
      <c r="W102" s="429">
        <v>33.17</v>
      </c>
      <c r="X102" s="429">
        <v>635626.17000000004</v>
      </c>
      <c r="Y102" s="429">
        <v>288000</v>
      </c>
      <c r="Z102" s="429">
        <v>565.07000000000005</v>
      </c>
      <c r="AA102" s="429"/>
      <c r="AB102" s="429">
        <v>1402890</v>
      </c>
      <c r="AC102" s="429">
        <v>173400</v>
      </c>
      <c r="AD102" s="431">
        <v>1613018</v>
      </c>
      <c r="AE102" s="431"/>
      <c r="AF102" s="431"/>
      <c r="AG102" s="431">
        <v>694936.4</v>
      </c>
      <c r="AH102" s="431">
        <v>69381.990000000005</v>
      </c>
      <c r="AI102" s="431"/>
      <c r="AJ102" s="431"/>
      <c r="AK102" s="431"/>
      <c r="AL102" s="76">
        <f t="shared" si="7"/>
        <v>1103086.0899999999</v>
      </c>
      <c r="AM102" s="31">
        <f t="shared" si="8"/>
        <v>386</v>
      </c>
      <c r="AN102" s="21">
        <f t="shared" si="9"/>
        <v>1102700.0899999999</v>
      </c>
      <c r="AO102" s="15">
        <f t="shared" si="10"/>
        <v>2500514.41</v>
      </c>
      <c r="AP102" s="16">
        <f t="shared" si="11"/>
        <v>2377336.39</v>
      </c>
      <c r="AQ102" s="26">
        <f t="shared" si="12"/>
        <v>123178.02000000002</v>
      </c>
    </row>
    <row r="103" spans="1:43" x14ac:dyDescent="0.25">
      <c r="A103" t="s">
        <v>561</v>
      </c>
      <c r="B103" t="s">
        <v>562</v>
      </c>
      <c r="C103" s="71">
        <v>2827</v>
      </c>
      <c r="D103" s="58" t="s">
        <v>1363</v>
      </c>
      <c r="E103" t="s">
        <v>3312</v>
      </c>
      <c r="F103" s="424">
        <v>175522.58</v>
      </c>
      <c r="G103" s="424">
        <v>0</v>
      </c>
      <c r="H103" s="424">
        <v>112686.01</v>
      </c>
      <c r="I103" s="424"/>
      <c r="J103">
        <v>2</v>
      </c>
      <c r="K103">
        <v>421390.6</v>
      </c>
      <c r="L103"/>
      <c r="M103"/>
      <c r="N103" s="414">
        <v>11000</v>
      </c>
      <c r="O103" s="414">
        <v>15480</v>
      </c>
      <c r="P103" s="414"/>
      <c r="Q103" s="414">
        <v>0</v>
      </c>
      <c r="R103"/>
      <c r="S103"/>
      <c r="T103">
        <v>201910.81</v>
      </c>
      <c r="U103">
        <v>474645.55</v>
      </c>
      <c r="V103" s="429"/>
      <c r="W103" s="429"/>
      <c r="X103" s="429">
        <v>644431.9</v>
      </c>
      <c r="Y103" s="429"/>
      <c r="Z103" s="429">
        <v>496.4</v>
      </c>
      <c r="AA103" s="429"/>
      <c r="AB103" s="429">
        <v>1681372</v>
      </c>
      <c r="AC103" s="429">
        <v>220500</v>
      </c>
      <c r="AD103" s="431">
        <v>1786551</v>
      </c>
      <c r="AE103" s="431"/>
      <c r="AF103" s="431">
        <v>960</v>
      </c>
      <c r="AG103" s="431">
        <v>563329.69999999995</v>
      </c>
      <c r="AH103" s="431">
        <v>189394.77</v>
      </c>
      <c r="AI103" s="431"/>
      <c r="AJ103" s="431"/>
      <c r="AK103" s="431"/>
      <c r="AL103" s="76">
        <f t="shared" si="7"/>
        <v>288208.58999999997</v>
      </c>
      <c r="AM103" s="31">
        <f t="shared" si="8"/>
        <v>26480</v>
      </c>
      <c r="AN103" s="21">
        <f t="shared" si="9"/>
        <v>261728.58999999997</v>
      </c>
      <c r="AO103" s="15">
        <f t="shared" si="10"/>
        <v>2546800.2999999998</v>
      </c>
      <c r="AP103" s="16">
        <f t="shared" si="11"/>
        <v>2540235.4700000002</v>
      </c>
      <c r="AQ103" s="26">
        <f t="shared" si="12"/>
        <v>6564.8299999996088</v>
      </c>
    </row>
    <row r="104" spans="1:43" x14ac:dyDescent="0.25">
      <c r="A104" t="s">
        <v>561</v>
      </c>
      <c r="B104" t="s">
        <v>562</v>
      </c>
      <c r="C104" s="71">
        <v>3372</v>
      </c>
      <c r="D104" s="58" t="s">
        <v>1364</v>
      </c>
      <c r="E104" t="s">
        <v>3313</v>
      </c>
      <c r="F104" s="424">
        <v>749770.11</v>
      </c>
      <c r="G104" s="424">
        <v>15000</v>
      </c>
      <c r="H104" s="424">
        <v>370829.32</v>
      </c>
      <c r="I104" s="424"/>
      <c r="J104">
        <v>-60405.07</v>
      </c>
      <c r="K104">
        <v>286945.51</v>
      </c>
      <c r="L104"/>
      <c r="M104"/>
      <c r="N104" s="414">
        <v>0</v>
      </c>
      <c r="O104" s="414">
        <v>3840</v>
      </c>
      <c r="P104" s="414"/>
      <c r="Q104" s="414">
        <v>2139.14</v>
      </c>
      <c r="R104"/>
      <c r="S104"/>
      <c r="T104">
        <v>-365459.96</v>
      </c>
      <c r="U104">
        <v>1172968.6100000001</v>
      </c>
      <c r="V104" s="429"/>
      <c r="W104" s="429"/>
      <c r="X104" s="429">
        <v>620792.26</v>
      </c>
      <c r="Y104" s="429"/>
      <c r="Z104" s="429"/>
      <c r="AA104" s="429"/>
      <c r="AB104" s="429">
        <v>1403787</v>
      </c>
      <c r="AC104" s="429">
        <v>438363</v>
      </c>
      <c r="AD104" s="431">
        <v>1798307.19</v>
      </c>
      <c r="AE104" s="431"/>
      <c r="AF104" s="431">
        <v>380</v>
      </c>
      <c r="AG104" s="431">
        <v>-101733.31</v>
      </c>
      <c r="AH104" s="431">
        <v>167336.29999999999</v>
      </c>
      <c r="AI104" s="431"/>
      <c r="AJ104" s="431"/>
      <c r="AK104" s="431">
        <v>50000</v>
      </c>
      <c r="AL104" s="76">
        <f t="shared" si="7"/>
        <v>1135599.43</v>
      </c>
      <c r="AM104" s="31">
        <f t="shared" si="8"/>
        <v>5979.1399999999994</v>
      </c>
      <c r="AN104" s="21">
        <f t="shared" si="9"/>
        <v>1129620.29</v>
      </c>
      <c r="AO104" s="15">
        <f t="shared" si="10"/>
        <v>2462942.2599999998</v>
      </c>
      <c r="AP104" s="16">
        <f t="shared" si="11"/>
        <v>1914290.18</v>
      </c>
      <c r="AQ104" s="26">
        <f t="shared" si="12"/>
        <v>548652.07999999984</v>
      </c>
    </row>
    <row r="105" spans="1:43" x14ac:dyDescent="0.25">
      <c r="A105" t="s">
        <v>561</v>
      </c>
      <c r="B105" t="s">
        <v>562</v>
      </c>
      <c r="C105" s="71">
        <v>1747</v>
      </c>
      <c r="D105" s="58" t="s">
        <v>1365</v>
      </c>
      <c r="E105" t="s">
        <v>3361</v>
      </c>
      <c r="F105" s="424">
        <v>386757.17</v>
      </c>
      <c r="G105" s="424">
        <v>0</v>
      </c>
      <c r="H105" s="424">
        <v>57889.7</v>
      </c>
      <c r="I105" s="424"/>
      <c r="J105">
        <v>365057.53</v>
      </c>
      <c r="K105">
        <v>213253.47</v>
      </c>
      <c r="L105"/>
      <c r="M105"/>
      <c r="N105" s="414">
        <v>6000</v>
      </c>
      <c r="O105" s="414">
        <v>5700</v>
      </c>
      <c r="P105" s="414"/>
      <c r="Q105" s="414">
        <v>375</v>
      </c>
      <c r="R105"/>
      <c r="S105"/>
      <c r="T105">
        <v>174114.6</v>
      </c>
      <c r="U105">
        <v>764463.81</v>
      </c>
      <c r="V105" s="429"/>
      <c r="W105" s="429"/>
      <c r="X105" s="429">
        <v>778423.9</v>
      </c>
      <c r="Y105" s="429">
        <v>1</v>
      </c>
      <c r="Z105" s="429">
        <v>869.79</v>
      </c>
      <c r="AA105" s="429"/>
      <c r="AB105" s="429">
        <v>1830610</v>
      </c>
      <c r="AC105" s="429">
        <v>35800</v>
      </c>
      <c r="AD105" s="431">
        <v>1931110</v>
      </c>
      <c r="AE105" s="431">
        <v>6440</v>
      </c>
      <c r="AF105" s="431"/>
      <c r="AG105" s="431">
        <v>451851.58</v>
      </c>
      <c r="AH105" s="431">
        <v>183998.65</v>
      </c>
      <c r="AI105" s="431"/>
      <c r="AJ105" s="431"/>
      <c r="AK105" s="431"/>
      <c r="AL105" s="76">
        <f t="shared" si="7"/>
        <v>444646.87</v>
      </c>
      <c r="AM105" s="31">
        <f t="shared" si="8"/>
        <v>12075</v>
      </c>
      <c r="AN105" s="21">
        <f t="shared" si="9"/>
        <v>432571.87</v>
      </c>
      <c r="AO105" s="15">
        <f t="shared" si="10"/>
        <v>2645704.69</v>
      </c>
      <c r="AP105" s="16">
        <f t="shared" si="11"/>
        <v>2573400.23</v>
      </c>
      <c r="AQ105" s="26">
        <f t="shared" si="12"/>
        <v>72304.459999999963</v>
      </c>
    </row>
    <row r="106" spans="1:43" x14ac:dyDescent="0.25">
      <c r="A106" t="s">
        <v>561</v>
      </c>
      <c r="B106" t="s">
        <v>562</v>
      </c>
      <c r="C106" s="71">
        <v>2607</v>
      </c>
      <c r="D106" s="58" t="s">
        <v>1366</v>
      </c>
      <c r="E106" t="s">
        <v>3362</v>
      </c>
      <c r="F106" s="424">
        <v>144646.79</v>
      </c>
      <c r="G106" s="424">
        <v>0</v>
      </c>
      <c r="H106" s="424">
        <v>74026.039999999994</v>
      </c>
      <c r="I106" s="424"/>
      <c r="J106">
        <v>983604.2</v>
      </c>
      <c r="K106">
        <v>208449.45</v>
      </c>
      <c r="L106"/>
      <c r="M106"/>
      <c r="N106" s="414">
        <v>6000</v>
      </c>
      <c r="O106" s="414">
        <v>3000</v>
      </c>
      <c r="P106" s="414"/>
      <c r="Q106" s="414">
        <v>3085</v>
      </c>
      <c r="R106"/>
      <c r="S106"/>
      <c r="T106">
        <v>16437.8</v>
      </c>
      <c r="U106">
        <v>1440238.21</v>
      </c>
      <c r="V106" s="429"/>
      <c r="W106" s="429"/>
      <c r="X106" s="429">
        <v>621412.51</v>
      </c>
      <c r="Y106" s="429"/>
      <c r="Z106" s="429">
        <v>374.28</v>
      </c>
      <c r="AA106" s="429"/>
      <c r="AB106" s="429">
        <v>1517420</v>
      </c>
      <c r="AC106" s="429">
        <v>23200.34</v>
      </c>
      <c r="AD106" s="431">
        <v>1723900</v>
      </c>
      <c r="AE106" s="431">
        <v>1040</v>
      </c>
      <c r="AF106" s="431"/>
      <c r="AG106" s="431">
        <v>295709.98</v>
      </c>
      <c r="AH106" s="431">
        <v>199640.81</v>
      </c>
      <c r="AI106" s="431"/>
      <c r="AJ106" s="431"/>
      <c r="AK106" s="431">
        <v>150.87</v>
      </c>
      <c r="AL106" s="76">
        <f t="shared" si="7"/>
        <v>218672.83000000002</v>
      </c>
      <c r="AM106" s="31">
        <f t="shared" si="8"/>
        <v>12085</v>
      </c>
      <c r="AN106" s="21">
        <f t="shared" si="9"/>
        <v>206587.83000000002</v>
      </c>
      <c r="AO106" s="15">
        <f t="shared" si="10"/>
        <v>2162407.13</v>
      </c>
      <c r="AP106" s="16">
        <f t="shared" si="11"/>
        <v>2220441.66</v>
      </c>
      <c r="AQ106" s="26">
        <f t="shared" si="12"/>
        <v>-58034.530000000261</v>
      </c>
    </row>
    <row r="107" spans="1:43" x14ac:dyDescent="0.25">
      <c r="A107" t="s">
        <v>561</v>
      </c>
      <c r="B107" t="s">
        <v>562</v>
      </c>
      <c r="C107" s="71">
        <v>2124</v>
      </c>
      <c r="D107" s="58" t="s">
        <v>1367</v>
      </c>
      <c r="E107" t="s">
        <v>3367</v>
      </c>
      <c r="F107" s="424">
        <v>987286.48</v>
      </c>
      <c r="G107" s="424">
        <v>20000</v>
      </c>
      <c r="H107" s="424">
        <v>72226.55</v>
      </c>
      <c r="I107" s="424"/>
      <c r="J107">
        <v>1822054.83</v>
      </c>
      <c r="K107">
        <v>159541.97</v>
      </c>
      <c r="L107"/>
      <c r="M107"/>
      <c r="N107" s="414">
        <v>10600</v>
      </c>
      <c r="O107" s="414">
        <v>6450</v>
      </c>
      <c r="P107" s="414"/>
      <c r="Q107" s="414">
        <v>1373.7</v>
      </c>
      <c r="R107"/>
      <c r="S107">
        <v>-64698.9</v>
      </c>
      <c r="T107">
        <v>313704.14</v>
      </c>
      <c r="U107">
        <v>2616413.23</v>
      </c>
      <c r="V107" s="429"/>
      <c r="W107" s="429"/>
      <c r="X107" s="429">
        <v>559438.4</v>
      </c>
      <c r="Y107" s="429">
        <v>62675</v>
      </c>
      <c r="Z107" s="429">
        <v>1733.06</v>
      </c>
      <c r="AA107" s="429"/>
      <c r="AB107" s="429">
        <v>1100500</v>
      </c>
      <c r="AC107" s="429">
        <v>199548</v>
      </c>
      <c r="AD107" s="431">
        <v>1148649</v>
      </c>
      <c r="AE107" s="431">
        <v>6820</v>
      </c>
      <c r="AF107" s="431"/>
      <c r="AG107" s="431">
        <v>409452.13</v>
      </c>
      <c r="AH107" s="431">
        <v>181705.67</v>
      </c>
      <c r="AI107" s="431"/>
      <c r="AJ107" s="431"/>
      <c r="AK107" s="431"/>
      <c r="AL107" s="76">
        <f t="shared" si="7"/>
        <v>1079513.03</v>
      </c>
      <c r="AM107" s="31">
        <f t="shared" si="8"/>
        <v>18423.7</v>
      </c>
      <c r="AN107" s="21">
        <f t="shared" si="9"/>
        <v>1061089.33</v>
      </c>
      <c r="AO107" s="15">
        <f t="shared" si="10"/>
        <v>1923894.46</v>
      </c>
      <c r="AP107" s="16">
        <f t="shared" si="11"/>
        <v>1746626.7999999998</v>
      </c>
      <c r="AQ107" s="26">
        <f t="shared" si="12"/>
        <v>177267.66000000015</v>
      </c>
    </row>
    <row r="108" spans="1:43" x14ac:dyDescent="0.25">
      <c r="A108" t="s">
        <v>565</v>
      </c>
      <c r="B108" t="s">
        <v>566</v>
      </c>
      <c r="C108" s="71">
        <v>2908</v>
      </c>
      <c r="D108" s="58" t="s">
        <v>1368</v>
      </c>
      <c r="E108" t="s">
        <v>3315</v>
      </c>
      <c r="F108" s="424">
        <v>215476.22</v>
      </c>
      <c r="G108" s="424">
        <v>0</v>
      </c>
      <c r="H108" s="424">
        <v>33992.81</v>
      </c>
      <c r="I108" s="424"/>
      <c r="J108">
        <v>13171.63</v>
      </c>
      <c r="K108">
        <v>121264.64</v>
      </c>
      <c r="L108"/>
      <c r="M108"/>
      <c r="N108" s="414"/>
      <c r="O108" s="414"/>
      <c r="P108" s="414"/>
      <c r="Q108" s="414">
        <v>712.52</v>
      </c>
      <c r="R108"/>
      <c r="S108"/>
      <c r="T108">
        <v>-1821306.82</v>
      </c>
      <c r="U108">
        <v>2310952.34</v>
      </c>
      <c r="V108" s="429"/>
      <c r="W108" s="429"/>
      <c r="X108" s="429">
        <v>1043630.48</v>
      </c>
      <c r="Y108" s="429"/>
      <c r="Z108" s="429">
        <v>446.15</v>
      </c>
      <c r="AA108" s="429"/>
      <c r="AB108" s="429">
        <v>1080750</v>
      </c>
      <c r="AC108" s="429">
        <v>131200</v>
      </c>
      <c r="AD108" s="431">
        <v>1428391.45</v>
      </c>
      <c r="AE108" s="431"/>
      <c r="AF108" s="431">
        <v>18448</v>
      </c>
      <c r="AG108" s="431">
        <v>852747.68</v>
      </c>
      <c r="AH108" s="431">
        <v>62892.24</v>
      </c>
      <c r="AI108" s="431"/>
      <c r="AJ108" s="431"/>
      <c r="AK108" s="431"/>
      <c r="AL108" s="76">
        <f t="shared" si="7"/>
        <v>249469.03</v>
      </c>
      <c r="AM108" s="31">
        <f t="shared" si="8"/>
        <v>712.52</v>
      </c>
      <c r="AN108" s="21">
        <f t="shared" si="9"/>
        <v>248756.51</v>
      </c>
      <c r="AO108" s="15">
        <f t="shared" si="10"/>
        <v>2256026.63</v>
      </c>
      <c r="AP108" s="16">
        <f t="shared" si="11"/>
        <v>2362479.37</v>
      </c>
      <c r="AQ108" s="26">
        <f t="shared" si="12"/>
        <v>-106452.74000000022</v>
      </c>
    </row>
    <row r="109" spans="1:43" x14ac:dyDescent="0.25">
      <c r="A109" t="s">
        <v>565</v>
      </c>
      <c r="B109" t="s">
        <v>566</v>
      </c>
      <c r="C109" s="71">
        <v>2944</v>
      </c>
      <c r="D109" s="58" t="s">
        <v>1369</v>
      </c>
      <c r="E109" t="s">
        <v>3316</v>
      </c>
      <c r="F109" s="424">
        <v>540786.79</v>
      </c>
      <c r="G109" s="424">
        <v>0</v>
      </c>
      <c r="H109" s="424">
        <v>16343.95</v>
      </c>
      <c r="I109" s="424"/>
      <c r="J109">
        <v>1328359.73</v>
      </c>
      <c r="K109">
        <v>113421.2</v>
      </c>
      <c r="L109"/>
      <c r="M109"/>
      <c r="N109" s="414"/>
      <c r="O109" s="414">
        <v>7000</v>
      </c>
      <c r="P109" s="414"/>
      <c r="Q109" s="414">
        <v>532.72</v>
      </c>
      <c r="R109"/>
      <c r="S109"/>
      <c r="T109">
        <v>841684.91</v>
      </c>
      <c r="U109">
        <v>1228203.58</v>
      </c>
      <c r="V109" s="429"/>
      <c r="W109" s="429"/>
      <c r="X109" s="429">
        <v>629330.55000000005</v>
      </c>
      <c r="Y109" s="429"/>
      <c r="Z109" s="429">
        <v>760.28</v>
      </c>
      <c r="AA109" s="429"/>
      <c r="AB109" s="429">
        <v>911020</v>
      </c>
      <c r="AC109" s="429">
        <v>130592.97</v>
      </c>
      <c r="AD109" s="431">
        <v>1202114</v>
      </c>
      <c r="AE109" s="431"/>
      <c r="AF109" s="431">
        <v>1603.2</v>
      </c>
      <c r="AG109" s="431">
        <v>410406.01</v>
      </c>
      <c r="AH109" s="431">
        <v>136090.13</v>
      </c>
      <c r="AI109" s="431"/>
      <c r="AJ109" s="431"/>
      <c r="AK109" s="431"/>
      <c r="AL109" s="76">
        <f t="shared" si="7"/>
        <v>557130.74</v>
      </c>
      <c r="AM109" s="31">
        <f t="shared" si="8"/>
        <v>7532.72</v>
      </c>
      <c r="AN109" s="21">
        <f t="shared" si="9"/>
        <v>549598.02</v>
      </c>
      <c r="AO109" s="15">
        <f t="shared" si="10"/>
        <v>1671703.8</v>
      </c>
      <c r="AP109" s="16">
        <f t="shared" si="11"/>
        <v>1750213.3399999999</v>
      </c>
      <c r="AQ109" s="26">
        <f t="shared" si="12"/>
        <v>-78509.539999999804</v>
      </c>
    </row>
    <row r="110" spans="1:43" x14ac:dyDescent="0.25">
      <c r="A110" t="s">
        <v>565</v>
      </c>
      <c r="B110" t="s">
        <v>566</v>
      </c>
      <c r="C110" s="71">
        <v>4209</v>
      </c>
      <c r="D110" s="58" t="s">
        <v>1370</v>
      </c>
      <c r="E110" t="s">
        <v>3317</v>
      </c>
      <c r="F110" s="424">
        <v>146257.20000000001</v>
      </c>
      <c r="G110" s="424">
        <v>0</v>
      </c>
      <c r="H110" s="424">
        <v>72227.899999999994</v>
      </c>
      <c r="I110" s="424"/>
      <c r="J110">
        <v>1295025.24</v>
      </c>
      <c r="K110">
        <v>103222.08</v>
      </c>
      <c r="L110"/>
      <c r="M110"/>
      <c r="N110" s="414"/>
      <c r="O110" s="414">
        <v>26600</v>
      </c>
      <c r="P110" s="414"/>
      <c r="Q110" s="414">
        <v>0</v>
      </c>
      <c r="R110"/>
      <c r="S110"/>
      <c r="T110">
        <v>608557.06999999995</v>
      </c>
      <c r="U110">
        <v>1322855.6000000001</v>
      </c>
      <c r="V110" s="429"/>
      <c r="W110" s="429"/>
      <c r="X110" s="429">
        <v>662498.31999999995</v>
      </c>
      <c r="Y110" s="429">
        <v>90000</v>
      </c>
      <c r="Z110" s="429">
        <v>395.33</v>
      </c>
      <c r="AA110" s="429"/>
      <c r="AB110" s="429">
        <v>1059200</v>
      </c>
      <c r="AC110" s="429">
        <v>185130.21</v>
      </c>
      <c r="AD110" s="431">
        <v>1418737.05</v>
      </c>
      <c r="AE110" s="431">
        <v>1260</v>
      </c>
      <c r="AF110" s="431">
        <v>14083.89</v>
      </c>
      <c r="AG110" s="431">
        <v>742657.84</v>
      </c>
      <c r="AH110" s="431">
        <v>141875.32999999999</v>
      </c>
      <c r="AI110" s="431"/>
      <c r="AJ110" s="431">
        <v>19890</v>
      </c>
      <c r="AK110" s="431"/>
      <c r="AL110" s="76">
        <f t="shared" si="7"/>
        <v>218485.1</v>
      </c>
      <c r="AM110" s="31">
        <f t="shared" si="8"/>
        <v>26600</v>
      </c>
      <c r="AN110" s="21">
        <f t="shared" si="9"/>
        <v>191885.1</v>
      </c>
      <c r="AO110" s="15">
        <f t="shared" si="10"/>
        <v>1997223.8599999999</v>
      </c>
      <c r="AP110" s="16">
        <f t="shared" si="11"/>
        <v>2338504.11</v>
      </c>
      <c r="AQ110" s="26">
        <f t="shared" si="12"/>
        <v>-341280.25</v>
      </c>
    </row>
    <row r="111" spans="1:43" x14ac:dyDescent="0.25">
      <c r="A111" t="s">
        <v>565</v>
      </c>
      <c r="B111" t="s">
        <v>566</v>
      </c>
      <c r="C111" s="71">
        <v>4669</v>
      </c>
      <c r="D111" s="58" t="s">
        <v>1371</v>
      </c>
      <c r="E111" t="s">
        <v>3318</v>
      </c>
      <c r="F111" s="424">
        <v>266650.32</v>
      </c>
      <c r="G111" s="424">
        <v>0</v>
      </c>
      <c r="H111" s="424">
        <v>135288.91</v>
      </c>
      <c r="I111" s="424"/>
      <c r="J111">
        <v>1198428.24</v>
      </c>
      <c r="K111">
        <v>347145.56</v>
      </c>
      <c r="L111"/>
      <c r="M111"/>
      <c r="N111" s="414"/>
      <c r="O111" s="414">
        <v>7953</v>
      </c>
      <c r="P111" s="414"/>
      <c r="Q111" s="414">
        <v>0</v>
      </c>
      <c r="R111"/>
      <c r="S111"/>
      <c r="T111">
        <v>157681.94</v>
      </c>
      <c r="U111">
        <v>2235714.37</v>
      </c>
      <c r="V111" s="429"/>
      <c r="W111" s="429"/>
      <c r="X111" s="429">
        <v>754468.34</v>
      </c>
      <c r="Y111" s="429">
        <v>105000</v>
      </c>
      <c r="Z111" s="429">
        <v>514.73</v>
      </c>
      <c r="AA111" s="429"/>
      <c r="AB111" s="429">
        <v>1241062.1000000001</v>
      </c>
      <c r="AC111" s="429">
        <v>169200</v>
      </c>
      <c r="AD111" s="431">
        <v>1671010.1</v>
      </c>
      <c r="AE111" s="431">
        <v>640</v>
      </c>
      <c r="AF111" s="431">
        <v>2528</v>
      </c>
      <c r="AG111" s="431">
        <v>695365.96</v>
      </c>
      <c r="AH111" s="431">
        <v>354536.39</v>
      </c>
      <c r="AI111" s="431"/>
      <c r="AJ111" s="431">
        <v>1</v>
      </c>
      <c r="AK111" s="431"/>
      <c r="AL111" s="76">
        <f t="shared" si="7"/>
        <v>401939.23</v>
      </c>
      <c r="AM111" s="31">
        <f t="shared" si="8"/>
        <v>7953</v>
      </c>
      <c r="AN111" s="21">
        <f t="shared" si="9"/>
        <v>393986.23</v>
      </c>
      <c r="AO111" s="15">
        <f t="shared" si="10"/>
        <v>2270245.17</v>
      </c>
      <c r="AP111" s="16">
        <f t="shared" si="11"/>
        <v>2724081.45</v>
      </c>
      <c r="AQ111" s="26">
        <f t="shared" si="12"/>
        <v>-453836.28000000026</v>
      </c>
    </row>
    <row r="112" spans="1:43" x14ac:dyDescent="0.25">
      <c r="A112" t="s">
        <v>565</v>
      </c>
      <c r="B112" t="s">
        <v>566</v>
      </c>
      <c r="C112" s="71">
        <v>2279</v>
      </c>
      <c r="D112" s="58" t="s">
        <v>1372</v>
      </c>
      <c r="E112" t="s">
        <v>3319</v>
      </c>
      <c r="F112" s="424">
        <v>239872.43</v>
      </c>
      <c r="G112" s="424">
        <v>0</v>
      </c>
      <c r="H112" s="424">
        <v>86499.839999999997</v>
      </c>
      <c r="I112" s="424"/>
      <c r="J112">
        <v>490652.92</v>
      </c>
      <c r="K112">
        <v>84330.9</v>
      </c>
      <c r="L112"/>
      <c r="M112"/>
      <c r="N112" s="414">
        <v>37200</v>
      </c>
      <c r="O112" s="414">
        <v>9925</v>
      </c>
      <c r="P112" s="414"/>
      <c r="Q112" s="414">
        <v>1810.4</v>
      </c>
      <c r="R112"/>
      <c r="S112">
        <v>32424</v>
      </c>
      <c r="T112">
        <v>-960210.22</v>
      </c>
      <c r="U112">
        <v>1762414.5</v>
      </c>
      <c r="V112" s="429"/>
      <c r="W112" s="429"/>
      <c r="X112" s="429">
        <v>1089448.8</v>
      </c>
      <c r="Y112" s="429">
        <v>115000</v>
      </c>
      <c r="Z112" s="429">
        <v>446.08</v>
      </c>
      <c r="AA112" s="429"/>
      <c r="AB112" s="429">
        <v>786925</v>
      </c>
      <c r="AC112" s="429">
        <v>171600</v>
      </c>
      <c r="AD112" s="431">
        <v>1093757.1399999999</v>
      </c>
      <c r="AE112" s="431"/>
      <c r="AF112" s="431">
        <v>4032</v>
      </c>
      <c r="AG112" s="431">
        <v>733287.45</v>
      </c>
      <c r="AH112" s="431">
        <v>314550.88</v>
      </c>
      <c r="AI112" s="431"/>
      <c r="AJ112" s="431"/>
      <c r="AK112" s="431"/>
      <c r="AL112" s="76">
        <f t="shared" si="7"/>
        <v>326372.27</v>
      </c>
      <c r="AM112" s="31">
        <f t="shared" si="8"/>
        <v>48935.4</v>
      </c>
      <c r="AN112" s="21">
        <f t="shared" si="9"/>
        <v>277436.87</v>
      </c>
      <c r="AO112" s="15">
        <f t="shared" si="10"/>
        <v>2163419.88</v>
      </c>
      <c r="AP112" s="16">
        <f t="shared" si="11"/>
        <v>2145627.4699999997</v>
      </c>
      <c r="AQ112" s="26">
        <f t="shared" si="12"/>
        <v>17792.410000000149</v>
      </c>
    </row>
    <row r="113" spans="1:43" x14ac:dyDescent="0.25">
      <c r="A113" t="s">
        <v>565</v>
      </c>
      <c r="B113" t="s">
        <v>566</v>
      </c>
      <c r="C113" s="71">
        <v>723</v>
      </c>
      <c r="D113" s="58" t="s">
        <v>1373</v>
      </c>
      <c r="E113" t="s">
        <v>3320</v>
      </c>
      <c r="F113" s="424">
        <v>289855.28000000003</v>
      </c>
      <c r="G113" s="424">
        <v>0</v>
      </c>
      <c r="H113" s="424">
        <v>22689.47</v>
      </c>
      <c r="I113" s="424"/>
      <c r="J113">
        <v>1973801.92</v>
      </c>
      <c r="K113">
        <v>182879.35</v>
      </c>
      <c r="L113">
        <v>1</v>
      </c>
      <c r="M113"/>
      <c r="N113" s="414"/>
      <c r="O113" s="414">
        <v>7000</v>
      </c>
      <c r="P113" s="414"/>
      <c r="Q113" s="414">
        <v>1534</v>
      </c>
      <c r="R113"/>
      <c r="S113"/>
      <c r="T113">
        <v>2041712.13</v>
      </c>
      <c r="U113">
        <v>513834.47</v>
      </c>
      <c r="V113" s="429"/>
      <c r="W113" s="429"/>
      <c r="X113" s="429">
        <v>562760.91</v>
      </c>
      <c r="Y113" s="429">
        <v>157200</v>
      </c>
      <c r="Z113" s="429">
        <v>333.38</v>
      </c>
      <c r="AA113" s="429"/>
      <c r="AB113" s="429">
        <v>811360</v>
      </c>
      <c r="AC113" s="429">
        <v>57600</v>
      </c>
      <c r="AD113" s="431">
        <v>1141207</v>
      </c>
      <c r="AE113" s="431"/>
      <c r="AF113" s="431"/>
      <c r="AG113" s="431">
        <v>380257.8</v>
      </c>
      <c r="AH113" s="431">
        <v>162643.07</v>
      </c>
      <c r="AI113" s="431"/>
      <c r="AJ113" s="431"/>
      <c r="AK113" s="431"/>
      <c r="AL113" s="76">
        <f t="shared" si="7"/>
        <v>312544.75</v>
      </c>
      <c r="AM113" s="31">
        <f t="shared" si="8"/>
        <v>8534</v>
      </c>
      <c r="AN113" s="21">
        <f t="shared" si="9"/>
        <v>304010.75</v>
      </c>
      <c r="AO113" s="15">
        <f t="shared" si="10"/>
        <v>1589254.29</v>
      </c>
      <c r="AP113" s="16">
        <f t="shared" si="11"/>
        <v>1684107.87</v>
      </c>
      <c r="AQ113" s="26">
        <f t="shared" si="12"/>
        <v>-94853.580000000075</v>
      </c>
    </row>
    <row r="114" spans="1:43" x14ac:dyDescent="0.25">
      <c r="A114" t="s">
        <v>565</v>
      </c>
      <c r="B114" t="s">
        <v>566</v>
      </c>
      <c r="C114" s="71">
        <v>3567</v>
      </c>
      <c r="D114" s="58" t="s">
        <v>1374</v>
      </c>
      <c r="E114" t="s">
        <v>3321</v>
      </c>
      <c r="F114" s="424">
        <v>97187.54</v>
      </c>
      <c r="G114" s="424">
        <v>40390.97</v>
      </c>
      <c r="H114" s="424">
        <v>136377.12</v>
      </c>
      <c r="I114" s="424"/>
      <c r="J114">
        <v>532087.39</v>
      </c>
      <c r="K114">
        <v>239873.46</v>
      </c>
      <c r="L114"/>
      <c r="M114"/>
      <c r="N114" s="414"/>
      <c r="O114" s="414">
        <v>9584.26</v>
      </c>
      <c r="P114" s="414"/>
      <c r="Q114" s="414">
        <v>-901</v>
      </c>
      <c r="R114"/>
      <c r="S114"/>
      <c r="T114">
        <v>-2679000.09</v>
      </c>
      <c r="U114">
        <v>3774792.24</v>
      </c>
      <c r="V114" s="429"/>
      <c r="W114" s="429"/>
      <c r="X114" s="429">
        <v>858673.39</v>
      </c>
      <c r="Y114" s="429">
        <v>261103</v>
      </c>
      <c r="Z114" s="429">
        <v>252.99</v>
      </c>
      <c r="AA114" s="429"/>
      <c r="AB114" s="429">
        <v>1302620.6000000001</v>
      </c>
      <c r="AC114" s="429">
        <v>164400</v>
      </c>
      <c r="AD114" s="431">
        <v>1704910.32</v>
      </c>
      <c r="AE114" s="431"/>
      <c r="AF114" s="431"/>
      <c r="AG114" s="431">
        <v>767069.9</v>
      </c>
      <c r="AH114" s="431">
        <v>173626.69</v>
      </c>
      <c r="AI114" s="431"/>
      <c r="AJ114" s="431">
        <v>2</v>
      </c>
      <c r="AK114" s="431"/>
      <c r="AL114" s="76">
        <f t="shared" si="7"/>
        <v>273955.63</v>
      </c>
      <c r="AM114" s="31">
        <f t="shared" si="8"/>
        <v>8683.26</v>
      </c>
      <c r="AN114" s="21">
        <f t="shared" si="9"/>
        <v>265272.37</v>
      </c>
      <c r="AO114" s="15">
        <f t="shared" si="10"/>
        <v>2587049.9800000004</v>
      </c>
      <c r="AP114" s="16">
        <f t="shared" si="11"/>
        <v>2645608.91</v>
      </c>
      <c r="AQ114" s="26">
        <f t="shared" si="12"/>
        <v>-58558.929999999702</v>
      </c>
    </row>
    <row r="115" spans="1:43" x14ac:dyDescent="0.25">
      <c r="A115" t="s">
        <v>565</v>
      </c>
      <c r="B115" t="s">
        <v>566</v>
      </c>
      <c r="C115" s="71">
        <v>2416</v>
      </c>
      <c r="D115" s="58" t="s">
        <v>1375</v>
      </c>
      <c r="E115" t="s">
        <v>3322</v>
      </c>
      <c r="F115" s="424">
        <v>332618.7</v>
      </c>
      <c r="G115" s="424">
        <v>17422</v>
      </c>
      <c r="H115" s="424">
        <v>37378.03</v>
      </c>
      <c r="I115" s="424"/>
      <c r="J115">
        <v>263642.59000000003</v>
      </c>
      <c r="K115">
        <v>362082.99</v>
      </c>
      <c r="L115"/>
      <c r="M115"/>
      <c r="N115" s="414"/>
      <c r="O115" s="414"/>
      <c r="P115" s="414"/>
      <c r="Q115" s="414">
        <v>-6112</v>
      </c>
      <c r="R115"/>
      <c r="S115"/>
      <c r="T115">
        <v>-718498.66</v>
      </c>
      <c r="U115">
        <v>1908283.93</v>
      </c>
      <c r="V115" s="429"/>
      <c r="W115" s="429"/>
      <c r="X115" s="429">
        <v>917309.9</v>
      </c>
      <c r="Y115" s="429">
        <v>60000</v>
      </c>
      <c r="Z115" s="429">
        <v>591.17999999999995</v>
      </c>
      <c r="AA115" s="429"/>
      <c r="AB115" s="429">
        <v>1110350</v>
      </c>
      <c r="AC115" s="429">
        <v>93600</v>
      </c>
      <c r="AD115" s="431">
        <v>1385843.25</v>
      </c>
      <c r="AE115" s="431">
        <v>6000</v>
      </c>
      <c r="AF115" s="431">
        <v>808</v>
      </c>
      <c r="AG115" s="431">
        <v>781770.02</v>
      </c>
      <c r="AH115" s="431">
        <v>177958.77</v>
      </c>
      <c r="AI115" s="431"/>
      <c r="AJ115" s="431"/>
      <c r="AK115" s="431"/>
      <c r="AL115" s="76">
        <f t="shared" si="7"/>
        <v>387418.73</v>
      </c>
      <c r="AM115" s="31">
        <f t="shared" si="8"/>
        <v>-6112</v>
      </c>
      <c r="AN115" s="21">
        <f t="shared" si="9"/>
        <v>393530.73</v>
      </c>
      <c r="AO115" s="15">
        <f t="shared" si="10"/>
        <v>2181851.08</v>
      </c>
      <c r="AP115" s="16">
        <f t="shared" si="11"/>
        <v>2352380.04</v>
      </c>
      <c r="AQ115" s="26">
        <f t="shared" si="12"/>
        <v>-170528.95999999996</v>
      </c>
    </row>
    <row r="116" spans="1:43" x14ac:dyDescent="0.25">
      <c r="A116" t="s">
        <v>565</v>
      </c>
      <c r="B116" t="s">
        <v>566</v>
      </c>
      <c r="C116" s="71">
        <v>1268</v>
      </c>
      <c r="D116" s="58" t="s">
        <v>1376</v>
      </c>
      <c r="E116" t="s">
        <v>3323</v>
      </c>
      <c r="F116" s="424">
        <v>312443.82</v>
      </c>
      <c r="G116" s="424">
        <v>0</v>
      </c>
      <c r="H116" s="424">
        <v>33662.980000000003</v>
      </c>
      <c r="I116" s="424"/>
      <c r="J116">
        <v>976738.51</v>
      </c>
      <c r="K116">
        <v>238454.01</v>
      </c>
      <c r="L116"/>
      <c r="M116"/>
      <c r="N116" s="414"/>
      <c r="O116" s="414">
        <v>17496.3</v>
      </c>
      <c r="P116" s="414"/>
      <c r="Q116" s="414">
        <v>-18.72</v>
      </c>
      <c r="R116"/>
      <c r="S116"/>
      <c r="T116">
        <v>-181492.16</v>
      </c>
      <c r="U116">
        <v>1980426.11</v>
      </c>
      <c r="V116" s="429"/>
      <c r="W116" s="429"/>
      <c r="X116" s="429">
        <v>597307.77</v>
      </c>
      <c r="Y116" s="429">
        <v>66500</v>
      </c>
      <c r="Z116" s="429">
        <v>549.12</v>
      </c>
      <c r="AA116" s="429"/>
      <c r="AB116" s="429">
        <v>883248</v>
      </c>
      <c r="AC116" s="429">
        <v>126500</v>
      </c>
      <c r="AD116" s="431">
        <v>1092768</v>
      </c>
      <c r="AE116" s="431">
        <v>3400</v>
      </c>
      <c r="AF116" s="431">
        <v>1580</v>
      </c>
      <c r="AG116" s="431">
        <v>640421.98</v>
      </c>
      <c r="AH116" s="431">
        <v>191038.12</v>
      </c>
      <c r="AI116" s="431"/>
      <c r="AJ116" s="431">
        <v>9</v>
      </c>
      <c r="AK116" s="431"/>
      <c r="AL116" s="76">
        <f t="shared" si="7"/>
        <v>346106.8</v>
      </c>
      <c r="AM116" s="31">
        <f t="shared" si="8"/>
        <v>17477.579999999998</v>
      </c>
      <c r="AN116" s="21">
        <f t="shared" si="9"/>
        <v>328629.21999999997</v>
      </c>
      <c r="AO116" s="15">
        <f t="shared" si="10"/>
        <v>1674104.8900000001</v>
      </c>
      <c r="AP116" s="16">
        <f t="shared" si="11"/>
        <v>1929217.1</v>
      </c>
      <c r="AQ116" s="26">
        <f t="shared" si="12"/>
        <v>-255112.20999999996</v>
      </c>
    </row>
    <row r="117" spans="1:43" x14ac:dyDescent="0.25">
      <c r="A117" t="s">
        <v>565</v>
      </c>
      <c r="B117" t="s">
        <v>566</v>
      </c>
      <c r="C117" s="71">
        <v>3345</v>
      </c>
      <c r="D117" s="58" t="s">
        <v>1377</v>
      </c>
      <c r="E117" t="s">
        <v>3324</v>
      </c>
      <c r="F117" s="424">
        <v>546580.38</v>
      </c>
      <c r="G117" s="424">
        <v>17680.62</v>
      </c>
      <c r="H117" s="424">
        <v>57185.69</v>
      </c>
      <c r="I117" s="424"/>
      <c r="J117">
        <v>202315.84</v>
      </c>
      <c r="K117">
        <v>288198.14</v>
      </c>
      <c r="L117"/>
      <c r="M117"/>
      <c r="N117" s="414"/>
      <c r="O117" s="414">
        <v>28976.799999999999</v>
      </c>
      <c r="P117" s="414"/>
      <c r="Q117" s="414">
        <v>-404</v>
      </c>
      <c r="R117"/>
      <c r="S117"/>
      <c r="T117">
        <v>-1279008</v>
      </c>
      <c r="U117">
        <v>2133398.12</v>
      </c>
      <c r="V117" s="429"/>
      <c r="W117" s="429"/>
      <c r="X117" s="429">
        <v>1334783.77</v>
      </c>
      <c r="Y117" s="429"/>
      <c r="Z117" s="429">
        <v>439.95</v>
      </c>
      <c r="AA117" s="429"/>
      <c r="AB117" s="429">
        <v>1758187</v>
      </c>
      <c r="AC117" s="429">
        <v>181200</v>
      </c>
      <c r="AD117" s="431">
        <v>2138207.62</v>
      </c>
      <c r="AE117" s="431"/>
      <c r="AF117" s="431"/>
      <c r="AG117" s="431">
        <v>752893.33</v>
      </c>
      <c r="AH117" s="431">
        <v>154512.01999999999</v>
      </c>
      <c r="AI117" s="431"/>
      <c r="AJ117" s="431"/>
      <c r="AK117" s="431"/>
      <c r="AL117" s="76">
        <f t="shared" si="7"/>
        <v>621446.68999999994</v>
      </c>
      <c r="AM117" s="31">
        <f t="shared" si="8"/>
        <v>28572.799999999999</v>
      </c>
      <c r="AN117" s="21">
        <f t="shared" si="9"/>
        <v>592873.8899999999</v>
      </c>
      <c r="AO117" s="15">
        <f t="shared" si="10"/>
        <v>3274610.7199999997</v>
      </c>
      <c r="AP117" s="16">
        <f t="shared" si="11"/>
        <v>3045612.97</v>
      </c>
      <c r="AQ117" s="26">
        <f t="shared" si="12"/>
        <v>228997.74999999953</v>
      </c>
    </row>
    <row r="118" spans="1:43" x14ac:dyDescent="0.25">
      <c r="A118" t="s">
        <v>565</v>
      </c>
      <c r="B118" t="s">
        <v>566</v>
      </c>
      <c r="C118" s="71">
        <v>1431</v>
      </c>
      <c r="D118" s="58" t="s">
        <v>1378</v>
      </c>
      <c r="E118" t="s">
        <v>3325</v>
      </c>
      <c r="F118" s="424">
        <v>87536.83</v>
      </c>
      <c r="G118" s="424">
        <v>0</v>
      </c>
      <c r="H118" s="424">
        <v>46655.55</v>
      </c>
      <c r="I118" s="424"/>
      <c r="J118">
        <v>5</v>
      </c>
      <c r="K118">
        <v>167957.85</v>
      </c>
      <c r="L118"/>
      <c r="M118"/>
      <c r="N118" s="414"/>
      <c r="O118" s="414">
        <v>22625</v>
      </c>
      <c r="P118" s="414"/>
      <c r="Q118" s="414">
        <v>0</v>
      </c>
      <c r="R118"/>
      <c r="S118"/>
      <c r="T118">
        <v>-1570620.07</v>
      </c>
      <c r="U118">
        <v>1945240.49</v>
      </c>
      <c r="V118" s="429"/>
      <c r="W118" s="429"/>
      <c r="X118" s="429">
        <v>768812.1</v>
      </c>
      <c r="Y118" s="429">
        <v>125200</v>
      </c>
      <c r="Z118" s="429">
        <v>305.73</v>
      </c>
      <c r="AA118" s="429"/>
      <c r="AB118" s="429">
        <v>979471.35</v>
      </c>
      <c r="AC118" s="429">
        <v>129020.09</v>
      </c>
      <c r="AD118" s="431">
        <v>1321550.3500000001</v>
      </c>
      <c r="AE118" s="431"/>
      <c r="AF118" s="431">
        <v>2260</v>
      </c>
      <c r="AG118" s="431">
        <v>731715.93</v>
      </c>
      <c r="AH118" s="431">
        <v>42373.18</v>
      </c>
      <c r="AI118" s="431"/>
      <c r="AJ118" s="431"/>
      <c r="AK118" s="431"/>
      <c r="AL118" s="76">
        <f t="shared" si="7"/>
        <v>134192.38</v>
      </c>
      <c r="AM118" s="31">
        <f t="shared" si="8"/>
        <v>22625</v>
      </c>
      <c r="AN118" s="21">
        <f t="shared" si="9"/>
        <v>111567.38</v>
      </c>
      <c r="AO118" s="15">
        <f t="shared" si="10"/>
        <v>2002809.27</v>
      </c>
      <c r="AP118" s="16">
        <f t="shared" si="11"/>
        <v>2097899.4600000004</v>
      </c>
      <c r="AQ118" s="26">
        <f t="shared" si="12"/>
        <v>-95090.19000000041</v>
      </c>
    </row>
    <row r="119" spans="1:43" x14ac:dyDescent="0.25">
      <c r="A119" t="s">
        <v>565</v>
      </c>
      <c r="B119" t="s">
        <v>566</v>
      </c>
      <c r="C119" s="71">
        <v>2020</v>
      </c>
      <c r="D119" s="58" t="s">
        <v>1379</v>
      </c>
      <c r="E119" t="s">
        <v>3326</v>
      </c>
      <c r="F119" s="424">
        <v>83613.03</v>
      </c>
      <c r="G119" s="424">
        <v>4374.99</v>
      </c>
      <c r="H119" s="424">
        <v>9827.0300000000007</v>
      </c>
      <c r="I119" s="424"/>
      <c r="J119">
        <v>332330.39</v>
      </c>
      <c r="K119">
        <v>156879.6</v>
      </c>
      <c r="L119"/>
      <c r="M119"/>
      <c r="N119" s="414"/>
      <c r="O119" s="414">
        <v>-9450</v>
      </c>
      <c r="P119" s="414"/>
      <c r="Q119" s="414">
        <v>-2252.5</v>
      </c>
      <c r="R119"/>
      <c r="S119"/>
      <c r="T119">
        <v>-1682558.71</v>
      </c>
      <c r="U119">
        <v>2404357.2799999998</v>
      </c>
      <c r="V119" s="429"/>
      <c r="W119" s="429">
        <v>118.96</v>
      </c>
      <c r="X119" s="429">
        <v>844912.15</v>
      </c>
      <c r="Y119" s="429">
        <v>75975</v>
      </c>
      <c r="Z119" s="429">
        <v>251.09</v>
      </c>
      <c r="AA119" s="429"/>
      <c r="AB119" s="429">
        <v>1311540</v>
      </c>
      <c r="AC119" s="429">
        <v>35000</v>
      </c>
      <c r="AD119" s="431">
        <v>1575453.5</v>
      </c>
      <c r="AE119" s="431">
        <v>10160</v>
      </c>
      <c r="AF119" s="431">
        <v>8152</v>
      </c>
      <c r="AG119" s="431">
        <v>688094.85</v>
      </c>
      <c r="AH119" s="431">
        <v>109007.88</v>
      </c>
      <c r="AI119" s="431"/>
      <c r="AJ119" s="431"/>
      <c r="AK119" s="431"/>
      <c r="AL119" s="76">
        <f t="shared" si="7"/>
        <v>97815.05</v>
      </c>
      <c r="AM119" s="31">
        <f t="shared" si="8"/>
        <v>-11702.5</v>
      </c>
      <c r="AN119" s="21">
        <f t="shared" si="9"/>
        <v>109517.55</v>
      </c>
      <c r="AO119" s="15">
        <f t="shared" si="10"/>
        <v>2267797.2000000002</v>
      </c>
      <c r="AP119" s="16">
        <f t="shared" si="11"/>
        <v>2390868.23</v>
      </c>
      <c r="AQ119" s="26">
        <f t="shared" si="12"/>
        <v>-123071.0299999998</v>
      </c>
    </row>
    <row r="120" spans="1:43" x14ac:dyDescent="0.25">
      <c r="A120" t="s">
        <v>565</v>
      </c>
      <c r="B120" t="s">
        <v>566</v>
      </c>
      <c r="C120" s="71">
        <v>3005</v>
      </c>
      <c r="D120" s="58" t="s">
        <v>1380</v>
      </c>
      <c r="E120" t="s">
        <v>3327</v>
      </c>
      <c r="F120" s="424">
        <v>209496.25</v>
      </c>
      <c r="G120" s="424">
        <v>0</v>
      </c>
      <c r="H120" s="424">
        <v>12388.1</v>
      </c>
      <c r="I120" s="424"/>
      <c r="J120">
        <v>7</v>
      </c>
      <c r="K120">
        <v>155853.43</v>
      </c>
      <c r="L120"/>
      <c r="M120"/>
      <c r="N120" s="414"/>
      <c r="O120" s="414"/>
      <c r="P120" s="414"/>
      <c r="Q120" s="414">
        <v>-3434.27</v>
      </c>
      <c r="R120"/>
      <c r="S120"/>
      <c r="T120">
        <v>-2659248.91</v>
      </c>
      <c r="U120">
        <v>3154007.83</v>
      </c>
      <c r="V120" s="429"/>
      <c r="W120" s="429"/>
      <c r="X120" s="429">
        <v>667398.29</v>
      </c>
      <c r="Y120" s="429">
        <v>89120</v>
      </c>
      <c r="Z120" s="429">
        <v>362.35</v>
      </c>
      <c r="AA120" s="429"/>
      <c r="AB120" s="429">
        <v>1159650</v>
      </c>
      <c r="AC120" s="429">
        <v>157200</v>
      </c>
      <c r="AD120" s="431">
        <v>1504941.9</v>
      </c>
      <c r="AE120" s="431">
        <v>2320</v>
      </c>
      <c r="AF120" s="431">
        <v>9384</v>
      </c>
      <c r="AG120" s="431">
        <v>616758.06999999995</v>
      </c>
      <c r="AH120" s="431">
        <v>53906.54</v>
      </c>
      <c r="AI120" s="431"/>
      <c r="AJ120" s="431"/>
      <c r="AK120" s="431"/>
      <c r="AL120" s="76">
        <f t="shared" si="7"/>
        <v>221884.35</v>
      </c>
      <c r="AM120" s="31">
        <f t="shared" si="8"/>
        <v>-3434.27</v>
      </c>
      <c r="AN120" s="21">
        <f t="shared" si="9"/>
        <v>225318.62</v>
      </c>
      <c r="AO120" s="15">
        <f t="shared" si="10"/>
        <v>2073730.6400000001</v>
      </c>
      <c r="AP120" s="16">
        <f t="shared" si="11"/>
        <v>2187310.5099999998</v>
      </c>
      <c r="AQ120" s="26">
        <f t="shared" si="12"/>
        <v>-113579.86999999965</v>
      </c>
    </row>
    <row r="121" spans="1:43" x14ac:dyDescent="0.25">
      <c r="A121" t="s">
        <v>565</v>
      </c>
      <c r="B121" t="s">
        <v>566</v>
      </c>
      <c r="C121" s="71">
        <v>2671</v>
      </c>
      <c r="D121" s="58" t="s">
        <v>1381</v>
      </c>
      <c r="E121" t="s">
        <v>3328</v>
      </c>
      <c r="F121" s="424">
        <v>287836.34999999998</v>
      </c>
      <c r="G121" s="424">
        <v>0</v>
      </c>
      <c r="H121" s="424">
        <v>60836.160000000003</v>
      </c>
      <c r="I121" s="424"/>
      <c r="J121">
        <v>609846.31000000006</v>
      </c>
      <c r="K121">
        <v>241496.85</v>
      </c>
      <c r="L121"/>
      <c r="M121"/>
      <c r="N121" s="414"/>
      <c r="O121" s="414">
        <v>14925</v>
      </c>
      <c r="P121" s="414">
        <v>251395</v>
      </c>
      <c r="Q121" s="414">
        <v>0</v>
      </c>
      <c r="R121"/>
      <c r="S121"/>
      <c r="T121">
        <v>-1090982.8500000001</v>
      </c>
      <c r="U121">
        <v>2272032.2400000002</v>
      </c>
      <c r="V121" s="429"/>
      <c r="W121" s="429"/>
      <c r="X121" s="429">
        <v>839089.94</v>
      </c>
      <c r="Y121" s="429"/>
      <c r="Z121" s="429">
        <v>553.84</v>
      </c>
      <c r="AA121" s="429"/>
      <c r="AB121" s="429">
        <v>1021292.8</v>
      </c>
      <c r="AC121" s="429">
        <v>86400</v>
      </c>
      <c r="AD121" s="431">
        <v>1190852.8</v>
      </c>
      <c r="AE121" s="431">
        <v>2786</v>
      </c>
      <c r="AF121" s="431"/>
      <c r="AG121" s="431">
        <v>827078.1</v>
      </c>
      <c r="AH121" s="431">
        <v>173973.4</v>
      </c>
      <c r="AI121" s="431"/>
      <c r="AJ121" s="431"/>
      <c r="AK121" s="431"/>
      <c r="AL121" s="76">
        <f t="shared" si="7"/>
        <v>348672.51</v>
      </c>
      <c r="AM121" s="31">
        <f t="shared" si="8"/>
        <v>266320</v>
      </c>
      <c r="AN121" s="21">
        <f t="shared" si="9"/>
        <v>82352.510000000009</v>
      </c>
      <c r="AO121" s="15">
        <f t="shared" si="10"/>
        <v>1947336.58</v>
      </c>
      <c r="AP121" s="16">
        <f t="shared" si="11"/>
        <v>2194690.2999999998</v>
      </c>
      <c r="AQ121" s="26">
        <f t="shared" si="12"/>
        <v>-247353.71999999974</v>
      </c>
    </row>
    <row r="122" spans="1:43" x14ac:dyDescent="0.25">
      <c r="A122" t="s">
        <v>565</v>
      </c>
      <c r="B122" t="s">
        <v>566</v>
      </c>
      <c r="C122" s="71">
        <v>1913</v>
      </c>
      <c r="D122" s="58" t="s">
        <v>1382</v>
      </c>
      <c r="E122" t="s">
        <v>3329</v>
      </c>
      <c r="F122" s="424">
        <v>90563.1</v>
      </c>
      <c r="G122" s="424">
        <v>0</v>
      </c>
      <c r="H122" s="424">
        <v>204495.94</v>
      </c>
      <c r="I122" s="424"/>
      <c r="J122">
        <v>256247.75</v>
      </c>
      <c r="K122">
        <v>47916.43</v>
      </c>
      <c r="L122"/>
      <c r="M122"/>
      <c r="N122" s="414"/>
      <c r="O122" s="414">
        <v>5938.89</v>
      </c>
      <c r="P122" s="414"/>
      <c r="Q122" s="414">
        <v>705</v>
      </c>
      <c r="R122"/>
      <c r="S122"/>
      <c r="T122">
        <v>-922934.93</v>
      </c>
      <c r="U122">
        <v>1679735.01</v>
      </c>
      <c r="V122" s="429"/>
      <c r="W122" s="429"/>
      <c r="X122" s="429">
        <v>608562.28</v>
      </c>
      <c r="Y122" s="429">
        <v>29880</v>
      </c>
      <c r="Z122" s="429">
        <v>209.11</v>
      </c>
      <c r="AA122" s="429"/>
      <c r="AB122" s="429">
        <v>482460</v>
      </c>
      <c r="AC122" s="429">
        <v>194046</v>
      </c>
      <c r="AD122" s="431">
        <v>766668.63</v>
      </c>
      <c r="AE122" s="431">
        <v>1920</v>
      </c>
      <c r="AF122" s="431">
        <v>4232</v>
      </c>
      <c r="AG122" s="431">
        <v>460382.71999999997</v>
      </c>
      <c r="AH122" s="431">
        <v>246174.79</v>
      </c>
      <c r="AI122" s="431"/>
      <c r="AJ122" s="431"/>
      <c r="AK122" s="431"/>
      <c r="AL122" s="76">
        <f t="shared" si="7"/>
        <v>295059.04000000004</v>
      </c>
      <c r="AM122" s="31">
        <f t="shared" si="8"/>
        <v>6643.89</v>
      </c>
      <c r="AN122" s="21">
        <f t="shared" si="9"/>
        <v>288415.15000000002</v>
      </c>
      <c r="AO122" s="15">
        <f t="shared" si="10"/>
        <v>1315157.3900000001</v>
      </c>
      <c r="AP122" s="16">
        <f t="shared" si="11"/>
        <v>1479378.1400000001</v>
      </c>
      <c r="AQ122" s="26">
        <f t="shared" si="12"/>
        <v>-164220.75</v>
      </c>
    </row>
    <row r="123" spans="1:43" x14ac:dyDescent="0.25">
      <c r="A123" t="s">
        <v>565</v>
      </c>
      <c r="B123" t="s">
        <v>566</v>
      </c>
      <c r="C123" s="71">
        <v>2409</v>
      </c>
      <c r="D123" s="58" t="s">
        <v>1383</v>
      </c>
      <c r="E123" t="s">
        <v>3330</v>
      </c>
      <c r="F123" s="424">
        <v>328418.53999999998</v>
      </c>
      <c r="G123" s="424">
        <v>0</v>
      </c>
      <c r="H123" s="424">
        <v>41015.629999999997</v>
      </c>
      <c r="I123" s="424"/>
      <c r="J123">
        <v>-20236.189999999999</v>
      </c>
      <c r="K123">
        <v>141067.85</v>
      </c>
      <c r="L123"/>
      <c r="M123"/>
      <c r="N123" s="414"/>
      <c r="O123" s="414">
        <v>19700</v>
      </c>
      <c r="P123" s="414"/>
      <c r="Q123" s="414">
        <v>205.61</v>
      </c>
      <c r="R123"/>
      <c r="S123"/>
      <c r="T123">
        <v>-1059736.8999999999</v>
      </c>
      <c r="U123">
        <v>1611506.92</v>
      </c>
      <c r="V123" s="429"/>
      <c r="W123" s="429"/>
      <c r="X123" s="429">
        <v>736078.51</v>
      </c>
      <c r="Y123" s="429">
        <v>40080</v>
      </c>
      <c r="Z123" s="429">
        <v>460.82</v>
      </c>
      <c r="AA123" s="429"/>
      <c r="AB123" s="429">
        <v>978800</v>
      </c>
      <c r="AC123" s="429">
        <v>139600</v>
      </c>
      <c r="AD123" s="431">
        <v>1275661</v>
      </c>
      <c r="AE123" s="431"/>
      <c r="AF123" s="431"/>
      <c r="AG123" s="431">
        <v>596755.35</v>
      </c>
      <c r="AH123" s="431">
        <v>104012.78</v>
      </c>
      <c r="AI123" s="431"/>
      <c r="AJ123" s="431"/>
      <c r="AK123" s="431"/>
      <c r="AL123" s="76">
        <f t="shared" si="7"/>
        <v>369434.17</v>
      </c>
      <c r="AM123" s="31">
        <f t="shared" si="8"/>
        <v>19905.61</v>
      </c>
      <c r="AN123" s="21">
        <f t="shared" si="9"/>
        <v>349528.56</v>
      </c>
      <c r="AO123" s="15">
        <f t="shared" si="10"/>
        <v>1895019.33</v>
      </c>
      <c r="AP123" s="16">
        <f t="shared" si="11"/>
        <v>1976429.1300000001</v>
      </c>
      <c r="AQ123" s="26">
        <f t="shared" si="12"/>
        <v>-81409.800000000047</v>
      </c>
    </row>
    <row r="124" spans="1:43" x14ac:dyDescent="0.25">
      <c r="A124" t="s">
        <v>565</v>
      </c>
      <c r="B124" t="s">
        <v>566</v>
      </c>
      <c r="C124" s="71">
        <v>1702</v>
      </c>
      <c r="D124" s="58" t="s">
        <v>1384</v>
      </c>
      <c r="E124" t="s">
        <v>3331</v>
      </c>
      <c r="F124" s="424">
        <v>197080.92</v>
      </c>
      <c r="G124" s="424">
        <v>81183.16</v>
      </c>
      <c r="H124" s="424">
        <v>254920.31</v>
      </c>
      <c r="I124" s="424"/>
      <c r="J124">
        <v>-10495.91</v>
      </c>
      <c r="K124">
        <v>520287.02</v>
      </c>
      <c r="L124"/>
      <c r="M124"/>
      <c r="N124" s="414">
        <v>59800</v>
      </c>
      <c r="O124" s="414">
        <v>4375</v>
      </c>
      <c r="P124" s="414"/>
      <c r="Q124" s="414">
        <v>1880.34</v>
      </c>
      <c r="R124"/>
      <c r="S124">
        <v>180366.51</v>
      </c>
      <c r="T124">
        <v>-5872.3</v>
      </c>
      <c r="U124">
        <v>667875.67000000004</v>
      </c>
      <c r="V124" s="429"/>
      <c r="W124" s="429"/>
      <c r="X124" s="429">
        <v>693407.31</v>
      </c>
      <c r="Y124" s="429">
        <v>157000</v>
      </c>
      <c r="Z124" s="429">
        <v>317.24</v>
      </c>
      <c r="AA124" s="429"/>
      <c r="AB124" s="429">
        <v>194362.3</v>
      </c>
      <c r="AC124" s="429">
        <v>140662</v>
      </c>
      <c r="AD124" s="431">
        <v>503716.3</v>
      </c>
      <c r="AE124" s="431">
        <v>3800</v>
      </c>
      <c r="AF124" s="431">
        <v>13024</v>
      </c>
      <c r="AG124" s="431">
        <v>466701.85</v>
      </c>
      <c r="AH124" s="431">
        <v>63956.42</v>
      </c>
      <c r="AI124" s="431"/>
      <c r="AJ124" s="431"/>
      <c r="AK124" s="431"/>
      <c r="AL124" s="76">
        <f t="shared" si="7"/>
        <v>533184.39</v>
      </c>
      <c r="AM124" s="31">
        <f t="shared" si="8"/>
        <v>66055.34</v>
      </c>
      <c r="AN124" s="21">
        <f t="shared" si="9"/>
        <v>467129.05000000005</v>
      </c>
      <c r="AO124" s="15">
        <f t="shared" si="10"/>
        <v>1185748.8500000001</v>
      </c>
      <c r="AP124" s="16">
        <f t="shared" si="11"/>
        <v>1051198.5699999998</v>
      </c>
      <c r="AQ124" s="26">
        <f t="shared" si="12"/>
        <v>134550.28000000026</v>
      </c>
    </row>
    <row r="125" spans="1:43" x14ac:dyDescent="0.25">
      <c r="A125" t="s">
        <v>565</v>
      </c>
      <c r="B125" t="s">
        <v>566</v>
      </c>
      <c r="C125" s="71">
        <v>2179</v>
      </c>
      <c r="D125" s="58" t="s">
        <v>1385</v>
      </c>
      <c r="E125" t="s">
        <v>3332</v>
      </c>
      <c r="F125" s="424">
        <v>165177.71</v>
      </c>
      <c r="G125" s="424">
        <v>0</v>
      </c>
      <c r="H125" s="424">
        <v>48872</v>
      </c>
      <c r="I125" s="424"/>
      <c r="J125">
        <v>594540.85</v>
      </c>
      <c r="K125">
        <v>293821.53999999998</v>
      </c>
      <c r="L125">
        <v>1</v>
      </c>
      <c r="M125"/>
      <c r="N125" s="414"/>
      <c r="O125" s="414">
        <v>5940</v>
      </c>
      <c r="P125" s="414"/>
      <c r="Q125" s="414">
        <v>-1754.37</v>
      </c>
      <c r="R125"/>
      <c r="S125"/>
      <c r="T125">
        <v>552998.77</v>
      </c>
      <c r="U125">
        <v>654977.96</v>
      </c>
      <c r="V125" s="429"/>
      <c r="W125" s="429"/>
      <c r="X125" s="429">
        <v>697383.09</v>
      </c>
      <c r="Y125" s="429">
        <v>217000</v>
      </c>
      <c r="Z125" s="429">
        <v>208.43</v>
      </c>
      <c r="AA125" s="429"/>
      <c r="AB125" s="429">
        <v>692304.18</v>
      </c>
      <c r="AC125" s="429">
        <v>139200</v>
      </c>
      <c r="AD125" s="431">
        <v>1033879.66</v>
      </c>
      <c r="AE125" s="431">
        <v>6320</v>
      </c>
      <c r="AF125" s="431">
        <v>2968</v>
      </c>
      <c r="AG125" s="431">
        <v>549699.53</v>
      </c>
      <c r="AH125" s="431">
        <v>262977.77</v>
      </c>
      <c r="AI125" s="431"/>
      <c r="AJ125" s="431"/>
      <c r="AK125" s="431"/>
      <c r="AL125" s="76">
        <f t="shared" si="7"/>
        <v>214049.71</v>
      </c>
      <c r="AM125" s="31">
        <f t="shared" si="8"/>
        <v>4185.63</v>
      </c>
      <c r="AN125" s="21">
        <f t="shared" si="9"/>
        <v>209864.08</v>
      </c>
      <c r="AO125" s="15">
        <f t="shared" si="10"/>
        <v>1746095.7000000002</v>
      </c>
      <c r="AP125" s="16">
        <f t="shared" si="11"/>
        <v>1855844.96</v>
      </c>
      <c r="AQ125" s="26">
        <f t="shared" si="12"/>
        <v>-109749.25999999978</v>
      </c>
    </row>
    <row r="126" spans="1:43" x14ac:dyDescent="0.25">
      <c r="A126" t="s">
        <v>569</v>
      </c>
      <c r="B126" t="s">
        <v>570</v>
      </c>
      <c r="C126" s="71">
        <v>3793</v>
      </c>
      <c r="D126" s="58" t="s">
        <v>1386</v>
      </c>
      <c r="E126" t="s">
        <v>3333</v>
      </c>
      <c r="F126" s="424">
        <v>427091.28</v>
      </c>
      <c r="G126" s="424">
        <v>0</v>
      </c>
      <c r="H126" s="424">
        <v>223701.24</v>
      </c>
      <c r="I126" s="424"/>
      <c r="J126">
        <v>185856.65</v>
      </c>
      <c r="K126">
        <v>128524.86</v>
      </c>
      <c r="L126"/>
      <c r="M126"/>
      <c r="N126" s="414"/>
      <c r="O126" s="414">
        <v>17000</v>
      </c>
      <c r="P126" s="414"/>
      <c r="Q126" s="414">
        <v>387.17</v>
      </c>
      <c r="R126"/>
      <c r="S126"/>
      <c r="T126">
        <v>-2162761.71</v>
      </c>
      <c r="U126">
        <v>3175397.16</v>
      </c>
      <c r="V126" s="429"/>
      <c r="W126" s="429"/>
      <c r="X126" s="429">
        <v>1080973.18</v>
      </c>
      <c r="Y126" s="429">
        <v>460000</v>
      </c>
      <c r="Z126" s="429">
        <v>531.36</v>
      </c>
      <c r="AA126" s="429"/>
      <c r="AB126" s="429">
        <v>1696640</v>
      </c>
      <c r="AC126" s="429"/>
      <c r="AD126" s="431">
        <v>2171958</v>
      </c>
      <c r="AE126" s="431"/>
      <c r="AF126" s="431"/>
      <c r="AG126" s="431">
        <v>925342.82</v>
      </c>
      <c r="AH126" s="431">
        <v>205692.31</v>
      </c>
      <c r="AI126" s="431"/>
      <c r="AJ126" s="431"/>
      <c r="AK126" s="431"/>
      <c r="AL126" s="76">
        <f t="shared" si="7"/>
        <v>650792.52</v>
      </c>
      <c r="AM126" s="31">
        <f t="shared" si="8"/>
        <v>17387.169999999998</v>
      </c>
      <c r="AN126" s="21">
        <f t="shared" si="9"/>
        <v>633405.35</v>
      </c>
      <c r="AO126" s="15">
        <f t="shared" si="10"/>
        <v>3238144.54</v>
      </c>
      <c r="AP126" s="16">
        <f t="shared" si="11"/>
        <v>3302993.13</v>
      </c>
      <c r="AQ126" s="26">
        <f t="shared" si="12"/>
        <v>-64848.589999999851</v>
      </c>
    </row>
    <row r="127" spans="1:43" x14ac:dyDescent="0.25">
      <c r="A127" t="s">
        <v>569</v>
      </c>
      <c r="B127" t="s">
        <v>570</v>
      </c>
      <c r="C127" s="71">
        <v>1435</v>
      </c>
      <c r="D127" s="58" t="s">
        <v>1387</v>
      </c>
      <c r="E127" t="s">
        <v>3334</v>
      </c>
      <c r="F127" s="424">
        <v>227824.79</v>
      </c>
      <c r="G127" s="424">
        <v>7000</v>
      </c>
      <c r="H127" s="424">
        <v>111327.38</v>
      </c>
      <c r="I127" s="424"/>
      <c r="J127">
        <v>94106.07</v>
      </c>
      <c r="K127">
        <v>91284.44</v>
      </c>
      <c r="L127"/>
      <c r="M127"/>
      <c r="N127" s="414"/>
      <c r="O127" s="414">
        <v>0</v>
      </c>
      <c r="P127" s="414"/>
      <c r="Q127" s="414">
        <v>0</v>
      </c>
      <c r="R127"/>
      <c r="S127"/>
      <c r="T127">
        <v>-747248.99</v>
      </c>
      <c r="U127">
        <v>1191484.79</v>
      </c>
      <c r="V127" s="429"/>
      <c r="W127" s="429"/>
      <c r="X127" s="429">
        <v>708297.54</v>
      </c>
      <c r="Y127" s="429">
        <v>46200</v>
      </c>
      <c r="Z127" s="429">
        <v>307.8</v>
      </c>
      <c r="AA127" s="429"/>
      <c r="AB127" s="429">
        <v>837860</v>
      </c>
      <c r="AC127" s="429">
        <v>113400</v>
      </c>
      <c r="AD127" s="431">
        <v>1320003</v>
      </c>
      <c r="AE127" s="431">
        <v>960</v>
      </c>
      <c r="AF127" s="431">
        <v>2808</v>
      </c>
      <c r="AG127" s="431">
        <v>263398.21999999997</v>
      </c>
      <c r="AH127" s="431">
        <v>31589.24</v>
      </c>
      <c r="AI127" s="431"/>
      <c r="AJ127" s="431"/>
      <c r="AK127" s="431"/>
      <c r="AL127" s="76">
        <f t="shared" si="7"/>
        <v>346152.17000000004</v>
      </c>
      <c r="AM127" s="31">
        <f t="shared" si="8"/>
        <v>0</v>
      </c>
      <c r="AN127" s="21">
        <f t="shared" si="9"/>
        <v>346152.17000000004</v>
      </c>
      <c r="AO127" s="15">
        <f t="shared" si="10"/>
        <v>1706065.34</v>
      </c>
      <c r="AP127" s="16">
        <f t="shared" si="11"/>
        <v>1618758.46</v>
      </c>
      <c r="AQ127" s="26">
        <f t="shared" si="12"/>
        <v>87306.880000000121</v>
      </c>
    </row>
    <row r="128" spans="1:43" x14ac:dyDescent="0.25">
      <c r="A128" t="s">
        <v>569</v>
      </c>
      <c r="B128" t="s">
        <v>570</v>
      </c>
      <c r="C128" s="71">
        <v>1980</v>
      </c>
      <c r="D128" s="58" t="s">
        <v>1388</v>
      </c>
      <c r="E128" t="s">
        <v>3335</v>
      </c>
      <c r="F128" s="424">
        <v>446402.98</v>
      </c>
      <c r="G128" s="424">
        <v>0</v>
      </c>
      <c r="H128" s="424">
        <v>307927.74</v>
      </c>
      <c r="I128" s="424"/>
      <c r="J128">
        <v>2227925.9900000002</v>
      </c>
      <c r="K128">
        <v>122177.45</v>
      </c>
      <c r="L128"/>
      <c r="M128"/>
      <c r="N128" s="414"/>
      <c r="O128" s="414">
        <v>4500</v>
      </c>
      <c r="P128" s="414"/>
      <c r="Q128" s="414">
        <v>61</v>
      </c>
      <c r="R128"/>
      <c r="S128"/>
      <c r="T128">
        <v>2201100.79</v>
      </c>
      <c r="U128">
        <v>918887.6</v>
      </c>
      <c r="V128" s="429"/>
      <c r="W128" s="429"/>
      <c r="X128" s="429">
        <v>851572.9</v>
      </c>
      <c r="Y128" s="429">
        <v>63919</v>
      </c>
      <c r="Z128" s="429">
        <v>1035.3699999999999</v>
      </c>
      <c r="AA128" s="429"/>
      <c r="AB128" s="429">
        <v>1514560</v>
      </c>
      <c r="AC128" s="429">
        <v>124740</v>
      </c>
      <c r="AD128" s="431">
        <v>2008944</v>
      </c>
      <c r="AE128" s="431">
        <v>800</v>
      </c>
      <c r="AF128" s="431">
        <v>1760</v>
      </c>
      <c r="AG128" s="431">
        <v>386869.92</v>
      </c>
      <c r="AH128" s="431">
        <v>177568.58</v>
      </c>
      <c r="AI128" s="431"/>
      <c r="AJ128" s="431"/>
      <c r="AK128" s="431"/>
      <c r="AL128" s="76">
        <f t="shared" si="7"/>
        <v>754330.72</v>
      </c>
      <c r="AM128" s="31">
        <f t="shared" si="8"/>
        <v>4561</v>
      </c>
      <c r="AN128" s="21">
        <f t="shared" si="9"/>
        <v>749769.72</v>
      </c>
      <c r="AO128" s="15">
        <f t="shared" si="10"/>
        <v>2555827.27</v>
      </c>
      <c r="AP128" s="16">
        <f t="shared" si="11"/>
        <v>2575942.5</v>
      </c>
      <c r="AQ128" s="26">
        <f t="shared" si="12"/>
        <v>-20115.229999999981</v>
      </c>
    </row>
    <row r="129" spans="1:43" x14ac:dyDescent="0.25">
      <c r="A129" t="s">
        <v>569</v>
      </c>
      <c r="B129" t="s">
        <v>570</v>
      </c>
      <c r="C129" s="71">
        <v>2225</v>
      </c>
      <c r="D129" s="58" t="s">
        <v>1389</v>
      </c>
      <c r="E129" t="s">
        <v>3336</v>
      </c>
      <c r="F129" s="424">
        <v>234936.43</v>
      </c>
      <c r="G129" s="424">
        <v>0</v>
      </c>
      <c r="H129" s="424">
        <v>48524.63</v>
      </c>
      <c r="I129" s="424"/>
      <c r="J129">
        <v>91055.74</v>
      </c>
      <c r="K129">
        <v>142631.9</v>
      </c>
      <c r="L129"/>
      <c r="M129"/>
      <c r="N129" s="414"/>
      <c r="O129" s="414">
        <v>5000</v>
      </c>
      <c r="P129" s="414"/>
      <c r="Q129" s="414">
        <v>2235.7600000000002</v>
      </c>
      <c r="R129"/>
      <c r="S129"/>
      <c r="T129">
        <v>-1299691.8</v>
      </c>
      <c r="U129">
        <v>1855787.89</v>
      </c>
      <c r="V129" s="429"/>
      <c r="W129" s="429"/>
      <c r="X129" s="429">
        <v>858738.97</v>
      </c>
      <c r="Y129" s="429">
        <v>229750</v>
      </c>
      <c r="Z129" s="429">
        <v>342.88</v>
      </c>
      <c r="AA129" s="429"/>
      <c r="AB129" s="429">
        <v>1253990</v>
      </c>
      <c r="AC129" s="429">
        <v>45360</v>
      </c>
      <c r="AD129" s="431">
        <v>1616893</v>
      </c>
      <c r="AE129" s="431">
        <v>2880</v>
      </c>
      <c r="AF129" s="431">
        <v>3936</v>
      </c>
      <c r="AG129" s="431">
        <v>684095.04</v>
      </c>
      <c r="AH129" s="431">
        <v>126560.96000000001</v>
      </c>
      <c r="AI129" s="431"/>
      <c r="AJ129" s="431"/>
      <c r="AK129" s="431"/>
      <c r="AL129" s="76">
        <f t="shared" si="7"/>
        <v>283461.06</v>
      </c>
      <c r="AM129" s="31">
        <f t="shared" si="8"/>
        <v>7235.76</v>
      </c>
      <c r="AN129" s="21">
        <f t="shared" si="9"/>
        <v>276225.3</v>
      </c>
      <c r="AO129" s="15">
        <f t="shared" si="10"/>
        <v>2388181.8499999996</v>
      </c>
      <c r="AP129" s="16">
        <f t="shared" si="11"/>
        <v>2434365</v>
      </c>
      <c r="AQ129" s="26">
        <f t="shared" si="12"/>
        <v>-46183.150000000373</v>
      </c>
    </row>
    <row r="130" spans="1:43" x14ac:dyDescent="0.25">
      <c r="A130" t="s">
        <v>569</v>
      </c>
      <c r="B130" t="s">
        <v>570</v>
      </c>
      <c r="C130" s="71">
        <v>2531</v>
      </c>
      <c r="D130" s="58" t="s">
        <v>1390</v>
      </c>
      <c r="E130" t="s">
        <v>3337</v>
      </c>
      <c r="F130" s="424">
        <v>331145.61</v>
      </c>
      <c r="G130" s="424">
        <v>0</v>
      </c>
      <c r="H130" s="424">
        <v>88542.36</v>
      </c>
      <c r="I130" s="424"/>
      <c r="J130">
        <v>322572.02</v>
      </c>
      <c r="K130">
        <v>228934.36</v>
      </c>
      <c r="L130"/>
      <c r="M130"/>
      <c r="N130" s="414"/>
      <c r="O130" s="414">
        <v>0</v>
      </c>
      <c r="P130" s="414"/>
      <c r="Q130" s="414">
        <v>400</v>
      </c>
      <c r="R130"/>
      <c r="S130"/>
      <c r="T130">
        <v>-666012.57999999996</v>
      </c>
      <c r="U130">
        <v>1498231.3</v>
      </c>
      <c r="V130" s="429"/>
      <c r="W130" s="429"/>
      <c r="X130" s="429">
        <v>1091698.02</v>
      </c>
      <c r="Y130" s="429">
        <v>25800</v>
      </c>
      <c r="Z130" s="429">
        <v>429.08</v>
      </c>
      <c r="AA130" s="429"/>
      <c r="AB130" s="429">
        <v>1225350</v>
      </c>
      <c r="AC130" s="429"/>
      <c r="AD130" s="431">
        <v>1614274</v>
      </c>
      <c r="AE130" s="431">
        <v>160</v>
      </c>
      <c r="AF130" s="431">
        <v>536</v>
      </c>
      <c r="AG130" s="431">
        <v>442224.36</v>
      </c>
      <c r="AH130" s="431">
        <v>147507.10999999999</v>
      </c>
      <c r="AI130" s="431"/>
      <c r="AJ130" s="431"/>
      <c r="AK130" s="431"/>
      <c r="AL130" s="76">
        <f t="shared" si="7"/>
        <v>419687.97</v>
      </c>
      <c r="AM130" s="31">
        <f t="shared" si="8"/>
        <v>400</v>
      </c>
      <c r="AN130" s="21">
        <f t="shared" si="9"/>
        <v>419287.97</v>
      </c>
      <c r="AO130" s="15">
        <f t="shared" si="10"/>
        <v>2343277.1</v>
      </c>
      <c r="AP130" s="16">
        <f t="shared" si="11"/>
        <v>2204701.4699999997</v>
      </c>
      <c r="AQ130" s="26">
        <f t="shared" si="12"/>
        <v>138575.63000000035</v>
      </c>
    </row>
    <row r="131" spans="1:43" x14ac:dyDescent="0.25">
      <c r="A131" t="s">
        <v>569</v>
      </c>
      <c r="B131" t="s">
        <v>570</v>
      </c>
      <c r="C131" s="71">
        <v>3452</v>
      </c>
      <c r="D131" s="58" t="s">
        <v>1391</v>
      </c>
      <c r="E131" t="s">
        <v>3338</v>
      </c>
      <c r="F131" s="424">
        <v>499913.01</v>
      </c>
      <c r="G131" s="424"/>
      <c r="H131" s="424">
        <v>96545.52</v>
      </c>
      <c r="I131" s="424"/>
      <c r="J131">
        <v>299377.96999999997</v>
      </c>
      <c r="K131">
        <v>25249.439999999999</v>
      </c>
      <c r="L131"/>
      <c r="M131"/>
      <c r="N131" s="414"/>
      <c r="O131" s="414"/>
      <c r="P131" s="414"/>
      <c r="Q131" s="414">
        <v>0</v>
      </c>
      <c r="R131"/>
      <c r="S131"/>
      <c r="T131">
        <v>-1361021.17</v>
      </c>
      <c r="U131">
        <v>2202136.4300000002</v>
      </c>
      <c r="V131" s="429"/>
      <c r="W131" s="429"/>
      <c r="X131" s="429">
        <v>947693.3</v>
      </c>
      <c r="Y131" s="429">
        <v>193500</v>
      </c>
      <c r="Z131" s="429">
        <v>731.02</v>
      </c>
      <c r="AA131" s="429"/>
      <c r="AB131" s="429">
        <v>1507932</v>
      </c>
      <c r="AC131" s="429"/>
      <c r="AD131" s="431">
        <v>1917297</v>
      </c>
      <c r="AE131" s="431"/>
      <c r="AF131" s="431">
        <v>6796</v>
      </c>
      <c r="AG131" s="431">
        <v>518050.56</v>
      </c>
      <c r="AH131" s="431">
        <v>127742.08</v>
      </c>
      <c r="AI131" s="431"/>
      <c r="AJ131" s="431"/>
      <c r="AK131" s="431"/>
      <c r="AL131" s="76">
        <f t="shared" si="7"/>
        <v>596458.53</v>
      </c>
      <c r="AM131" s="31">
        <f t="shared" si="8"/>
        <v>0</v>
      </c>
      <c r="AN131" s="21">
        <f t="shared" si="9"/>
        <v>596458.53</v>
      </c>
      <c r="AO131" s="15">
        <f t="shared" si="10"/>
        <v>2649856.3200000003</v>
      </c>
      <c r="AP131" s="16">
        <f t="shared" si="11"/>
        <v>2569885.64</v>
      </c>
      <c r="AQ131" s="26">
        <f t="shared" si="12"/>
        <v>79970.680000000168</v>
      </c>
    </row>
    <row r="132" spans="1:43" x14ac:dyDescent="0.25">
      <c r="A132" t="s">
        <v>569</v>
      </c>
      <c r="B132" t="s">
        <v>570</v>
      </c>
      <c r="C132" s="71">
        <v>3453</v>
      </c>
      <c r="D132" s="58" t="s">
        <v>1392</v>
      </c>
      <c r="E132" t="s">
        <v>3339</v>
      </c>
      <c r="F132" s="424">
        <v>496910.79</v>
      </c>
      <c r="G132" s="424">
        <v>0</v>
      </c>
      <c r="H132" s="424">
        <v>10835.04</v>
      </c>
      <c r="I132" s="424"/>
      <c r="J132">
        <v>2085628.49</v>
      </c>
      <c r="K132">
        <v>536383.93000000005</v>
      </c>
      <c r="L132"/>
      <c r="M132"/>
      <c r="N132" s="414"/>
      <c r="O132" s="414">
        <v>34550</v>
      </c>
      <c r="P132" s="414"/>
      <c r="Q132" s="414">
        <v>2330.23</v>
      </c>
      <c r="R132"/>
      <c r="S132"/>
      <c r="T132">
        <v>2831754.61</v>
      </c>
      <c r="U132">
        <v>655276.54</v>
      </c>
      <c r="V132" s="429"/>
      <c r="W132" s="429"/>
      <c r="X132" s="429">
        <v>861082.74</v>
      </c>
      <c r="Y132" s="429">
        <v>110000</v>
      </c>
      <c r="Z132" s="429">
        <v>630.70000000000005</v>
      </c>
      <c r="AA132" s="429"/>
      <c r="AB132" s="429">
        <v>1418290</v>
      </c>
      <c r="AC132" s="429">
        <v>124850</v>
      </c>
      <c r="AD132" s="431">
        <v>1917025</v>
      </c>
      <c r="AE132" s="431">
        <v>480</v>
      </c>
      <c r="AF132" s="431">
        <v>7800</v>
      </c>
      <c r="AG132" s="431">
        <v>578327.94999999995</v>
      </c>
      <c r="AH132" s="431">
        <v>405373.62</v>
      </c>
      <c r="AI132" s="431"/>
      <c r="AJ132" s="431"/>
      <c r="AK132" s="431"/>
      <c r="AL132" s="76">
        <f t="shared" si="7"/>
        <v>507745.82999999996</v>
      </c>
      <c r="AM132" s="31">
        <f t="shared" si="8"/>
        <v>36880.230000000003</v>
      </c>
      <c r="AN132" s="21">
        <f t="shared" si="9"/>
        <v>470865.6</v>
      </c>
      <c r="AO132" s="15">
        <f t="shared" si="10"/>
        <v>2514853.44</v>
      </c>
      <c r="AP132" s="16">
        <f t="shared" si="11"/>
        <v>2909006.5700000003</v>
      </c>
      <c r="AQ132" s="26">
        <f t="shared" si="12"/>
        <v>-394153.13000000035</v>
      </c>
    </row>
    <row r="133" spans="1:43" x14ac:dyDescent="0.25">
      <c r="A133" t="s">
        <v>569</v>
      </c>
      <c r="B133" t="s">
        <v>570</v>
      </c>
      <c r="C133" s="71">
        <v>3635</v>
      </c>
      <c r="D133" s="58" t="s">
        <v>1393</v>
      </c>
      <c r="E133" t="s">
        <v>3340</v>
      </c>
      <c r="F133" s="424">
        <v>654543.30000000005</v>
      </c>
      <c r="G133" s="424">
        <v>24340</v>
      </c>
      <c r="H133" s="424">
        <v>173637.58</v>
      </c>
      <c r="I133" s="424"/>
      <c r="J133">
        <v>1295739.71</v>
      </c>
      <c r="K133">
        <v>134598.70000000001</v>
      </c>
      <c r="L133"/>
      <c r="M133"/>
      <c r="N133" s="414"/>
      <c r="O133" s="414">
        <v>40000</v>
      </c>
      <c r="P133" s="414"/>
      <c r="Q133" s="414">
        <v>3405.62</v>
      </c>
      <c r="R133"/>
      <c r="S133"/>
      <c r="T133">
        <v>37760.18</v>
      </c>
      <c r="U133">
        <v>1904716.16</v>
      </c>
      <c r="V133" s="429"/>
      <c r="W133" s="429"/>
      <c r="X133" s="429">
        <v>1376894.23</v>
      </c>
      <c r="Y133" s="429"/>
      <c r="Z133" s="429">
        <v>866.7</v>
      </c>
      <c r="AA133" s="429"/>
      <c r="AB133" s="429">
        <v>1191920</v>
      </c>
      <c r="AC133" s="429">
        <v>450</v>
      </c>
      <c r="AD133" s="431">
        <v>1571191</v>
      </c>
      <c r="AE133" s="431"/>
      <c r="AF133" s="431"/>
      <c r="AG133" s="431">
        <v>537613.34</v>
      </c>
      <c r="AH133" s="431">
        <v>164349.26</v>
      </c>
      <c r="AI133" s="431"/>
      <c r="AJ133" s="431"/>
      <c r="AK133" s="431"/>
      <c r="AL133" s="76">
        <f t="shared" ref="AL133:AL154" si="13">SUM(F133:I133)</f>
        <v>852520.88</v>
      </c>
      <c r="AM133" s="31">
        <f t="shared" ref="AM133:AM154" si="14">SUM(N133:Q133)</f>
        <v>43405.62</v>
      </c>
      <c r="AN133" s="21">
        <f t="shared" ref="AN133:AN154" si="15">AL133-AM133</f>
        <v>809115.26</v>
      </c>
      <c r="AO133" s="15">
        <f t="shared" ref="AO133:AO154" si="16">SUM(V133:AC133)</f>
        <v>2570130.9299999997</v>
      </c>
      <c r="AP133" s="16">
        <f t="shared" ref="AP133:AP154" si="17">SUM(AD133:AK133)</f>
        <v>2273153.5999999996</v>
      </c>
      <c r="AQ133" s="26">
        <f t="shared" ref="AQ133:AQ154" si="18">AO133-AP133</f>
        <v>296977.33000000007</v>
      </c>
    </row>
    <row r="134" spans="1:43" x14ac:dyDescent="0.25">
      <c r="A134" t="s">
        <v>569</v>
      </c>
      <c r="B134" t="s">
        <v>570</v>
      </c>
      <c r="C134" s="71">
        <v>4256</v>
      </c>
      <c r="D134" s="58" t="s">
        <v>1394</v>
      </c>
      <c r="E134" t="s">
        <v>3341</v>
      </c>
      <c r="F134" s="424">
        <v>572328.81000000006</v>
      </c>
      <c r="G134" s="424">
        <v>0</v>
      </c>
      <c r="H134" s="424">
        <v>208343.11</v>
      </c>
      <c r="I134" s="424"/>
      <c r="J134">
        <v>234689.78</v>
      </c>
      <c r="K134">
        <v>348580.78</v>
      </c>
      <c r="L134"/>
      <c r="M134"/>
      <c r="N134" s="414"/>
      <c r="O134" s="414"/>
      <c r="P134" s="414"/>
      <c r="Q134" s="414">
        <v>0</v>
      </c>
      <c r="R134"/>
      <c r="S134"/>
      <c r="T134">
        <v>-1267603.1499999999</v>
      </c>
      <c r="U134">
        <v>2482221.21</v>
      </c>
      <c r="V134" s="429"/>
      <c r="W134" s="429"/>
      <c r="X134" s="429">
        <v>960474.49</v>
      </c>
      <c r="Y134" s="429">
        <v>558586.51</v>
      </c>
      <c r="Z134" s="429">
        <v>828.6</v>
      </c>
      <c r="AA134" s="429"/>
      <c r="AB134" s="429">
        <v>1373230</v>
      </c>
      <c r="AC134" s="429">
        <v>11800</v>
      </c>
      <c r="AD134" s="431">
        <v>1837749</v>
      </c>
      <c r="AE134" s="431">
        <v>480</v>
      </c>
      <c r="AF134" s="431">
        <v>2560</v>
      </c>
      <c r="AG134" s="431">
        <v>714800.72</v>
      </c>
      <c r="AH134" s="431">
        <v>190005.46</v>
      </c>
      <c r="AI134" s="431">
        <v>10000</v>
      </c>
      <c r="AJ134" s="431"/>
      <c r="AK134" s="431"/>
      <c r="AL134" s="76">
        <f t="shared" si="13"/>
        <v>780671.92</v>
      </c>
      <c r="AM134" s="31">
        <f t="shared" si="14"/>
        <v>0</v>
      </c>
      <c r="AN134" s="21">
        <f t="shared" si="15"/>
        <v>780671.92</v>
      </c>
      <c r="AO134" s="15">
        <f t="shared" si="16"/>
        <v>2904919.6</v>
      </c>
      <c r="AP134" s="16">
        <f t="shared" si="17"/>
        <v>2755595.1799999997</v>
      </c>
      <c r="AQ134" s="26">
        <f t="shared" si="18"/>
        <v>149324.42000000039</v>
      </c>
    </row>
    <row r="135" spans="1:43" x14ac:dyDescent="0.25">
      <c r="A135" t="s">
        <v>573</v>
      </c>
      <c r="B135" t="s">
        <v>574</v>
      </c>
      <c r="C135" s="71">
        <v>2177</v>
      </c>
      <c r="D135" s="58" t="s">
        <v>1395</v>
      </c>
      <c r="E135" t="s">
        <v>3342</v>
      </c>
      <c r="F135" s="424">
        <v>367670.46</v>
      </c>
      <c r="G135" s="424">
        <v>0</v>
      </c>
      <c r="H135" s="424">
        <v>433548.69</v>
      </c>
      <c r="I135" s="424"/>
      <c r="J135">
        <v>612271.61</v>
      </c>
      <c r="K135">
        <v>50806.080000000002</v>
      </c>
      <c r="L135"/>
      <c r="M135"/>
      <c r="N135" s="414"/>
      <c r="O135" s="414"/>
      <c r="P135" s="414"/>
      <c r="Q135" s="414">
        <v>1388</v>
      </c>
      <c r="R135"/>
      <c r="S135"/>
      <c r="T135">
        <v>-2142285.2799999998</v>
      </c>
      <c r="U135">
        <v>3637434.23</v>
      </c>
      <c r="V135" s="429"/>
      <c r="W135" s="429"/>
      <c r="X135" s="429">
        <v>631728.78</v>
      </c>
      <c r="Y135" s="429">
        <v>140000</v>
      </c>
      <c r="Z135" s="429">
        <v>517.85</v>
      </c>
      <c r="AA135" s="429"/>
      <c r="AB135" s="429">
        <v>1172600</v>
      </c>
      <c r="AC135" s="429">
        <v>47600</v>
      </c>
      <c r="AD135" s="431">
        <v>1373836</v>
      </c>
      <c r="AE135" s="431"/>
      <c r="AF135" s="431">
        <v>1888</v>
      </c>
      <c r="AG135" s="431">
        <v>505426.82</v>
      </c>
      <c r="AH135" s="431">
        <v>143535.92000000001</v>
      </c>
      <c r="AI135" s="431"/>
      <c r="AJ135" s="431"/>
      <c r="AK135" s="431"/>
      <c r="AL135" s="76">
        <f t="shared" si="13"/>
        <v>801219.15</v>
      </c>
      <c r="AM135" s="31">
        <f t="shared" si="14"/>
        <v>1388</v>
      </c>
      <c r="AN135" s="21">
        <f t="shared" si="15"/>
        <v>799831.15</v>
      </c>
      <c r="AO135" s="15">
        <f t="shared" si="16"/>
        <v>1992446.63</v>
      </c>
      <c r="AP135" s="16">
        <f t="shared" si="17"/>
        <v>2024686.74</v>
      </c>
      <c r="AQ135" s="26">
        <f t="shared" si="18"/>
        <v>-32240.110000000102</v>
      </c>
    </row>
    <row r="136" spans="1:43" x14ac:dyDescent="0.25">
      <c r="A136" t="s">
        <v>573</v>
      </c>
      <c r="B136" t="s">
        <v>574</v>
      </c>
      <c r="C136" s="71">
        <v>3300</v>
      </c>
      <c r="D136" s="58" t="s">
        <v>1396</v>
      </c>
      <c r="E136" t="s">
        <v>3343</v>
      </c>
      <c r="F136" s="424">
        <v>344457.35</v>
      </c>
      <c r="G136" s="424">
        <v>28930</v>
      </c>
      <c r="H136" s="424">
        <v>315032.77</v>
      </c>
      <c r="I136" s="424"/>
      <c r="J136">
        <v>2242709.1800000002</v>
      </c>
      <c r="K136">
        <v>163615.89000000001</v>
      </c>
      <c r="L136"/>
      <c r="M136"/>
      <c r="N136" s="414"/>
      <c r="O136" s="414"/>
      <c r="P136" s="414"/>
      <c r="Q136" s="414">
        <v>-3202</v>
      </c>
      <c r="R136"/>
      <c r="S136"/>
      <c r="T136">
        <v>2755107.99</v>
      </c>
      <c r="U136">
        <v>364715.82</v>
      </c>
      <c r="V136" s="429"/>
      <c r="W136" s="429"/>
      <c r="X136" s="429">
        <v>943984.91</v>
      </c>
      <c r="Y136" s="429"/>
      <c r="Z136" s="429">
        <v>659.17</v>
      </c>
      <c r="AA136" s="429"/>
      <c r="AB136" s="429">
        <v>967340</v>
      </c>
      <c r="AC136" s="429"/>
      <c r="AD136" s="431">
        <v>1087775.8</v>
      </c>
      <c r="AE136" s="431"/>
      <c r="AF136" s="431">
        <v>14840</v>
      </c>
      <c r="AG136" s="431">
        <v>621120.47</v>
      </c>
      <c r="AH136" s="431">
        <v>210124.43</v>
      </c>
      <c r="AI136" s="431"/>
      <c r="AJ136" s="431"/>
      <c r="AK136" s="431"/>
      <c r="AL136" s="76">
        <f t="shared" si="13"/>
        <v>688420.12</v>
      </c>
      <c r="AM136" s="31">
        <f t="shared" si="14"/>
        <v>-3202</v>
      </c>
      <c r="AN136" s="21">
        <f t="shared" si="15"/>
        <v>691622.12</v>
      </c>
      <c r="AO136" s="15">
        <f t="shared" si="16"/>
        <v>1911984.08</v>
      </c>
      <c r="AP136" s="16">
        <f t="shared" si="17"/>
        <v>1933860.7</v>
      </c>
      <c r="AQ136" s="26">
        <f t="shared" si="18"/>
        <v>-21876.619999999879</v>
      </c>
    </row>
    <row r="137" spans="1:43" x14ac:dyDescent="0.25">
      <c r="A137" t="s">
        <v>573</v>
      </c>
      <c r="B137" t="s">
        <v>574</v>
      </c>
      <c r="C137" s="71">
        <v>1172</v>
      </c>
      <c r="D137" s="58" t="s">
        <v>1397</v>
      </c>
      <c r="E137" t="s">
        <v>3344</v>
      </c>
      <c r="F137" s="424">
        <v>522273.7</v>
      </c>
      <c r="G137" s="424">
        <v>51000</v>
      </c>
      <c r="H137" s="424">
        <v>82869.16</v>
      </c>
      <c r="I137" s="424"/>
      <c r="J137">
        <v>86440.72</v>
      </c>
      <c r="K137">
        <v>336425.22</v>
      </c>
      <c r="L137"/>
      <c r="M137"/>
      <c r="N137" s="414"/>
      <c r="O137" s="414"/>
      <c r="P137" s="414"/>
      <c r="Q137" s="414">
        <v>503</v>
      </c>
      <c r="R137"/>
      <c r="S137"/>
      <c r="T137">
        <v>479525.4</v>
      </c>
      <c r="U137">
        <v>431249.19</v>
      </c>
      <c r="V137" s="429"/>
      <c r="W137" s="429"/>
      <c r="X137" s="429">
        <v>406721.94</v>
      </c>
      <c r="Y137" s="429"/>
      <c r="Z137" s="429">
        <v>525.98</v>
      </c>
      <c r="AA137" s="429"/>
      <c r="AB137" s="429"/>
      <c r="AC137" s="429">
        <v>293631</v>
      </c>
      <c r="AD137" s="431">
        <v>309849</v>
      </c>
      <c r="AE137" s="431"/>
      <c r="AF137" s="431"/>
      <c r="AG137" s="431">
        <v>223264.71</v>
      </c>
      <c r="AH137" s="431">
        <v>34</v>
      </c>
      <c r="AI137" s="431"/>
      <c r="AJ137" s="431"/>
      <c r="AK137" s="431"/>
      <c r="AL137" s="76">
        <f t="shared" si="13"/>
        <v>656142.86</v>
      </c>
      <c r="AM137" s="31">
        <f t="shared" si="14"/>
        <v>503</v>
      </c>
      <c r="AN137" s="21">
        <f t="shared" si="15"/>
        <v>655639.86</v>
      </c>
      <c r="AO137" s="15">
        <f t="shared" si="16"/>
        <v>700878.91999999993</v>
      </c>
      <c r="AP137" s="16">
        <f t="shared" si="17"/>
        <v>533147.71</v>
      </c>
      <c r="AQ137" s="26">
        <f t="shared" si="18"/>
        <v>167731.20999999996</v>
      </c>
    </row>
    <row r="138" spans="1:43" x14ac:dyDescent="0.25">
      <c r="A138" t="s">
        <v>573</v>
      </c>
      <c r="B138" t="s">
        <v>574</v>
      </c>
      <c r="C138" s="71">
        <v>2177</v>
      </c>
      <c r="D138" s="58" t="s">
        <v>1398</v>
      </c>
      <c r="E138" t="s">
        <v>3345</v>
      </c>
      <c r="F138" s="424">
        <v>307285.7</v>
      </c>
      <c r="G138" s="424">
        <v>0</v>
      </c>
      <c r="H138" s="424">
        <v>517353.39</v>
      </c>
      <c r="I138" s="424"/>
      <c r="J138">
        <v>68237.81</v>
      </c>
      <c r="K138">
        <v>107502.01</v>
      </c>
      <c r="L138"/>
      <c r="M138"/>
      <c r="N138" s="414"/>
      <c r="O138" s="414"/>
      <c r="P138" s="414"/>
      <c r="Q138" s="414">
        <v>-269</v>
      </c>
      <c r="R138"/>
      <c r="S138"/>
      <c r="T138">
        <v>-986342.65</v>
      </c>
      <c r="U138">
        <v>1781769.65</v>
      </c>
      <c r="V138" s="429"/>
      <c r="W138" s="429"/>
      <c r="X138" s="429">
        <v>718558.76</v>
      </c>
      <c r="Y138" s="429">
        <v>289500</v>
      </c>
      <c r="Z138" s="429">
        <v>252.94</v>
      </c>
      <c r="AA138" s="429"/>
      <c r="AB138" s="429"/>
      <c r="AC138" s="429">
        <v>9003.35</v>
      </c>
      <c r="AD138" s="431">
        <v>252973.57</v>
      </c>
      <c r="AE138" s="431">
        <v>1056</v>
      </c>
      <c r="AF138" s="431">
        <v>1608</v>
      </c>
      <c r="AG138" s="431">
        <v>556423.56999999995</v>
      </c>
      <c r="AH138" s="431">
        <v>33</v>
      </c>
      <c r="AI138" s="431"/>
      <c r="AJ138" s="431"/>
      <c r="AK138" s="431"/>
      <c r="AL138" s="76">
        <f t="shared" si="13"/>
        <v>824639.09000000008</v>
      </c>
      <c r="AM138" s="31">
        <f t="shared" si="14"/>
        <v>-269</v>
      </c>
      <c r="AN138" s="21">
        <f t="shared" si="15"/>
        <v>824908.09000000008</v>
      </c>
      <c r="AO138" s="15">
        <f t="shared" si="16"/>
        <v>1017315.0499999999</v>
      </c>
      <c r="AP138" s="16">
        <f t="shared" si="17"/>
        <v>812094.1399999999</v>
      </c>
      <c r="AQ138" s="26">
        <f t="shared" si="18"/>
        <v>205220.91000000003</v>
      </c>
    </row>
    <row r="139" spans="1:43" x14ac:dyDescent="0.25">
      <c r="A139" t="s">
        <v>573</v>
      </c>
      <c r="B139" t="s">
        <v>574</v>
      </c>
      <c r="C139" s="71">
        <v>4986</v>
      </c>
      <c r="D139" s="58" t="s">
        <v>1399</v>
      </c>
      <c r="E139" t="s">
        <v>3346</v>
      </c>
      <c r="F139" s="424">
        <v>736816.24</v>
      </c>
      <c r="G139" s="424">
        <v>0</v>
      </c>
      <c r="H139" s="424">
        <v>367367.17</v>
      </c>
      <c r="I139" s="424"/>
      <c r="J139">
        <v>-398491.59</v>
      </c>
      <c r="K139">
        <v>174783.68</v>
      </c>
      <c r="L139"/>
      <c r="M139"/>
      <c r="N139" s="414"/>
      <c r="O139" s="414">
        <v>34800</v>
      </c>
      <c r="P139" s="414"/>
      <c r="Q139" s="414">
        <v>236.82</v>
      </c>
      <c r="R139"/>
      <c r="S139"/>
      <c r="T139">
        <v>394165.99</v>
      </c>
      <c r="U139">
        <v>343312.84</v>
      </c>
      <c r="V139" s="429"/>
      <c r="W139" s="429"/>
      <c r="X139" s="429">
        <v>946500</v>
      </c>
      <c r="Y139" s="429">
        <v>339440</v>
      </c>
      <c r="Z139" s="429">
        <v>700.13</v>
      </c>
      <c r="AA139" s="429"/>
      <c r="AB139" s="429">
        <v>1550630</v>
      </c>
      <c r="AC139" s="429">
        <v>129944</v>
      </c>
      <c r="AD139" s="431">
        <v>1806631</v>
      </c>
      <c r="AE139" s="431">
        <v>240</v>
      </c>
      <c r="AF139" s="431">
        <v>1734</v>
      </c>
      <c r="AG139" s="431">
        <v>750414.42</v>
      </c>
      <c r="AH139" s="431">
        <v>260234.86</v>
      </c>
      <c r="AI139" s="431"/>
      <c r="AJ139" s="431"/>
      <c r="AK139" s="431">
        <v>40000</v>
      </c>
      <c r="AL139" s="76">
        <f t="shared" si="13"/>
        <v>1104183.4099999999</v>
      </c>
      <c r="AM139" s="31">
        <f t="shared" si="14"/>
        <v>35036.82</v>
      </c>
      <c r="AN139" s="21">
        <f t="shared" si="15"/>
        <v>1069146.5899999999</v>
      </c>
      <c r="AO139" s="15">
        <f t="shared" si="16"/>
        <v>2967214.13</v>
      </c>
      <c r="AP139" s="16">
        <f t="shared" si="17"/>
        <v>2859254.28</v>
      </c>
      <c r="AQ139" s="26">
        <f t="shared" si="18"/>
        <v>107959.85000000009</v>
      </c>
    </row>
    <row r="140" spans="1:43" x14ac:dyDescent="0.25">
      <c r="A140" t="s">
        <v>573</v>
      </c>
      <c r="B140" t="s">
        <v>574</v>
      </c>
      <c r="C140" s="71">
        <v>4194</v>
      </c>
      <c r="D140" s="58" t="s">
        <v>1400</v>
      </c>
      <c r="E140" t="s">
        <v>3347</v>
      </c>
      <c r="F140" s="424">
        <v>435837.3</v>
      </c>
      <c r="G140" s="424">
        <v>40950</v>
      </c>
      <c r="H140" s="424">
        <v>465193.55</v>
      </c>
      <c r="I140" s="424"/>
      <c r="J140">
        <v>103360.56</v>
      </c>
      <c r="K140">
        <v>174128.99</v>
      </c>
      <c r="L140"/>
      <c r="M140"/>
      <c r="N140" s="414"/>
      <c r="O140" s="414"/>
      <c r="P140" s="414"/>
      <c r="Q140" s="414">
        <v>-710</v>
      </c>
      <c r="R140"/>
      <c r="S140"/>
      <c r="T140">
        <v>-638327.78</v>
      </c>
      <c r="U140">
        <v>1627802.29</v>
      </c>
      <c r="V140" s="429"/>
      <c r="W140" s="429"/>
      <c r="X140" s="429">
        <v>849390.82</v>
      </c>
      <c r="Y140" s="429"/>
      <c r="Z140" s="429">
        <v>706.97</v>
      </c>
      <c r="AA140" s="429"/>
      <c r="AB140" s="429">
        <v>761530</v>
      </c>
      <c r="AC140" s="429">
        <v>128974.52</v>
      </c>
      <c r="AD140" s="431">
        <v>1156231.8799999999</v>
      </c>
      <c r="AE140" s="431">
        <v>15672</v>
      </c>
      <c r="AF140" s="431">
        <v>528</v>
      </c>
      <c r="AG140" s="431">
        <v>288465.67</v>
      </c>
      <c r="AH140" s="431">
        <v>48998.87</v>
      </c>
      <c r="AI140" s="431"/>
      <c r="AJ140" s="431"/>
      <c r="AK140" s="431"/>
      <c r="AL140" s="76">
        <f t="shared" si="13"/>
        <v>941980.85</v>
      </c>
      <c r="AM140" s="31">
        <f t="shared" si="14"/>
        <v>-710</v>
      </c>
      <c r="AN140" s="21">
        <f t="shared" si="15"/>
        <v>942690.85</v>
      </c>
      <c r="AO140" s="15">
        <f t="shared" si="16"/>
        <v>1740602.31</v>
      </c>
      <c r="AP140" s="16">
        <f t="shared" si="17"/>
        <v>1509896.42</v>
      </c>
      <c r="AQ140" s="26">
        <f t="shared" si="18"/>
        <v>230705.89000000013</v>
      </c>
    </row>
    <row r="141" spans="1:43" x14ac:dyDescent="0.25">
      <c r="A141" t="s">
        <v>573</v>
      </c>
      <c r="B141" t="s">
        <v>574</v>
      </c>
      <c r="C141" s="71">
        <v>4296</v>
      </c>
      <c r="D141" s="58" t="s">
        <v>1401</v>
      </c>
      <c r="E141" t="s">
        <v>3348</v>
      </c>
      <c r="F141" s="424">
        <v>710113.7</v>
      </c>
      <c r="G141" s="424">
        <v>0</v>
      </c>
      <c r="H141" s="424">
        <v>762225.76</v>
      </c>
      <c r="I141" s="424"/>
      <c r="J141">
        <v>17</v>
      </c>
      <c r="K141">
        <v>113483.25</v>
      </c>
      <c r="L141"/>
      <c r="M141"/>
      <c r="N141" s="414"/>
      <c r="O141" s="414"/>
      <c r="P141" s="414"/>
      <c r="Q141" s="414">
        <v>0</v>
      </c>
      <c r="R141"/>
      <c r="S141"/>
      <c r="T141">
        <v>-1201860.78</v>
      </c>
      <c r="U141">
        <v>2560000</v>
      </c>
      <c r="V141" s="429"/>
      <c r="W141" s="429"/>
      <c r="X141" s="429">
        <v>1046192.95</v>
      </c>
      <c r="Y141" s="429"/>
      <c r="Z141" s="429">
        <v>924.12</v>
      </c>
      <c r="AA141" s="429"/>
      <c r="AB141" s="429">
        <v>904530</v>
      </c>
      <c r="AC141" s="429"/>
      <c r="AD141" s="431">
        <v>1172137</v>
      </c>
      <c r="AE141" s="431"/>
      <c r="AF141" s="431"/>
      <c r="AG141" s="431">
        <v>514416.66</v>
      </c>
      <c r="AH141" s="431">
        <v>37392.92</v>
      </c>
      <c r="AI141" s="431"/>
      <c r="AJ141" s="431"/>
      <c r="AK141" s="431"/>
      <c r="AL141" s="76">
        <f t="shared" si="13"/>
        <v>1472339.46</v>
      </c>
      <c r="AM141" s="31">
        <f t="shared" si="14"/>
        <v>0</v>
      </c>
      <c r="AN141" s="21">
        <f t="shared" si="15"/>
        <v>1472339.46</v>
      </c>
      <c r="AO141" s="15">
        <f t="shared" si="16"/>
        <v>1951647.0699999998</v>
      </c>
      <c r="AP141" s="16">
        <f t="shared" si="17"/>
        <v>1723946.5799999998</v>
      </c>
      <c r="AQ141" s="26">
        <f t="shared" si="18"/>
        <v>227700.49</v>
      </c>
    </row>
    <row r="142" spans="1:43" x14ac:dyDescent="0.25">
      <c r="A142" t="s">
        <v>573</v>
      </c>
      <c r="B142" t="s">
        <v>574</v>
      </c>
      <c r="C142" s="71">
        <v>2528</v>
      </c>
      <c r="D142" s="58" t="s">
        <v>1402</v>
      </c>
      <c r="E142" t="s">
        <v>3349</v>
      </c>
      <c r="F142" s="424">
        <v>331274.07</v>
      </c>
      <c r="G142" s="424">
        <v>0</v>
      </c>
      <c r="H142" s="424">
        <v>100335.18</v>
      </c>
      <c r="I142" s="424"/>
      <c r="J142">
        <v>706667.85</v>
      </c>
      <c r="K142">
        <v>125549.19</v>
      </c>
      <c r="L142"/>
      <c r="M142"/>
      <c r="N142" s="414"/>
      <c r="O142" s="414"/>
      <c r="P142" s="414"/>
      <c r="Q142" s="414">
        <v>-2654</v>
      </c>
      <c r="R142">
        <v>1000</v>
      </c>
      <c r="S142"/>
      <c r="T142">
        <v>1317677.8400000001</v>
      </c>
      <c r="U142"/>
      <c r="V142" s="429"/>
      <c r="W142" s="429"/>
      <c r="X142" s="429">
        <v>437842.13</v>
      </c>
      <c r="Y142" s="429"/>
      <c r="Z142" s="429">
        <v>634.38</v>
      </c>
      <c r="AA142" s="429"/>
      <c r="AB142" s="429">
        <v>1692030</v>
      </c>
      <c r="AC142" s="429">
        <v>1071493.1299999999</v>
      </c>
      <c r="AD142" s="431">
        <v>2224509</v>
      </c>
      <c r="AE142" s="431"/>
      <c r="AF142" s="431">
        <v>18808</v>
      </c>
      <c r="AG142" s="431">
        <v>933365.59</v>
      </c>
      <c r="AH142" s="431">
        <v>77514.600000000006</v>
      </c>
      <c r="AI142" s="431"/>
      <c r="AJ142" s="431"/>
      <c r="AK142" s="431"/>
      <c r="AL142" s="76">
        <f t="shared" si="13"/>
        <v>431609.25</v>
      </c>
      <c r="AM142" s="31">
        <f t="shared" si="14"/>
        <v>-2654</v>
      </c>
      <c r="AN142" s="21">
        <f t="shared" si="15"/>
        <v>434263.25</v>
      </c>
      <c r="AO142" s="15">
        <f t="shared" si="16"/>
        <v>3201999.6399999997</v>
      </c>
      <c r="AP142" s="16">
        <f t="shared" si="17"/>
        <v>3254197.19</v>
      </c>
      <c r="AQ142" s="26">
        <f t="shared" si="18"/>
        <v>-52197.550000000279</v>
      </c>
    </row>
    <row r="143" spans="1:43" x14ac:dyDescent="0.25">
      <c r="A143" t="s">
        <v>573</v>
      </c>
      <c r="B143" t="s">
        <v>574</v>
      </c>
      <c r="C143" s="71">
        <v>3203</v>
      </c>
      <c r="D143" s="58" t="s">
        <v>1403</v>
      </c>
      <c r="E143" t="s">
        <v>3350</v>
      </c>
      <c r="F143" s="424">
        <v>504805.66</v>
      </c>
      <c r="G143" s="424">
        <v>0</v>
      </c>
      <c r="H143" s="424">
        <v>32394.99</v>
      </c>
      <c r="I143" s="424"/>
      <c r="J143">
        <v>1577916.42</v>
      </c>
      <c r="K143">
        <v>82226.81</v>
      </c>
      <c r="L143"/>
      <c r="M143"/>
      <c r="N143" s="414"/>
      <c r="O143" s="414"/>
      <c r="P143" s="414"/>
      <c r="Q143" s="414">
        <v>520</v>
      </c>
      <c r="R143"/>
      <c r="S143"/>
      <c r="T143">
        <v>30966.57</v>
      </c>
      <c r="U143">
        <v>2368242.5</v>
      </c>
      <c r="V143" s="429"/>
      <c r="W143" s="429"/>
      <c r="X143" s="429">
        <v>733848</v>
      </c>
      <c r="Y143" s="429">
        <v>305960</v>
      </c>
      <c r="Z143" s="429">
        <v>654.92999999999995</v>
      </c>
      <c r="AA143" s="429"/>
      <c r="AB143" s="429">
        <v>1251880</v>
      </c>
      <c r="AC143" s="429"/>
      <c r="AD143" s="431">
        <v>1497912</v>
      </c>
      <c r="AE143" s="431">
        <v>16759</v>
      </c>
      <c r="AF143" s="431"/>
      <c r="AG143" s="431">
        <v>757087.6</v>
      </c>
      <c r="AH143" s="431">
        <v>222969.52</v>
      </c>
      <c r="AI143" s="431"/>
      <c r="AJ143" s="431"/>
      <c r="AK143" s="431"/>
      <c r="AL143" s="76">
        <f t="shared" si="13"/>
        <v>537200.65</v>
      </c>
      <c r="AM143" s="31">
        <f t="shared" si="14"/>
        <v>520</v>
      </c>
      <c r="AN143" s="21">
        <f t="shared" si="15"/>
        <v>536680.65</v>
      </c>
      <c r="AO143" s="15">
        <f t="shared" si="16"/>
        <v>2292342.9300000002</v>
      </c>
      <c r="AP143" s="16">
        <f t="shared" si="17"/>
        <v>2494728.12</v>
      </c>
      <c r="AQ143" s="26">
        <f t="shared" si="18"/>
        <v>-202385.18999999994</v>
      </c>
    </row>
    <row r="144" spans="1:43" x14ac:dyDescent="0.25">
      <c r="A144" t="s">
        <v>573</v>
      </c>
      <c r="B144" t="s">
        <v>574</v>
      </c>
      <c r="C144" s="71">
        <v>3469</v>
      </c>
      <c r="D144" s="58" t="s">
        <v>1404</v>
      </c>
      <c r="E144" t="s">
        <v>3351</v>
      </c>
      <c r="F144" s="424">
        <v>226712</v>
      </c>
      <c r="G144" s="424">
        <v>16100</v>
      </c>
      <c r="H144" s="424">
        <v>83043.3</v>
      </c>
      <c r="I144" s="424"/>
      <c r="J144">
        <v>1753316.06</v>
      </c>
      <c r="K144">
        <v>133698.89000000001</v>
      </c>
      <c r="L144"/>
      <c r="M144"/>
      <c r="N144" s="414">
        <v>30000</v>
      </c>
      <c r="O144" s="414"/>
      <c r="P144" s="414"/>
      <c r="Q144" s="414">
        <v>-144</v>
      </c>
      <c r="R144"/>
      <c r="S144"/>
      <c r="T144">
        <v>551679.52</v>
      </c>
      <c r="U144">
        <v>1552681.09</v>
      </c>
      <c r="V144" s="429"/>
      <c r="W144" s="429"/>
      <c r="X144" s="429">
        <v>240513.47</v>
      </c>
      <c r="Y144" s="429">
        <v>100970</v>
      </c>
      <c r="Z144" s="429">
        <v>576.64</v>
      </c>
      <c r="AA144" s="429"/>
      <c r="AB144" s="429">
        <v>32310</v>
      </c>
      <c r="AC144" s="429">
        <v>35466.53</v>
      </c>
      <c r="AD144" s="431">
        <v>97071</v>
      </c>
      <c r="AE144" s="431"/>
      <c r="AF144" s="431"/>
      <c r="AG144" s="431">
        <v>196067.04</v>
      </c>
      <c r="AH144" s="431">
        <v>38044.959999999999</v>
      </c>
      <c r="AI144" s="431"/>
      <c r="AJ144" s="431"/>
      <c r="AK144" s="431"/>
      <c r="AL144" s="76">
        <f t="shared" si="13"/>
        <v>325855.3</v>
      </c>
      <c r="AM144" s="31">
        <f t="shared" si="14"/>
        <v>29856</v>
      </c>
      <c r="AN144" s="21">
        <f t="shared" si="15"/>
        <v>295999.3</v>
      </c>
      <c r="AO144" s="15">
        <f t="shared" si="16"/>
        <v>409836.64</v>
      </c>
      <c r="AP144" s="16">
        <f t="shared" si="17"/>
        <v>331183.00000000006</v>
      </c>
      <c r="AQ144" s="26">
        <f t="shared" si="18"/>
        <v>78653.639999999956</v>
      </c>
    </row>
    <row r="145" spans="1:43" x14ac:dyDescent="0.25">
      <c r="A145" t="s">
        <v>573</v>
      </c>
      <c r="B145" t="s">
        <v>574</v>
      </c>
      <c r="C145" s="71">
        <v>3469</v>
      </c>
      <c r="D145" s="58" t="s">
        <v>1405</v>
      </c>
      <c r="E145" t="s">
        <v>3366</v>
      </c>
      <c r="F145" s="424">
        <v>987865.26</v>
      </c>
      <c r="G145" s="424">
        <v>92365</v>
      </c>
      <c r="H145" s="424">
        <v>244769.71</v>
      </c>
      <c r="I145" s="424"/>
      <c r="J145">
        <v>1442283.58</v>
      </c>
      <c r="K145">
        <v>726224.32</v>
      </c>
      <c r="L145"/>
      <c r="M145"/>
      <c r="N145" s="414"/>
      <c r="O145" s="414">
        <v>105000</v>
      </c>
      <c r="P145" s="414"/>
      <c r="Q145" s="414">
        <v>10156.83</v>
      </c>
      <c r="R145"/>
      <c r="S145"/>
      <c r="T145">
        <v>443068.66</v>
      </c>
      <c r="U145">
        <v>2662147.65</v>
      </c>
      <c r="V145" s="429"/>
      <c r="W145" s="429"/>
      <c r="X145" s="429">
        <v>900057.87</v>
      </c>
      <c r="Y145" s="429"/>
      <c r="Z145" s="429">
        <v>-920.58</v>
      </c>
      <c r="AA145" s="429"/>
      <c r="AB145" s="429">
        <v>435721</v>
      </c>
      <c r="AC145" s="429"/>
      <c r="AD145" s="431">
        <v>541619</v>
      </c>
      <c r="AE145" s="431"/>
      <c r="AF145" s="431"/>
      <c r="AG145" s="431">
        <v>405087.79</v>
      </c>
      <c r="AH145" s="431">
        <v>115016.77</v>
      </c>
      <c r="AI145" s="431"/>
      <c r="AJ145" s="431"/>
      <c r="AK145" s="431"/>
      <c r="AL145" s="76">
        <f t="shared" si="13"/>
        <v>1324999.97</v>
      </c>
      <c r="AM145" s="31">
        <f t="shared" si="14"/>
        <v>115156.83</v>
      </c>
      <c r="AN145" s="21">
        <f t="shared" si="15"/>
        <v>1209843.1399999999</v>
      </c>
      <c r="AO145" s="15">
        <f t="shared" si="16"/>
        <v>1334858.29</v>
      </c>
      <c r="AP145" s="16">
        <f t="shared" si="17"/>
        <v>1061723.56</v>
      </c>
      <c r="AQ145" s="26">
        <f t="shared" si="18"/>
        <v>273134.73</v>
      </c>
    </row>
    <row r="146" spans="1:43" x14ac:dyDescent="0.25">
      <c r="A146" t="s">
        <v>577</v>
      </c>
      <c r="B146" t="s">
        <v>578</v>
      </c>
      <c r="C146" s="71">
        <v>2217</v>
      </c>
      <c r="D146" s="58" t="s">
        <v>1406</v>
      </c>
      <c r="E146" t="s">
        <v>3352</v>
      </c>
      <c r="F146" s="424">
        <v>176674.66</v>
      </c>
      <c r="G146" s="424">
        <v>7720</v>
      </c>
      <c r="H146" s="424">
        <v>390922.75</v>
      </c>
      <c r="I146" s="424"/>
      <c r="J146">
        <v>4</v>
      </c>
      <c r="K146">
        <v>-16723.36</v>
      </c>
      <c r="L146"/>
      <c r="M146"/>
      <c r="N146" s="414"/>
      <c r="O146" s="414">
        <v>950</v>
      </c>
      <c r="P146" s="414"/>
      <c r="Q146" s="414">
        <v>914.93</v>
      </c>
      <c r="R146"/>
      <c r="S146"/>
      <c r="T146">
        <v>-1323280.53</v>
      </c>
      <c r="U146">
        <v>1849445.73</v>
      </c>
      <c r="V146" s="429"/>
      <c r="W146" s="429"/>
      <c r="X146" s="429">
        <v>767607.61</v>
      </c>
      <c r="Y146" s="429">
        <v>89700</v>
      </c>
      <c r="Z146" s="429">
        <v>36.44</v>
      </c>
      <c r="AA146" s="429"/>
      <c r="AB146" s="429">
        <v>1248450.6000000001</v>
      </c>
      <c r="AC146" s="429">
        <v>277050</v>
      </c>
      <c r="AD146" s="431">
        <v>1600914.6</v>
      </c>
      <c r="AE146" s="431"/>
      <c r="AF146" s="431">
        <v>11890</v>
      </c>
      <c r="AG146" s="431">
        <v>683430.83</v>
      </c>
      <c r="AH146" s="431">
        <v>56041.3</v>
      </c>
      <c r="AI146" s="431"/>
      <c r="AJ146" s="431"/>
      <c r="AK146" s="431"/>
      <c r="AL146" s="76">
        <f t="shared" si="13"/>
        <v>575317.41</v>
      </c>
      <c r="AM146" s="31">
        <f t="shared" si="14"/>
        <v>1864.9299999999998</v>
      </c>
      <c r="AN146" s="21">
        <f t="shared" si="15"/>
        <v>573452.48</v>
      </c>
      <c r="AO146" s="15">
        <f t="shared" si="16"/>
        <v>2382844.65</v>
      </c>
      <c r="AP146" s="16">
        <f t="shared" si="17"/>
        <v>2352276.73</v>
      </c>
      <c r="AQ146" s="26">
        <f t="shared" si="18"/>
        <v>30567.919999999925</v>
      </c>
    </row>
    <row r="147" spans="1:43" x14ac:dyDescent="0.25">
      <c r="A147" t="s">
        <v>577</v>
      </c>
      <c r="B147" t="s">
        <v>578</v>
      </c>
      <c r="C147" s="71">
        <v>3536</v>
      </c>
      <c r="D147" s="58" t="s">
        <v>1407</v>
      </c>
      <c r="E147" t="s">
        <v>3353</v>
      </c>
      <c r="F147" s="424">
        <v>272589.62</v>
      </c>
      <c r="G147" s="424">
        <v>80000</v>
      </c>
      <c r="H147" s="424">
        <v>94495.53</v>
      </c>
      <c r="I147" s="424"/>
      <c r="J147">
        <v>98384.57</v>
      </c>
      <c r="K147">
        <v>201138.16</v>
      </c>
      <c r="L147"/>
      <c r="M147"/>
      <c r="N147" s="414">
        <v>14000</v>
      </c>
      <c r="O147" s="414">
        <v>29289</v>
      </c>
      <c r="P147" s="414"/>
      <c r="Q147" s="414">
        <v>232.4</v>
      </c>
      <c r="R147"/>
      <c r="S147"/>
      <c r="T147">
        <v>-2031201.46</v>
      </c>
      <c r="U147">
        <v>2606531.4300000002</v>
      </c>
      <c r="V147" s="429"/>
      <c r="W147" s="429"/>
      <c r="X147" s="429">
        <v>740844.89</v>
      </c>
      <c r="Y147" s="429">
        <v>262300</v>
      </c>
      <c r="Z147" s="429">
        <v>441.11</v>
      </c>
      <c r="AA147" s="429"/>
      <c r="AB147" s="429">
        <v>1195798.3999999999</v>
      </c>
      <c r="AC147" s="429">
        <v>413046.84</v>
      </c>
      <c r="AD147" s="431">
        <v>1632946.4</v>
      </c>
      <c r="AE147" s="431">
        <v>18224</v>
      </c>
      <c r="AF147" s="431"/>
      <c r="AG147" s="431">
        <v>772148.54</v>
      </c>
      <c r="AH147" s="431">
        <v>60855.79</v>
      </c>
      <c r="AI147" s="431"/>
      <c r="AJ147" s="431"/>
      <c r="AK147" s="431">
        <v>500</v>
      </c>
      <c r="AL147" s="76">
        <f t="shared" si="13"/>
        <v>447085.15</v>
      </c>
      <c r="AM147" s="31">
        <f t="shared" si="14"/>
        <v>43521.4</v>
      </c>
      <c r="AN147" s="21">
        <f t="shared" si="15"/>
        <v>403563.75</v>
      </c>
      <c r="AO147" s="15">
        <f t="shared" si="16"/>
        <v>2612431.2399999998</v>
      </c>
      <c r="AP147" s="16">
        <f t="shared" si="17"/>
        <v>2484674.73</v>
      </c>
      <c r="AQ147" s="26">
        <f t="shared" si="18"/>
        <v>127756.50999999978</v>
      </c>
    </row>
    <row r="148" spans="1:43" x14ac:dyDescent="0.25">
      <c r="A148" t="s">
        <v>577</v>
      </c>
      <c r="B148" t="s">
        <v>578</v>
      </c>
      <c r="C148" s="71">
        <v>4975</v>
      </c>
      <c r="D148" s="58" t="s">
        <v>1408</v>
      </c>
      <c r="E148" t="s">
        <v>3354</v>
      </c>
      <c r="F148" s="424">
        <v>366170.17</v>
      </c>
      <c r="G148" s="424">
        <v>0</v>
      </c>
      <c r="H148" s="424">
        <v>28335.23</v>
      </c>
      <c r="I148" s="424"/>
      <c r="J148">
        <v>5124.82</v>
      </c>
      <c r="K148">
        <v>31572.1</v>
      </c>
      <c r="L148"/>
      <c r="M148"/>
      <c r="N148" s="414"/>
      <c r="O148" s="414">
        <v>28480</v>
      </c>
      <c r="P148" s="414"/>
      <c r="Q148" s="414">
        <v>1199.7</v>
      </c>
      <c r="R148"/>
      <c r="S148"/>
      <c r="T148">
        <v>-906329.05</v>
      </c>
      <c r="U148">
        <v>1289115.33</v>
      </c>
      <c r="V148" s="429"/>
      <c r="W148" s="429"/>
      <c r="X148" s="429">
        <v>970315.69</v>
      </c>
      <c r="Y148" s="429">
        <v>120000</v>
      </c>
      <c r="Z148" s="429">
        <v>319.32</v>
      </c>
      <c r="AA148" s="429"/>
      <c r="AB148" s="429">
        <v>1363226</v>
      </c>
      <c r="AC148" s="429">
        <v>205049.24</v>
      </c>
      <c r="AD148" s="431">
        <v>1681776.5</v>
      </c>
      <c r="AE148" s="431">
        <v>3264</v>
      </c>
      <c r="AF148" s="431"/>
      <c r="AG148" s="431">
        <v>886041.73</v>
      </c>
      <c r="AH148" s="431">
        <v>69091.679999999993</v>
      </c>
      <c r="AI148" s="431"/>
      <c r="AJ148" s="431"/>
      <c r="AK148" s="431"/>
      <c r="AL148" s="76">
        <f t="shared" si="13"/>
        <v>394505.39999999997</v>
      </c>
      <c r="AM148" s="31">
        <f t="shared" si="14"/>
        <v>29679.7</v>
      </c>
      <c r="AN148" s="21">
        <f t="shared" si="15"/>
        <v>364825.69999999995</v>
      </c>
      <c r="AO148" s="15">
        <f t="shared" si="16"/>
        <v>2658910.25</v>
      </c>
      <c r="AP148" s="16">
        <f t="shared" si="17"/>
        <v>2640173.91</v>
      </c>
      <c r="AQ148" s="26">
        <f t="shared" si="18"/>
        <v>18736.339999999851</v>
      </c>
    </row>
    <row r="149" spans="1:43" x14ac:dyDescent="0.25">
      <c r="A149" t="s">
        <v>577</v>
      </c>
      <c r="B149" t="s">
        <v>578</v>
      </c>
      <c r="C149" s="71">
        <v>2059</v>
      </c>
      <c r="D149" s="58" t="s">
        <v>1409</v>
      </c>
      <c r="E149" t="s">
        <v>3355</v>
      </c>
      <c r="F149" s="424">
        <v>327046.28000000003</v>
      </c>
      <c r="G149" s="424">
        <v>22000</v>
      </c>
      <c r="H149" s="424">
        <v>24147.15</v>
      </c>
      <c r="I149" s="424"/>
      <c r="J149">
        <v>1898176.33</v>
      </c>
      <c r="K149">
        <v>94391.15</v>
      </c>
      <c r="L149"/>
      <c r="M149"/>
      <c r="N149" s="414"/>
      <c r="O149" s="414">
        <v>28150</v>
      </c>
      <c r="P149" s="414"/>
      <c r="Q149" s="414">
        <v>268</v>
      </c>
      <c r="R149"/>
      <c r="S149"/>
      <c r="T149">
        <v>48723.77</v>
      </c>
      <c r="U149">
        <v>2316929.4300000002</v>
      </c>
      <c r="V149" s="429"/>
      <c r="W149" s="429"/>
      <c r="X149" s="429">
        <v>794944.17</v>
      </c>
      <c r="Y149" s="429">
        <v>75000</v>
      </c>
      <c r="Z149" s="429">
        <v>338.65</v>
      </c>
      <c r="AA149" s="429"/>
      <c r="AB149" s="429">
        <v>1159390</v>
      </c>
      <c r="AC149" s="429">
        <v>187485</v>
      </c>
      <c r="AD149" s="431">
        <v>1486939</v>
      </c>
      <c r="AE149" s="431">
        <v>1760</v>
      </c>
      <c r="AF149" s="431"/>
      <c r="AG149" s="431">
        <v>534329.51</v>
      </c>
      <c r="AH149" s="431">
        <v>222439.6</v>
      </c>
      <c r="AI149" s="431"/>
      <c r="AJ149" s="431"/>
      <c r="AK149" s="431"/>
      <c r="AL149" s="76">
        <f t="shared" si="13"/>
        <v>373193.43000000005</v>
      </c>
      <c r="AM149" s="31">
        <f t="shared" si="14"/>
        <v>28418</v>
      </c>
      <c r="AN149" s="21">
        <f t="shared" si="15"/>
        <v>344775.43000000005</v>
      </c>
      <c r="AO149" s="15">
        <f t="shared" si="16"/>
        <v>2217157.8200000003</v>
      </c>
      <c r="AP149" s="16">
        <f t="shared" si="17"/>
        <v>2245468.11</v>
      </c>
      <c r="AQ149" s="26">
        <f t="shared" si="18"/>
        <v>-28310.289999999572</v>
      </c>
    </row>
    <row r="150" spans="1:43" x14ac:dyDescent="0.25">
      <c r="A150" t="s">
        <v>577</v>
      </c>
      <c r="B150" t="s">
        <v>578</v>
      </c>
      <c r="C150" s="71">
        <v>1986</v>
      </c>
      <c r="D150" s="58" t="s">
        <v>1410</v>
      </c>
      <c r="E150" t="s">
        <v>3356</v>
      </c>
      <c r="F150" s="424">
        <v>227816.23</v>
      </c>
      <c r="G150" s="424">
        <v>0</v>
      </c>
      <c r="H150" s="424">
        <v>73787.199999999997</v>
      </c>
      <c r="I150" s="424"/>
      <c r="J150">
        <v>948567.27</v>
      </c>
      <c r="K150">
        <v>92772.91</v>
      </c>
      <c r="L150"/>
      <c r="M150"/>
      <c r="N150" s="414"/>
      <c r="O150" s="414">
        <v>10733.13</v>
      </c>
      <c r="P150" s="414"/>
      <c r="Q150" s="414">
        <v>224</v>
      </c>
      <c r="R150"/>
      <c r="S150"/>
      <c r="T150">
        <v>-1320289.94</v>
      </c>
      <c r="U150">
        <v>2601070</v>
      </c>
      <c r="V150" s="429"/>
      <c r="W150" s="429"/>
      <c r="X150" s="429">
        <v>789400.93</v>
      </c>
      <c r="Y150" s="429">
        <v>159860</v>
      </c>
      <c r="Z150" s="429">
        <v>246.61</v>
      </c>
      <c r="AA150" s="429"/>
      <c r="AB150" s="429">
        <v>524560</v>
      </c>
      <c r="AC150" s="429">
        <v>137200</v>
      </c>
      <c r="AD150" s="431">
        <v>853724.88</v>
      </c>
      <c r="AE150" s="431"/>
      <c r="AF150" s="431">
        <v>9018</v>
      </c>
      <c r="AG150" s="431">
        <v>576096.37</v>
      </c>
      <c r="AH150" s="431">
        <v>121221.87</v>
      </c>
      <c r="AI150" s="431"/>
      <c r="AJ150" s="431"/>
      <c r="AK150" s="431"/>
      <c r="AL150" s="76">
        <f t="shared" si="13"/>
        <v>301603.43</v>
      </c>
      <c r="AM150" s="31">
        <f t="shared" si="14"/>
        <v>10957.13</v>
      </c>
      <c r="AN150" s="21">
        <f t="shared" si="15"/>
        <v>290646.3</v>
      </c>
      <c r="AO150" s="15">
        <f t="shared" si="16"/>
        <v>1611267.54</v>
      </c>
      <c r="AP150" s="16">
        <f t="shared" si="17"/>
        <v>1560061.12</v>
      </c>
      <c r="AQ150" s="26">
        <f t="shared" si="18"/>
        <v>51206.419999999925</v>
      </c>
    </row>
    <row r="151" spans="1:43" x14ac:dyDescent="0.25">
      <c r="A151" t="s">
        <v>581</v>
      </c>
      <c r="B151" t="s">
        <v>583</v>
      </c>
      <c r="C151" s="71">
        <v>2574</v>
      </c>
      <c r="D151" s="58" t="s">
        <v>1411</v>
      </c>
      <c r="E151" t="s">
        <v>3310</v>
      </c>
      <c r="F151" s="424">
        <v>141335.82999999999</v>
      </c>
      <c r="G151" s="424">
        <v>0</v>
      </c>
      <c r="H151" s="424">
        <v>66062.19</v>
      </c>
      <c r="I151" s="424"/>
      <c r="J151">
        <v>598115.16</v>
      </c>
      <c r="K151">
        <v>75125.17</v>
      </c>
      <c r="L151"/>
      <c r="M151"/>
      <c r="N151" s="414"/>
      <c r="O151" s="414"/>
      <c r="P151" s="414">
        <v>73000</v>
      </c>
      <c r="Q151" s="414">
        <v>14031</v>
      </c>
      <c r="R151"/>
      <c r="S151"/>
      <c r="T151">
        <v>-259593.17</v>
      </c>
      <c r="U151">
        <v>1474940.27</v>
      </c>
      <c r="V151" s="429"/>
      <c r="W151" s="429"/>
      <c r="X151" s="429">
        <v>900539.25</v>
      </c>
      <c r="Y151" s="429"/>
      <c r="Z151" s="429">
        <v>27.26</v>
      </c>
      <c r="AA151" s="429"/>
      <c r="AB151" s="429">
        <v>1194056</v>
      </c>
      <c r="AC151" s="429">
        <v>100800</v>
      </c>
      <c r="AD151" s="431">
        <v>1604708</v>
      </c>
      <c r="AE151" s="431"/>
      <c r="AF151" s="431">
        <v>6416</v>
      </c>
      <c r="AG151" s="431">
        <v>784583.95</v>
      </c>
      <c r="AH151" s="431">
        <v>191454.31</v>
      </c>
      <c r="AI151" s="431"/>
      <c r="AJ151" s="431"/>
      <c r="AK151" s="431">
        <v>30000</v>
      </c>
      <c r="AL151" s="76">
        <f t="shared" si="13"/>
        <v>207398.02</v>
      </c>
      <c r="AM151" s="31">
        <f t="shared" si="14"/>
        <v>87031</v>
      </c>
      <c r="AN151" s="21">
        <f t="shared" si="15"/>
        <v>120367.01999999999</v>
      </c>
      <c r="AO151" s="15">
        <f t="shared" si="16"/>
        <v>2195422.5099999998</v>
      </c>
      <c r="AP151" s="16">
        <f t="shared" si="17"/>
        <v>2617162.2600000002</v>
      </c>
      <c r="AQ151" s="26">
        <f t="shared" si="18"/>
        <v>-421739.75000000047</v>
      </c>
    </row>
    <row r="152" spans="1:43" x14ac:dyDescent="0.25">
      <c r="A152" t="s">
        <v>581</v>
      </c>
      <c r="B152" t="s">
        <v>583</v>
      </c>
      <c r="C152" s="71">
        <v>918</v>
      </c>
      <c r="D152" s="58" t="s">
        <v>1412</v>
      </c>
      <c r="E152" t="s">
        <v>3311</v>
      </c>
      <c r="F152" s="424">
        <v>370284.48</v>
      </c>
      <c r="G152" s="424">
        <v>0.48</v>
      </c>
      <c r="H152" s="424">
        <v>226493.25</v>
      </c>
      <c r="I152" s="424"/>
      <c r="J152">
        <v>-63234.06</v>
      </c>
      <c r="K152">
        <v>-243572.87</v>
      </c>
      <c r="L152"/>
      <c r="M152">
        <v>120500</v>
      </c>
      <c r="N152" s="414"/>
      <c r="O152" s="414"/>
      <c r="P152" s="414">
        <v>38600</v>
      </c>
      <c r="Q152" s="414">
        <v>1</v>
      </c>
      <c r="R152"/>
      <c r="S152"/>
      <c r="T152">
        <v>-1029105.22</v>
      </c>
      <c r="U152">
        <v>1115345.6000000001</v>
      </c>
      <c r="V152" s="429"/>
      <c r="W152" s="429"/>
      <c r="X152" s="429">
        <v>832177.33</v>
      </c>
      <c r="Y152" s="429"/>
      <c r="Z152" s="429">
        <v>433.52</v>
      </c>
      <c r="AA152" s="429"/>
      <c r="AB152" s="429">
        <v>1030850</v>
      </c>
      <c r="AC152" s="429">
        <v>41600</v>
      </c>
      <c r="AD152" s="431">
        <v>1238924</v>
      </c>
      <c r="AE152" s="431"/>
      <c r="AF152" s="431">
        <v>6680</v>
      </c>
      <c r="AG152" s="431">
        <v>282949.7</v>
      </c>
      <c r="AH152" s="431">
        <v>70877.25</v>
      </c>
      <c r="AI152" s="431"/>
      <c r="AJ152" s="431"/>
      <c r="AK152" s="431">
        <v>20000</v>
      </c>
      <c r="AL152" s="76">
        <f t="shared" si="13"/>
        <v>596778.21</v>
      </c>
      <c r="AM152" s="31">
        <f t="shared" si="14"/>
        <v>38601</v>
      </c>
      <c r="AN152" s="21">
        <f t="shared" si="15"/>
        <v>558177.21</v>
      </c>
      <c r="AO152" s="15">
        <f t="shared" si="16"/>
        <v>1905060.85</v>
      </c>
      <c r="AP152" s="16">
        <f t="shared" si="17"/>
        <v>1619430.95</v>
      </c>
      <c r="AQ152" s="26">
        <f t="shared" si="18"/>
        <v>285629.90000000014</v>
      </c>
    </row>
    <row r="153" spans="1:43" x14ac:dyDescent="0.25">
      <c r="A153" t="s">
        <v>581</v>
      </c>
      <c r="B153" t="s">
        <v>583</v>
      </c>
      <c r="C153" s="71">
        <v>4046</v>
      </c>
      <c r="D153" s="58" t="s">
        <v>1413</v>
      </c>
      <c r="E153" t="s">
        <v>3314</v>
      </c>
      <c r="F153" s="424">
        <v>557542.74</v>
      </c>
      <c r="G153" s="424">
        <v>0</v>
      </c>
      <c r="H153" s="424">
        <v>73979.98</v>
      </c>
      <c r="I153" s="424"/>
      <c r="J153">
        <v>494953.38</v>
      </c>
      <c r="K153">
        <v>96401.35</v>
      </c>
      <c r="L153"/>
      <c r="M153"/>
      <c r="N153" s="414">
        <v>0</v>
      </c>
      <c r="O153" s="414">
        <v>7725</v>
      </c>
      <c r="P153" s="414">
        <v>76400</v>
      </c>
      <c r="Q153" s="414">
        <v>0</v>
      </c>
      <c r="R153"/>
      <c r="S153"/>
      <c r="T153">
        <v>263132.26</v>
      </c>
      <c r="U153">
        <v>1286034.42</v>
      </c>
      <c r="V153" s="429"/>
      <c r="W153" s="429"/>
      <c r="X153" s="429">
        <v>538537.13</v>
      </c>
      <c r="Y153" s="429">
        <v>56400</v>
      </c>
      <c r="Z153" s="429">
        <v>968.31</v>
      </c>
      <c r="AA153" s="429"/>
      <c r="AB153" s="429">
        <v>1372110</v>
      </c>
      <c r="AC153" s="429">
        <v>253896</v>
      </c>
      <c r="AD153" s="431">
        <v>1699602</v>
      </c>
      <c r="AE153" s="431"/>
      <c r="AF153" s="431">
        <v>25560</v>
      </c>
      <c r="AG153" s="431">
        <v>797458.01</v>
      </c>
      <c r="AH153" s="431">
        <v>88705.66</v>
      </c>
      <c r="AI153" s="431"/>
      <c r="AJ153" s="431"/>
      <c r="AK153" s="431">
        <v>21000</v>
      </c>
      <c r="AL153" s="76">
        <f t="shared" si="13"/>
        <v>631522.72</v>
      </c>
      <c r="AM153" s="31">
        <f t="shared" si="14"/>
        <v>84125</v>
      </c>
      <c r="AN153" s="21">
        <f t="shared" si="15"/>
        <v>547397.72</v>
      </c>
      <c r="AO153" s="15">
        <f t="shared" si="16"/>
        <v>2221911.44</v>
      </c>
      <c r="AP153" s="16">
        <f t="shared" si="17"/>
        <v>2632325.67</v>
      </c>
      <c r="AQ153" s="26">
        <f t="shared" si="18"/>
        <v>-410414.23</v>
      </c>
    </row>
    <row r="154" spans="1:43" x14ac:dyDescent="0.25">
      <c r="A154" t="s">
        <v>581</v>
      </c>
      <c r="B154" t="s">
        <v>583</v>
      </c>
      <c r="C154" s="71">
        <v>1868</v>
      </c>
      <c r="D154" s="58" t="s">
        <v>1414</v>
      </c>
      <c r="E154" t="s">
        <v>3363</v>
      </c>
      <c r="F154" s="424">
        <v>71501.759999999995</v>
      </c>
      <c r="G154" s="424">
        <v>0</v>
      </c>
      <c r="H154" s="424">
        <v>175823.64</v>
      </c>
      <c r="I154" s="424"/>
      <c r="J154">
        <v>849870.37</v>
      </c>
      <c r="K154">
        <v>52248.24</v>
      </c>
      <c r="L154"/>
      <c r="M154"/>
      <c r="N154" s="414"/>
      <c r="O154" s="414">
        <v>7500</v>
      </c>
      <c r="P154" s="414">
        <v>36475</v>
      </c>
      <c r="Q154" s="414"/>
      <c r="R154"/>
      <c r="S154"/>
      <c r="T154">
        <v>-857407.63</v>
      </c>
      <c r="U154">
        <v>1993235.29</v>
      </c>
      <c r="V154" s="429"/>
      <c r="W154" s="429"/>
      <c r="X154" s="429">
        <v>707070.51</v>
      </c>
      <c r="Y154" s="429"/>
      <c r="Z154" s="429">
        <v>217.71</v>
      </c>
      <c r="AA154" s="429"/>
      <c r="AB154" s="429">
        <v>1175300</v>
      </c>
      <c r="AC154" s="429">
        <v>134400</v>
      </c>
      <c r="AD154" s="431">
        <v>1380620</v>
      </c>
      <c r="AE154" s="431"/>
      <c r="AF154" s="431">
        <v>10240</v>
      </c>
      <c r="AG154" s="431">
        <v>428084.13</v>
      </c>
      <c r="AH154" s="431">
        <v>208402.74</v>
      </c>
      <c r="AI154" s="431"/>
      <c r="AJ154" s="431"/>
      <c r="AK154" s="431">
        <v>20000</v>
      </c>
      <c r="AL154" s="76">
        <f t="shared" si="13"/>
        <v>247325.40000000002</v>
      </c>
      <c r="AM154" s="31">
        <f t="shared" si="14"/>
        <v>43975</v>
      </c>
      <c r="AN154" s="21">
        <f t="shared" si="15"/>
        <v>203350.40000000002</v>
      </c>
      <c r="AO154" s="15">
        <f t="shared" si="16"/>
        <v>2016988.22</v>
      </c>
      <c r="AP154" s="16">
        <f t="shared" si="17"/>
        <v>2047346.8699999999</v>
      </c>
      <c r="AQ154" s="26">
        <f t="shared" si="18"/>
        <v>-30358.649999999907</v>
      </c>
    </row>
    <row r="157" spans="1:43" x14ac:dyDescent="0.25">
      <c r="D157" s="44"/>
    </row>
    <row r="158" spans="1:43" x14ac:dyDescent="0.25">
      <c r="D158" s="44"/>
    </row>
    <row r="159" spans="1:43" x14ac:dyDescent="0.25">
      <c r="D159" s="44"/>
    </row>
    <row r="160" spans="1:43" x14ac:dyDescent="0.25">
      <c r="D160" s="44"/>
    </row>
    <row r="161" spans="4:4" x14ac:dyDescent="0.25">
      <c r="D161" s="44"/>
    </row>
    <row r="162" spans="4:4" x14ac:dyDescent="0.25">
      <c r="D162" s="44"/>
    </row>
    <row r="163" spans="4:4" x14ac:dyDescent="0.25">
      <c r="D163" s="44"/>
    </row>
    <row r="164" spans="4:4" x14ac:dyDescent="0.25">
      <c r="D164" s="44"/>
    </row>
    <row r="165" spans="4:4" x14ac:dyDescent="0.25">
      <c r="D165" s="44"/>
    </row>
    <row r="177" spans="5:37" x14ac:dyDescent="0.25">
      <c r="E177" s="250"/>
    </row>
    <row r="180" spans="5:37" x14ac:dyDescent="0.25">
      <c r="E180" s="228"/>
      <c r="F180" s="427"/>
      <c r="G180" s="427"/>
      <c r="H180" s="427"/>
      <c r="I180" s="427"/>
      <c r="J180" s="228"/>
      <c r="K180" s="228"/>
      <c r="L180" s="228"/>
      <c r="M180" s="327"/>
      <c r="N180" s="47"/>
      <c r="O180" s="47"/>
      <c r="P180" s="47"/>
      <c r="Q180" s="47"/>
      <c r="R180" s="228"/>
      <c r="S180" s="228"/>
      <c r="T180" s="228"/>
      <c r="U180" s="235"/>
      <c r="V180" s="430"/>
      <c r="W180" s="430"/>
      <c r="X180" s="430"/>
      <c r="Y180" s="430"/>
      <c r="Z180" s="430"/>
      <c r="AA180" s="430"/>
      <c r="AB180" s="430"/>
      <c r="AC180" s="430"/>
      <c r="AD180" s="48"/>
      <c r="AE180" s="48"/>
      <c r="AF180" s="48"/>
      <c r="AG180" s="48"/>
      <c r="AH180" s="48"/>
      <c r="AI180" s="48"/>
      <c r="AJ180" s="48"/>
      <c r="AK180" s="48"/>
    </row>
  </sheetData>
  <autoFilter ref="A1:AQ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L13" sqref="L13"/>
    </sheetView>
  </sheetViews>
  <sheetFormatPr defaultRowHeight="15.6" x14ac:dyDescent="0.45"/>
  <cols>
    <col min="1" max="1" width="6.3984375" style="79" customWidth="1"/>
    <col min="2" max="2" width="14.09765625" style="79" customWidth="1"/>
    <col min="3" max="3" width="12.69921875" style="79" customWidth="1"/>
    <col min="4" max="4" width="9.59765625" style="79" customWidth="1"/>
    <col min="5" max="5" width="11.69921875" style="79" customWidth="1"/>
    <col min="6" max="6" width="13.59765625" style="79" customWidth="1"/>
    <col min="7" max="7" width="9.8984375" style="79" customWidth="1"/>
    <col min="8" max="8" width="17.59765625" style="79" customWidth="1"/>
    <col min="9" max="241" width="9" style="79"/>
    <col min="242" max="242" width="7.09765625" style="79" customWidth="1"/>
    <col min="243" max="243" width="12.69921875" style="79" customWidth="1"/>
    <col min="244" max="244" width="12.8984375" style="79" customWidth="1"/>
    <col min="245" max="248" width="10.3984375" style="79" customWidth="1"/>
    <col min="249" max="249" width="65.19921875" style="79" customWidth="1"/>
    <col min="250" max="497" width="9" style="79"/>
    <col min="498" max="498" width="7.09765625" style="79" customWidth="1"/>
    <col min="499" max="499" width="12.69921875" style="79" customWidth="1"/>
    <col min="500" max="500" width="12.8984375" style="79" customWidth="1"/>
    <col min="501" max="504" width="10.3984375" style="79" customWidth="1"/>
    <col min="505" max="505" width="65.19921875" style="79" customWidth="1"/>
    <col min="506" max="753" width="9" style="79"/>
    <col min="754" max="754" width="7.09765625" style="79" customWidth="1"/>
    <col min="755" max="755" width="12.69921875" style="79" customWidth="1"/>
    <col min="756" max="756" width="12.8984375" style="79" customWidth="1"/>
    <col min="757" max="760" width="10.3984375" style="79" customWidth="1"/>
    <col min="761" max="761" width="65.19921875" style="79" customWidth="1"/>
    <col min="762" max="1009" width="9" style="79"/>
    <col min="1010" max="1010" width="7.09765625" style="79" customWidth="1"/>
    <col min="1011" max="1011" width="12.69921875" style="79" customWidth="1"/>
    <col min="1012" max="1012" width="12.8984375" style="79" customWidth="1"/>
    <col min="1013" max="1016" width="10.3984375" style="79" customWidth="1"/>
    <col min="1017" max="1017" width="65.19921875" style="79" customWidth="1"/>
    <col min="1018" max="1265" width="9" style="79"/>
    <col min="1266" max="1266" width="7.09765625" style="79" customWidth="1"/>
    <col min="1267" max="1267" width="12.69921875" style="79" customWidth="1"/>
    <col min="1268" max="1268" width="12.8984375" style="79" customWidth="1"/>
    <col min="1269" max="1272" width="10.3984375" style="79" customWidth="1"/>
    <col min="1273" max="1273" width="65.19921875" style="79" customWidth="1"/>
    <col min="1274" max="1521" width="9" style="79"/>
    <col min="1522" max="1522" width="7.09765625" style="79" customWidth="1"/>
    <col min="1523" max="1523" width="12.69921875" style="79" customWidth="1"/>
    <col min="1524" max="1524" width="12.8984375" style="79" customWidth="1"/>
    <col min="1525" max="1528" width="10.3984375" style="79" customWidth="1"/>
    <col min="1529" max="1529" width="65.19921875" style="79" customWidth="1"/>
    <col min="1530" max="1777" width="9" style="79"/>
    <col min="1778" max="1778" width="7.09765625" style="79" customWidth="1"/>
    <col min="1779" max="1779" width="12.69921875" style="79" customWidth="1"/>
    <col min="1780" max="1780" width="12.8984375" style="79" customWidth="1"/>
    <col min="1781" max="1784" width="10.3984375" style="79" customWidth="1"/>
    <col min="1785" max="1785" width="65.19921875" style="79" customWidth="1"/>
    <col min="1786" max="2033" width="9" style="79"/>
    <col min="2034" max="2034" width="7.09765625" style="79" customWidth="1"/>
    <col min="2035" max="2035" width="12.69921875" style="79" customWidth="1"/>
    <col min="2036" max="2036" width="12.8984375" style="79" customWidth="1"/>
    <col min="2037" max="2040" width="10.3984375" style="79" customWidth="1"/>
    <col min="2041" max="2041" width="65.19921875" style="79" customWidth="1"/>
    <col min="2042" max="2289" width="9" style="79"/>
    <col min="2290" max="2290" width="7.09765625" style="79" customWidth="1"/>
    <col min="2291" max="2291" width="12.69921875" style="79" customWidth="1"/>
    <col min="2292" max="2292" width="12.8984375" style="79" customWidth="1"/>
    <col min="2293" max="2296" width="10.3984375" style="79" customWidth="1"/>
    <col min="2297" max="2297" width="65.19921875" style="79" customWidth="1"/>
    <col min="2298" max="2545" width="9" style="79"/>
    <col min="2546" max="2546" width="7.09765625" style="79" customWidth="1"/>
    <col min="2547" max="2547" width="12.69921875" style="79" customWidth="1"/>
    <col min="2548" max="2548" width="12.8984375" style="79" customWidth="1"/>
    <col min="2549" max="2552" width="10.3984375" style="79" customWidth="1"/>
    <col min="2553" max="2553" width="65.19921875" style="79" customWidth="1"/>
    <col min="2554" max="2801" width="9" style="79"/>
    <col min="2802" max="2802" width="7.09765625" style="79" customWidth="1"/>
    <col min="2803" max="2803" width="12.69921875" style="79" customWidth="1"/>
    <col min="2804" max="2804" width="12.8984375" style="79" customWidth="1"/>
    <col min="2805" max="2808" width="10.3984375" style="79" customWidth="1"/>
    <col min="2809" max="2809" width="65.19921875" style="79" customWidth="1"/>
    <col min="2810" max="3057" width="9" style="79"/>
    <col min="3058" max="3058" width="7.09765625" style="79" customWidth="1"/>
    <col min="3059" max="3059" width="12.69921875" style="79" customWidth="1"/>
    <col min="3060" max="3060" width="12.8984375" style="79" customWidth="1"/>
    <col min="3061" max="3064" width="10.3984375" style="79" customWidth="1"/>
    <col min="3065" max="3065" width="65.19921875" style="79" customWidth="1"/>
    <col min="3066" max="3313" width="9" style="79"/>
    <col min="3314" max="3314" width="7.09765625" style="79" customWidth="1"/>
    <col min="3315" max="3315" width="12.69921875" style="79" customWidth="1"/>
    <col min="3316" max="3316" width="12.8984375" style="79" customWidth="1"/>
    <col min="3317" max="3320" width="10.3984375" style="79" customWidth="1"/>
    <col min="3321" max="3321" width="65.19921875" style="79" customWidth="1"/>
    <col min="3322" max="3569" width="9" style="79"/>
    <col min="3570" max="3570" width="7.09765625" style="79" customWidth="1"/>
    <col min="3571" max="3571" width="12.69921875" style="79" customWidth="1"/>
    <col min="3572" max="3572" width="12.8984375" style="79" customWidth="1"/>
    <col min="3573" max="3576" width="10.3984375" style="79" customWidth="1"/>
    <col min="3577" max="3577" width="65.19921875" style="79" customWidth="1"/>
    <col min="3578" max="3825" width="9" style="79"/>
    <col min="3826" max="3826" width="7.09765625" style="79" customWidth="1"/>
    <col min="3827" max="3827" width="12.69921875" style="79" customWidth="1"/>
    <col min="3828" max="3828" width="12.8984375" style="79" customWidth="1"/>
    <col min="3829" max="3832" width="10.3984375" style="79" customWidth="1"/>
    <col min="3833" max="3833" width="65.19921875" style="79" customWidth="1"/>
    <col min="3834" max="4081" width="9" style="79"/>
    <col min="4082" max="4082" width="7.09765625" style="79" customWidth="1"/>
    <col min="4083" max="4083" width="12.69921875" style="79" customWidth="1"/>
    <col min="4084" max="4084" width="12.8984375" style="79" customWidth="1"/>
    <col min="4085" max="4088" width="10.3984375" style="79" customWidth="1"/>
    <col min="4089" max="4089" width="65.19921875" style="79" customWidth="1"/>
    <col min="4090" max="4337" width="9" style="79"/>
    <col min="4338" max="4338" width="7.09765625" style="79" customWidth="1"/>
    <col min="4339" max="4339" width="12.69921875" style="79" customWidth="1"/>
    <col min="4340" max="4340" width="12.8984375" style="79" customWidth="1"/>
    <col min="4341" max="4344" width="10.3984375" style="79" customWidth="1"/>
    <col min="4345" max="4345" width="65.19921875" style="79" customWidth="1"/>
    <col min="4346" max="4593" width="9" style="79"/>
    <col min="4594" max="4594" width="7.09765625" style="79" customWidth="1"/>
    <col min="4595" max="4595" width="12.69921875" style="79" customWidth="1"/>
    <col min="4596" max="4596" width="12.8984375" style="79" customWidth="1"/>
    <col min="4597" max="4600" width="10.3984375" style="79" customWidth="1"/>
    <col min="4601" max="4601" width="65.19921875" style="79" customWidth="1"/>
    <col min="4602" max="4849" width="9" style="79"/>
    <col min="4850" max="4850" width="7.09765625" style="79" customWidth="1"/>
    <col min="4851" max="4851" width="12.69921875" style="79" customWidth="1"/>
    <col min="4852" max="4852" width="12.8984375" style="79" customWidth="1"/>
    <col min="4853" max="4856" width="10.3984375" style="79" customWidth="1"/>
    <col min="4857" max="4857" width="65.19921875" style="79" customWidth="1"/>
    <col min="4858" max="5105" width="9" style="79"/>
    <col min="5106" max="5106" width="7.09765625" style="79" customWidth="1"/>
    <col min="5107" max="5107" width="12.69921875" style="79" customWidth="1"/>
    <col min="5108" max="5108" width="12.8984375" style="79" customWidth="1"/>
    <col min="5109" max="5112" width="10.3984375" style="79" customWidth="1"/>
    <col min="5113" max="5113" width="65.19921875" style="79" customWidth="1"/>
    <col min="5114" max="5361" width="9" style="79"/>
    <col min="5362" max="5362" width="7.09765625" style="79" customWidth="1"/>
    <col min="5363" max="5363" width="12.69921875" style="79" customWidth="1"/>
    <col min="5364" max="5364" width="12.8984375" style="79" customWidth="1"/>
    <col min="5365" max="5368" width="10.3984375" style="79" customWidth="1"/>
    <col min="5369" max="5369" width="65.19921875" style="79" customWidth="1"/>
    <col min="5370" max="5617" width="9" style="79"/>
    <col min="5618" max="5618" width="7.09765625" style="79" customWidth="1"/>
    <col min="5619" max="5619" width="12.69921875" style="79" customWidth="1"/>
    <col min="5620" max="5620" width="12.8984375" style="79" customWidth="1"/>
    <col min="5621" max="5624" width="10.3984375" style="79" customWidth="1"/>
    <col min="5625" max="5625" width="65.19921875" style="79" customWidth="1"/>
    <col min="5626" max="5873" width="9" style="79"/>
    <col min="5874" max="5874" width="7.09765625" style="79" customWidth="1"/>
    <col min="5875" max="5875" width="12.69921875" style="79" customWidth="1"/>
    <col min="5876" max="5876" width="12.8984375" style="79" customWidth="1"/>
    <col min="5877" max="5880" width="10.3984375" style="79" customWidth="1"/>
    <col min="5881" max="5881" width="65.19921875" style="79" customWidth="1"/>
    <col min="5882" max="6129" width="9" style="79"/>
    <col min="6130" max="6130" width="7.09765625" style="79" customWidth="1"/>
    <col min="6131" max="6131" width="12.69921875" style="79" customWidth="1"/>
    <col min="6132" max="6132" width="12.8984375" style="79" customWidth="1"/>
    <col min="6133" max="6136" width="10.3984375" style="79" customWidth="1"/>
    <col min="6137" max="6137" width="65.19921875" style="79" customWidth="1"/>
    <col min="6138" max="6385" width="9" style="79"/>
    <col min="6386" max="6386" width="7.09765625" style="79" customWidth="1"/>
    <col min="6387" max="6387" width="12.69921875" style="79" customWidth="1"/>
    <col min="6388" max="6388" width="12.8984375" style="79" customWidth="1"/>
    <col min="6389" max="6392" width="10.3984375" style="79" customWidth="1"/>
    <col min="6393" max="6393" width="65.19921875" style="79" customWidth="1"/>
    <col min="6394" max="6641" width="9" style="79"/>
    <col min="6642" max="6642" width="7.09765625" style="79" customWidth="1"/>
    <col min="6643" max="6643" width="12.69921875" style="79" customWidth="1"/>
    <col min="6644" max="6644" width="12.8984375" style="79" customWidth="1"/>
    <col min="6645" max="6648" width="10.3984375" style="79" customWidth="1"/>
    <col min="6649" max="6649" width="65.19921875" style="79" customWidth="1"/>
    <col min="6650" max="6897" width="9" style="79"/>
    <col min="6898" max="6898" width="7.09765625" style="79" customWidth="1"/>
    <col min="6899" max="6899" width="12.69921875" style="79" customWidth="1"/>
    <col min="6900" max="6900" width="12.8984375" style="79" customWidth="1"/>
    <col min="6901" max="6904" width="10.3984375" style="79" customWidth="1"/>
    <col min="6905" max="6905" width="65.19921875" style="79" customWidth="1"/>
    <col min="6906" max="7153" width="9" style="79"/>
    <col min="7154" max="7154" width="7.09765625" style="79" customWidth="1"/>
    <col min="7155" max="7155" width="12.69921875" style="79" customWidth="1"/>
    <col min="7156" max="7156" width="12.8984375" style="79" customWidth="1"/>
    <col min="7157" max="7160" width="10.3984375" style="79" customWidth="1"/>
    <col min="7161" max="7161" width="65.19921875" style="79" customWidth="1"/>
    <col min="7162" max="7409" width="9" style="79"/>
    <col min="7410" max="7410" width="7.09765625" style="79" customWidth="1"/>
    <col min="7411" max="7411" width="12.69921875" style="79" customWidth="1"/>
    <col min="7412" max="7412" width="12.8984375" style="79" customWidth="1"/>
    <col min="7413" max="7416" width="10.3984375" style="79" customWidth="1"/>
    <col min="7417" max="7417" width="65.19921875" style="79" customWidth="1"/>
    <col min="7418" max="7665" width="9" style="79"/>
    <col min="7666" max="7666" width="7.09765625" style="79" customWidth="1"/>
    <col min="7667" max="7667" width="12.69921875" style="79" customWidth="1"/>
    <col min="7668" max="7668" width="12.8984375" style="79" customWidth="1"/>
    <col min="7669" max="7672" width="10.3984375" style="79" customWidth="1"/>
    <col min="7673" max="7673" width="65.19921875" style="79" customWidth="1"/>
    <col min="7674" max="7921" width="9" style="79"/>
    <col min="7922" max="7922" width="7.09765625" style="79" customWidth="1"/>
    <col min="7923" max="7923" width="12.69921875" style="79" customWidth="1"/>
    <col min="7924" max="7924" width="12.8984375" style="79" customWidth="1"/>
    <col min="7925" max="7928" width="10.3984375" style="79" customWidth="1"/>
    <col min="7929" max="7929" width="65.19921875" style="79" customWidth="1"/>
    <col min="7930" max="8177" width="9" style="79"/>
    <col min="8178" max="8178" width="7.09765625" style="79" customWidth="1"/>
    <col min="8179" max="8179" width="12.69921875" style="79" customWidth="1"/>
    <col min="8180" max="8180" width="12.8984375" style="79" customWidth="1"/>
    <col min="8181" max="8184" width="10.3984375" style="79" customWidth="1"/>
    <col min="8185" max="8185" width="65.19921875" style="79" customWidth="1"/>
    <col min="8186" max="8433" width="9" style="79"/>
    <col min="8434" max="8434" width="7.09765625" style="79" customWidth="1"/>
    <col min="8435" max="8435" width="12.69921875" style="79" customWidth="1"/>
    <col min="8436" max="8436" width="12.8984375" style="79" customWidth="1"/>
    <col min="8437" max="8440" width="10.3984375" style="79" customWidth="1"/>
    <col min="8441" max="8441" width="65.19921875" style="79" customWidth="1"/>
    <col min="8442" max="8689" width="9" style="79"/>
    <col min="8690" max="8690" width="7.09765625" style="79" customWidth="1"/>
    <col min="8691" max="8691" width="12.69921875" style="79" customWidth="1"/>
    <col min="8692" max="8692" width="12.8984375" style="79" customWidth="1"/>
    <col min="8693" max="8696" width="10.3984375" style="79" customWidth="1"/>
    <col min="8697" max="8697" width="65.19921875" style="79" customWidth="1"/>
    <col min="8698" max="8945" width="9" style="79"/>
    <col min="8946" max="8946" width="7.09765625" style="79" customWidth="1"/>
    <col min="8947" max="8947" width="12.69921875" style="79" customWidth="1"/>
    <col min="8948" max="8948" width="12.8984375" style="79" customWidth="1"/>
    <col min="8949" max="8952" width="10.3984375" style="79" customWidth="1"/>
    <col min="8953" max="8953" width="65.19921875" style="79" customWidth="1"/>
    <col min="8954" max="9201" width="9" style="79"/>
    <col min="9202" max="9202" width="7.09765625" style="79" customWidth="1"/>
    <col min="9203" max="9203" width="12.69921875" style="79" customWidth="1"/>
    <col min="9204" max="9204" width="12.8984375" style="79" customWidth="1"/>
    <col min="9205" max="9208" width="10.3984375" style="79" customWidth="1"/>
    <col min="9209" max="9209" width="65.19921875" style="79" customWidth="1"/>
    <col min="9210" max="9457" width="9" style="79"/>
    <col min="9458" max="9458" width="7.09765625" style="79" customWidth="1"/>
    <col min="9459" max="9459" width="12.69921875" style="79" customWidth="1"/>
    <col min="9460" max="9460" width="12.8984375" style="79" customWidth="1"/>
    <col min="9461" max="9464" width="10.3984375" style="79" customWidth="1"/>
    <col min="9465" max="9465" width="65.19921875" style="79" customWidth="1"/>
    <col min="9466" max="9713" width="9" style="79"/>
    <col min="9714" max="9714" width="7.09765625" style="79" customWidth="1"/>
    <col min="9715" max="9715" width="12.69921875" style="79" customWidth="1"/>
    <col min="9716" max="9716" width="12.8984375" style="79" customWidth="1"/>
    <col min="9717" max="9720" width="10.3984375" style="79" customWidth="1"/>
    <col min="9721" max="9721" width="65.19921875" style="79" customWidth="1"/>
    <col min="9722" max="9969" width="9" style="79"/>
    <col min="9970" max="9970" width="7.09765625" style="79" customWidth="1"/>
    <col min="9971" max="9971" width="12.69921875" style="79" customWidth="1"/>
    <col min="9972" max="9972" width="12.8984375" style="79" customWidth="1"/>
    <col min="9973" max="9976" width="10.3984375" style="79" customWidth="1"/>
    <col min="9977" max="9977" width="65.19921875" style="79" customWidth="1"/>
    <col min="9978" max="10225" width="9" style="79"/>
    <col min="10226" max="10226" width="7.09765625" style="79" customWidth="1"/>
    <col min="10227" max="10227" width="12.69921875" style="79" customWidth="1"/>
    <col min="10228" max="10228" width="12.8984375" style="79" customWidth="1"/>
    <col min="10229" max="10232" width="10.3984375" style="79" customWidth="1"/>
    <col min="10233" max="10233" width="65.19921875" style="79" customWidth="1"/>
    <col min="10234" max="10481" width="9" style="79"/>
    <col min="10482" max="10482" width="7.09765625" style="79" customWidth="1"/>
    <col min="10483" max="10483" width="12.69921875" style="79" customWidth="1"/>
    <col min="10484" max="10484" width="12.8984375" style="79" customWidth="1"/>
    <col min="10485" max="10488" width="10.3984375" style="79" customWidth="1"/>
    <col min="10489" max="10489" width="65.19921875" style="79" customWidth="1"/>
    <col min="10490" max="10737" width="9" style="79"/>
    <col min="10738" max="10738" width="7.09765625" style="79" customWidth="1"/>
    <col min="10739" max="10739" width="12.69921875" style="79" customWidth="1"/>
    <col min="10740" max="10740" width="12.8984375" style="79" customWidth="1"/>
    <col min="10741" max="10744" width="10.3984375" style="79" customWidth="1"/>
    <col min="10745" max="10745" width="65.19921875" style="79" customWidth="1"/>
    <col min="10746" max="10993" width="9" style="79"/>
    <col min="10994" max="10994" width="7.09765625" style="79" customWidth="1"/>
    <col min="10995" max="10995" width="12.69921875" style="79" customWidth="1"/>
    <col min="10996" max="10996" width="12.8984375" style="79" customWidth="1"/>
    <col min="10997" max="11000" width="10.3984375" style="79" customWidth="1"/>
    <col min="11001" max="11001" width="65.19921875" style="79" customWidth="1"/>
    <col min="11002" max="11249" width="9" style="79"/>
    <col min="11250" max="11250" width="7.09765625" style="79" customWidth="1"/>
    <col min="11251" max="11251" width="12.69921875" style="79" customWidth="1"/>
    <col min="11252" max="11252" width="12.8984375" style="79" customWidth="1"/>
    <col min="11253" max="11256" width="10.3984375" style="79" customWidth="1"/>
    <col min="11257" max="11257" width="65.19921875" style="79" customWidth="1"/>
    <col min="11258" max="11505" width="9" style="79"/>
    <col min="11506" max="11506" width="7.09765625" style="79" customWidth="1"/>
    <col min="11507" max="11507" width="12.69921875" style="79" customWidth="1"/>
    <col min="11508" max="11508" width="12.8984375" style="79" customWidth="1"/>
    <col min="11509" max="11512" width="10.3984375" style="79" customWidth="1"/>
    <col min="11513" max="11513" width="65.19921875" style="79" customWidth="1"/>
    <col min="11514" max="11761" width="9" style="79"/>
    <col min="11762" max="11762" width="7.09765625" style="79" customWidth="1"/>
    <col min="11763" max="11763" width="12.69921875" style="79" customWidth="1"/>
    <col min="11764" max="11764" width="12.8984375" style="79" customWidth="1"/>
    <col min="11765" max="11768" width="10.3984375" style="79" customWidth="1"/>
    <col min="11769" max="11769" width="65.19921875" style="79" customWidth="1"/>
    <col min="11770" max="12017" width="9" style="79"/>
    <col min="12018" max="12018" width="7.09765625" style="79" customWidth="1"/>
    <col min="12019" max="12019" width="12.69921875" style="79" customWidth="1"/>
    <col min="12020" max="12020" width="12.8984375" style="79" customWidth="1"/>
    <col min="12021" max="12024" width="10.3984375" style="79" customWidth="1"/>
    <col min="12025" max="12025" width="65.19921875" style="79" customWidth="1"/>
    <col min="12026" max="12273" width="9" style="79"/>
    <col min="12274" max="12274" width="7.09765625" style="79" customWidth="1"/>
    <col min="12275" max="12275" width="12.69921875" style="79" customWidth="1"/>
    <col min="12276" max="12276" width="12.8984375" style="79" customWidth="1"/>
    <col min="12277" max="12280" width="10.3984375" style="79" customWidth="1"/>
    <col min="12281" max="12281" width="65.19921875" style="79" customWidth="1"/>
    <col min="12282" max="12529" width="9" style="79"/>
    <col min="12530" max="12530" width="7.09765625" style="79" customWidth="1"/>
    <col min="12531" max="12531" width="12.69921875" style="79" customWidth="1"/>
    <col min="12532" max="12532" width="12.8984375" style="79" customWidth="1"/>
    <col min="12533" max="12536" width="10.3984375" style="79" customWidth="1"/>
    <col min="12537" max="12537" width="65.19921875" style="79" customWidth="1"/>
    <col min="12538" max="12785" width="9" style="79"/>
    <col min="12786" max="12786" width="7.09765625" style="79" customWidth="1"/>
    <col min="12787" max="12787" width="12.69921875" style="79" customWidth="1"/>
    <col min="12788" max="12788" width="12.8984375" style="79" customWidth="1"/>
    <col min="12789" max="12792" width="10.3984375" style="79" customWidth="1"/>
    <col min="12793" max="12793" width="65.19921875" style="79" customWidth="1"/>
    <col min="12794" max="13041" width="9" style="79"/>
    <col min="13042" max="13042" width="7.09765625" style="79" customWidth="1"/>
    <col min="13043" max="13043" width="12.69921875" style="79" customWidth="1"/>
    <col min="13044" max="13044" width="12.8984375" style="79" customWidth="1"/>
    <col min="13045" max="13048" width="10.3984375" style="79" customWidth="1"/>
    <col min="13049" max="13049" width="65.19921875" style="79" customWidth="1"/>
    <col min="13050" max="13297" width="9" style="79"/>
    <col min="13298" max="13298" width="7.09765625" style="79" customWidth="1"/>
    <col min="13299" max="13299" width="12.69921875" style="79" customWidth="1"/>
    <col min="13300" max="13300" width="12.8984375" style="79" customWidth="1"/>
    <col min="13301" max="13304" width="10.3984375" style="79" customWidth="1"/>
    <col min="13305" max="13305" width="65.19921875" style="79" customWidth="1"/>
    <col min="13306" max="13553" width="9" style="79"/>
    <col min="13554" max="13554" width="7.09765625" style="79" customWidth="1"/>
    <col min="13555" max="13555" width="12.69921875" style="79" customWidth="1"/>
    <col min="13556" max="13556" width="12.8984375" style="79" customWidth="1"/>
    <col min="13557" max="13560" width="10.3984375" style="79" customWidth="1"/>
    <col min="13561" max="13561" width="65.19921875" style="79" customWidth="1"/>
    <col min="13562" max="13809" width="9" style="79"/>
    <col min="13810" max="13810" width="7.09765625" style="79" customWidth="1"/>
    <col min="13811" max="13811" width="12.69921875" style="79" customWidth="1"/>
    <col min="13812" max="13812" width="12.8984375" style="79" customWidth="1"/>
    <col min="13813" max="13816" width="10.3984375" style="79" customWidth="1"/>
    <col min="13817" max="13817" width="65.19921875" style="79" customWidth="1"/>
    <col min="13818" max="14065" width="9" style="79"/>
    <col min="14066" max="14066" width="7.09765625" style="79" customWidth="1"/>
    <col min="14067" max="14067" width="12.69921875" style="79" customWidth="1"/>
    <col min="14068" max="14068" width="12.8984375" style="79" customWidth="1"/>
    <col min="14069" max="14072" width="10.3984375" style="79" customWidth="1"/>
    <col min="14073" max="14073" width="65.19921875" style="79" customWidth="1"/>
    <col min="14074" max="14321" width="9" style="79"/>
    <col min="14322" max="14322" width="7.09765625" style="79" customWidth="1"/>
    <col min="14323" max="14323" width="12.69921875" style="79" customWidth="1"/>
    <col min="14324" max="14324" width="12.8984375" style="79" customWidth="1"/>
    <col min="14325" max="14328" width="10.3984375" style="79" customWidth="1"/>
    <col min="14329" max="14329" width="65.19921875" style="79" customWidth="1"/>
    <col min="14330" max="14577" width="9" style="79"/>
    <col min="14578" max="14578" width="7.09765625" style="79" customWidth="1"/>
    <col min="14579" max="14579" width="12.69921875" style="79" customWidth="1"/>
    <col min="14580" max="14580" width="12.8984375" style="79" customWidth="1"/>
    <col min="14581" max="14584" width="10.3984375" style="79" customWidth="1"/>
    <col min="14585" max="14585" width="65.19921875" style="79" customWidth="1"/>
    <col min="14586" max="14833" width="9" style="79"/>
    <col min="14834" max="14834" width="7.09765625" style="79" customWidth="1"/>
    <col min="14835" max="14835" width="12.69921875" style="79" customWidth="1"/>
    <col min="14836" max="14836" width="12.8984375" style="79" customWidth="1"/>
    <col min="14837" max="14840" width="10.3984375" style="79" customWidth="1"/>
    <col min="14841" max="14841" width="65.19921875" style="79" customWidth="1"/>
    <col min="14842" max="15089" width="9" style="79"/>
    <col min="15090" max="15090" width="7.09765625" style="79" customWidth="1"/>
    <col min="15091" max="15091" width="12.69921875" style="79" customWidth="1"/>
    <col min="15092" max="15092" width="12.8984375" style="79" customWidth="1"/>
    <col min="15093" max="15096" width="10.3984375" style="79" customWidth="1"/>
    <col min="15097" max="15097" width="65.19921875" style="79" customWidth="1"/>
    <col min="15098" max="15345" width="9" style="79"/>
    <col min="15346" max="15346" width="7.09765625" style="79" customWidth="1"/>
    <col min="15347" max="15347" width="12.69921875" style="79" customWidth="1"/>
    <col min="15348" max="15348" width="12.8984375" style="79" customWidth="1"/>
    <col min="15349" max="15352" width="10.3984375" style="79" customWidth="1"/>
    <col min="15353" max="15353" width="65.19921875" style="79" customWidth="1"/>
    <col min="15354" max="15601" width="9" style="79"/>
    <col min="15602" max="15602" width="7.09765625" style="79" customWidth="1"/>
    <col min="15603" max="15603" width="12.69921875" style="79" customWidth="1"/>
    <col min="15604" max="15604" width="12.8984375" style="79" customWidth="1"/>
    <col min="15605" max="15608" width="10.3984375" style="79" customWidth="1"/>
    <col min="15609" max="15609" width="65.19921875" style="79" customWidth="1"/>
    <col min="15610" max="15857" width="9" style="79"/>
    <col min="15858" max="15858" width="7.09765625" style="79" customWidth="1"/>
    <col min="15859" max="15859" width="12.69921875" style="79" customWidth="1"/>
    <col min="15860" max="15860" width="12.8984375" style="79" customWidth="1"/>
    <col min="15861" max="15864" width="10.3984375" style="79" customWidth="1"/>
    <col min="15865" max="15865" width="65.19921875" style="79" customWidth="1"/>
    <col min="15866" max="16113" width="9" style="79"/>
    <col min="16114" max="16114" width="7.09765625" style="79" customWidth="1"/>
    <col min="16115" max="16115" width="12.69921875" style="79" customWidth="1"/>
    <col min="16116" max="16116" width="12.8984375" style="79" customWidth="1"/>
    <col min="16117" max="16120" width="10.3984375" style="79" customWidth="1"/>
    <col min="16121" max="16121" width="65.19921875" style="79" customWidth="1"/>
    <col min="16122" max="16384" width="9" style="79"/>
  </cols>
  <sheetData>
    <row r="1" spans="1:8" ht="24.6" x14ac:dyDescent="0.7">
      <c r="H1" s="328" t="s">
        <v>2456</v>
      </c>
    </row>
    <row r="2" spans="1:8" ht="24.6" x14ac:dyDescent="0.7">
      <c r="A2" s="334" t="s">
        <v>1422</v>
      </c>
      <c r="B2" s="334"/>
      <c r="C2" s="334"/>
      <c r="D2" s="334"/>
      <c r="E2" s="334"/>
      <c r="F2" s="334"/>
      <c r="G2" s="334"/>
      <c r="H2" s="334"/>
    </row>
    <row r="3" spans="1:8" ht="24.6" x14ac:dyDescent="0.7">
      <c r="A3" s="335" t="s">
        <v>2457</v>
      </c>
      <c r="B3" s="335"/>
      <c r="C3" s="335"/>
      <c r="D3" s="335"/>
      <c r="E3" s="335"/>
      <c r="F3" s="335"/>
      <c r="G3" s="335"/>
      <c r="H3" s="335"/>
    </row>
    <row r="4" spans="1:8" s="80" customFormat="1" ht="24.6" x14ac:dyDescent="0.45">
      <c r="A4" s="336" t="s">
        <v>63</v>
      </c>
      <c r="B4" s="336" t="s">
        <v>1423</v>
      </c>
      <c r="C4" s="211" t="s">
        <v>1424</v>
      </c>
      <c r="D4" s="212" t="s">
        <v>1425</v>
      </c>
      <c r="E4" s="338" t="s">
        <v>64</v>
      </c>
      <c r="F4" s="213" t="s">
        <v>65</v>
      </c>
      <c r="G4" s="340" t="s">
        <v>64</v>
      </c>
      <c r="H4" s="336" t="s">
        <v>1426</v>
      </c>
    </row>
    <row r="5" spans="1:8" s="80" customFormat="1" ht="24.6" x14ac:dyDescent="0.45">
      <c r="A5" s="337"/>
      <c r="B5" s="337"/>
      <c r="C5" s="211" t="s">
        <v>1427</v>
      </c>
      <c r="D5" s="214" t="s">
        <v>1427</v>
      </c>
      <c r="E5" s="339"/>
      <c r="F5" s="213" t="s">
        <v>1427</v>
      </c>
      <c r="G5" s="341"/>
      <c r="H5" s="337"/>
    </row>
    <row r="6" spans="1:8" s="243" customFormat="1" ht="24.6" x14ac:dyDescent="0.25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.6" x14ac:dyDescent="0.25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.6" x14ac:dyDescent="0.7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.6" x14ac:dyDescent="0.7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.6" x14ac:dyDescent="0.7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.6" x14ac:dyDescent="0.7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.6" x14ac:dyDescent="0.7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5.2" thickBot="1" x14ac:dyDescent="0.75">
      <c r="A13" s="329" t="s">
        <v>1428</v>
      </c>
      <c r="B13" s="330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5.2" thickTop="1" x14ac:dyDescent="0.7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4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4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4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4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4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4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4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45">
      <c r="B22" s="82" t="s">
        <v>1428</v>
      </c>
      <c r="C22" s="84">
        <f t="shared" si="3"/>
        <v>100</v>
      </c>
      <c r="D22" s="85">
        <f t="shared" si="4"/>
        <v>0</v>
      </c>
    </row>
    <row r="23" spans="2:4" x14ac:dyDescent="0.45">
      <c r="C23" s="83"/>
    </row>
    <row r="34" spans="1:4" x14ac:dyDescent="0.45">
      <c r="A34" s="86"/>
    </row>
    <row r="35" spans="1:4" x14ac:dyDescent="0.45">
      <c r="A35" s="86"/>
    </row>
    <row r="36" spans="1:4" x14ac:dyDescent="0.45">
      <c r="B36" s="87"/>
      <c r="C36" s="331"/>
      <c r="D36" s="331"/>
    </row>
    <row r="37" spans="1:4" x14ac:dyDescent="0.45">
      <c r="B37" s="86"/>
      <c r="C37" s="332"/>
      <c r="D37" s="332"/>
    </row>
    <row r="38" spans="1:4" x14ac:dyDescent="0.45">
      <c r="B38" s="86"/>
      <c r="C38" s="333"/>
      <c r="D38" s="333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309" t="s">
        <v>1433</v>
      </c>
      <c r="B1" s="310"/>
      <c r="C1" s="310"/>
      <c r="D1" s="310"/>
      <c r="E1" s="311"/>
    </row>
    <row r="2" spans="1:5" x14ac:dyDescent="0.25">
      <c r="A2" s="312" t="s">
        <v>1434</v>
      </c>
      <c r="B2" s="304" t="s">
        <v>1435</v>
      </c>
      <c r="C2" s="305"/>
      <c r="D2" s="303"/>
      <c r="E2" s="313"/>
    </row>
    <row r="3" spans="1:5" x14ac:dyDescent="0.25">
      <c r="A3" s="312" t="s">
        <v>1436</v>
      </c>
      <c r="B3" s="304" t="s">
        <v>1435</v>
      </c>
      <c r="C3" s="305"/>
      <c r="D3" s="303"/>
      <c r="E3" s="313"/>
    </row>
    <row r="4" spans="1:5" ht="14.25" customHeight="1" x14ac:dyDescent="0.25">
      <c r="A4" s="312" t="s">
        <v>1437</v>
      </c>
      <c r="B4" s="346" t="s">
        <v>1438</v>
      </c>
      <c r="C4" s="347"/>
      <c r="D4" s="303"/>
      <c r="E4" s="313"/>
    </row>
    <row r="5" spans="1:5" x14ac:dyDescent="0.25">
      <c r="A5" s="312"/>
      <c r="B5" s="346"/>
      <c r="C5" s="347"/>
      <c r="D5" s="303"/>
      <c r="E5" s="313"/>
    </row>
    <row r="6" spans="1:5" x14ac:dyDescent="0.25">
      <c r="A6" s="350"/>
      <c r="B6" s="351"/>
      <c r="C6" s="351"/>
      <c r="D6" s="351"/>
      <c r="E6" s="352"/>
    </row>
    <row r="7" spans="1:5" x14ac:dyDescent="0.25">
      <c r="A7" s="314" t="s">
        <v>1439</v>
      </c>
      <c r="B7" s="348" t="s">
        <v>55</v>
      </c>
      <c r="C7" s="349"/>
      <c r="D7" s="306" t="s">
        <v>1423</v>
      </c>
      <c r="E7" s="315">
        <v>242248</v>
      </c>
    </row>
    <row r="8" spans="1:5" x14ac:dyDescent="0.25">
      <c r="A8" s="316" t="s">
        <v>1440</v>
      </c>
      <c r="B8" s="344"/>
      <c r="C8" s="345"/>
      <c r="D8" s="307" t="s">
        <v>56</v>
      </c>
      <c r="E8" s="317"/>
    </row>
    <row r="9" spans="1:5" x14ac:dyDescent="0.25">
      <c r="A9" s="318" t="s">
        <v>1441</v>
      </c>
      <c r="B9" s="342"/>
      <c r="C9" s="343"/>
      <c r="D9" s="308" t="s">
        <v>56</v>
      </c>
      <c r="E9" s="319"/>
    </row>
    <row r="10" spans="1:5" x14ac:dyDescent="0.25">
      <c r="A10" s="316" t="s">
        <v>1442</v>
      </c>
      <c r="B10" s="344"/>
      <c r="C10" s="345"/>
      <c r="D10" s="307" t="s">
        <v>56</v>
      </c>
      <c r="E10" s="317"/>
    </row>
    <row r="11" spans="1:5" x14ac:dyDescent="0.25">
      <c r="A11" s="318" t="s">
        <v>1443</v>
      </c>
      <c r="B11" s="342"/>
      <c r="C11" s="343"/>
      <c r="D11" s="308" t="s">
        <v>56</v>
      </c>
      <c r="E11" s="319"/>
    </row>
    <row r="12" spans="1:5" x14ac:dyDescent="0.25">
      <c r="A12" s="316" t="s">
        <v>1444</v>
      </c>
      <c r="B12" s="344"/>
      <c r="C12" s="345"/>
      <c r="D12" s="307" t="s">
        <v>56</v>
      </c>
      <c r="E12" s="317"/>
    </row>
    <row r="13" spans="1:5" x14ac:dyDescent="0.25">
      <c r="A13" s="318" t="s">
        <v>1445</v>
      </c>
      <c r="B13" s="342"/>
      <c r="C13" s="343"/>
      <c r="D13" s="308" t="s">
        <v>56</v>
      </c>
      <c r="E13" s="319"/>
    </row>
    <row r="14" spans="1:5" x14ac:dyDescent="0.25">
      <c r="A14" s="316" t="s">
        <v>1446</v>
      </c>
      <c r="B14" s="344"/>
      <c r="C14" s="345"/>
      <c r="D14" s="307" t="s">
        <v>56</v>
      </c>
      <c r="E14" s="317"/>
    </row>
    <row r="15" spans="1:5" x14ac:dyDescent="0.25">
      <c r="A15" s="318" t="s">
        <v>1447</v>
      </c>
      <c r="B15" s="342"/>
      <c r="C15" s="343"/>
      <c r="D15" s="308" t="s">
        <v>56</v>
      </c>
      <c r="E15" s="319"/>
    </row>
    <row r="16" spans="1:5" x14ac:dyDescent="0.25">
      <c r="A16" s="316" t="s">
        <v>1448</v>
      </c>
      <c r="B16" s="344"/>
      <c r="C16" s="345"/>
      <c r="D16" s="307" t="s">
        <v>56</v>
      </c>
      <c r="E16" s="317"/>
    </row>
    <row r="17" spans="1:5" x14ac:dyDescent="0.25">
      <c r="A17" s="318" t="s">
        <v>1449</v>
      </c>
      <c r="B17" s="342"/>
      <c r="C17" s="343"/>
      <c r="D17" s="308" t="s">
        <v>56</v>
      </c>
      <c r="E17" s="319"/>
    </row>
    <row r="18" spans="1:5" x14ac:dyDescent="0.25">
      <c r="A18" s="316" t="s">
        <v>1450</v>
      </c>
      <c r="B18" s="344"/>
      <c r="C18" s="345"/>
      <c r="D18" s="307" t="s">
        <v>56</v>
      </c>
      <c r="E18" s="317"/>
    </row>
    <row r="19" spans="1:5" x14ac:dyDescent="0.25">
      <c r="A19" s="318" t="s">
        <v>1451</v>
      </c>
      <c r="B19" s="342"/>
      <c r="C19" s="343"/>
      <c r="D19" s="308" t="s">
        <v>56</v>
      </c>
      <c r="E19" s="319"/>
    </row>
    <row r="20" spans="1:5" x14ac:dyDescent="0.25">
      <c r="A20" s="361" t="s">
        <v>1452</v>
      </c>
      <c r="B20" s="363" t="s">
        <v>1453</v>
      </c>
      <c r="C20" s="364"/>
      <c r="D20" s="367" t="s">
        <v>56</v>
      </c>
      <c r="E20" s="320" t="s">
        <v>1454</v>
      </c>
    </row>
    <row r="21" spans="1:5" x14ac:dyDescent="0.25">
      <c r="A21" s="362"/>
      <c r="B21" s="365"/>
      <c r="C21" s="366"/>
      <c r="D21" s="368"/>
      <c r="E21" s="321" t="s">
        <v>1455</v>
      </c>
    </row>
    <row r="22" spans="1:5" x14ac:dyDescent="0.25">
      <c r="A22" s="353" t="s">
        <v>1456</v>
      </c>
      <c r="B22" s="355" t="s">
        <v>1453</v>
      </c>
      <c r="C22" s="356"/>
      <c r="D22" s="359" t="s">
        <v>56</v>
      </c>
      <c r="E22" s="322" t="s">
        <v>1454</v>
      </c>
    </row>
    <row r="23" spans="1:5" x14ac:dyDescent="0.25">
      <c r="A23" s="354"/>
      <c r="B23" s="357"/>
      <c r="C23" s="358"/>
      <c r="D23" s="360"/>
      <c r="E23" s="323" t="s">
        <v>1455</v>
      </c>
    </row>
    <row r="24" spans="1:5" x14ac:dyDescent="0.25">
      <c r="A24" s="361" t="s">
        <v>1457</v>
      </c>
      <c r="B24" s="363" t="s">
        <v>1453</v>
      </c>
      <c r="C24" s="364"/>
      <c r="D24" s="367" t="s">
        <v>56</v>
      </c>
      <c r="E24" s="320" t="s">
        <v>1454</v>
      </c>
    </row>
    <row r="25" spans="1:5" x14ac:dyDescent="0.25">
      <c r="A25" s="362"/>
      <c r="B25" s="365"/>
      <c r="C25" s="366"/>
      <c r="D25" s="368"/>
      <c r="E25" s="321" t="s">
        <v>1455</v>
      </c>
    </row>
    <row r="26" spans="1:5" x14ac:dyDescent="0.25">
      <c r="A26" s="353" t="s">
        <v>1458</v>
      </c>
      <c r="B26" s="355" t="s">
        <v>1453</v>
      </c>
      <c r="C26" s="356"/>
      <c r="D26" s="359" t="s">
        <v>56</v>
      </c>
      <c r="E26" s="322" t="s">
        <v>1454</v>
      </c>
    </row>
    <row r="27" spans="1:5" x14ac:dyDescent="0.25">
      <c r="A27" s="354"/>
      <c r="B27" s="357"/>
      <c r="C27" s="358"/>
      <c r="D27" s="360"/>
      <c r="E27" s="323" t="s">
        <v>1455</v>
      </c>
    </row>
    <row r="28" spans="1:5" x14ac:dyDescent="0.25">
      <c r="A28" s="361" t="s">
        <v>1459</v>
      </c>
      <c r="B28" s="363" t="s">
        <v>1453</v>
      </c>
      <c r="C28" s="364"/>
      <c r="D28" s="367" t="s">
        <v>56</v>
      </c>
      <c r="E28" s="320" t="s">
        <v>1454</v>
      </c>
    </row>
    <row r="29" spans="1:5" x14ac:dyDescent="0.25">
      <c r="A29" s="362"/>
      <c r="B29" s="365"/>
      <c r="C29" s="366"/>
      <c r="D29" s="368"/>
      <c r="E29" s="321" t="s">
        <v>1455</v>
      </c>
    </row>
    <row r="30" spans="1:5" x14ac:dyDescent="0.25">
      <c r="A30" s="353" t="s">
        <v>1460</v>
      </c>
      <c r="B30" s="355" t="s">
        <v>1453</v>
      </c>
      <c r="C30" s="356"/>
      <c r="D30" s="359" t="s">
        <v>56</v>
      </c>
      <c r="E30" s="322" t="s">
        <v>1454</v>
      </c>
    </row>
    <row r="31" spans="1:5" x14ac:dyDescent="0.25">
      <c r="A31" s="354"/>
      <c r="B31" s="357"/>
      <c r="C31" s="358"/>
      <c r="D31" s="360"/>
      <c r="E31" s="323" t="s">
        <v>1455</v>
      </c>
    </row>
    <row r="32" spans="1:5" x14ac:dyDescent="0.25">
      <c r="A32" s="361" t="s">
        <v>1461</v>
      </c>
      <c r="B32" s="363" t="s">
        <v>1453</v>
      </c>
      <c r="C32" s="364"/>
      <c r="D32" s="367" t="s">
        <v>56</v>
      </c>
      <c r="E32" s="320" t="s">
        <v>1454</v>
      </c>
    </row>
    <row r="33" spans="1:5" x14ac:dyDescent="0.25">
      <c r="A33" s="362"/>
      <c r="B33" s="365"/>
      <c r="C33" s="366"/>
      <c r="D33" s="368"/>
      <c r="E33" s="321" t="s">
        <v>1455</v>
      </c>
    </row>
    <row r="34" spans="1:5" x14ac:dyDescent="0.25">
      <c r="A34" s="353" t="s">
        <v>1462</v>
      </c>
      <c r="B34" s="355" t="s">
        <v>1453</v>
      </c>
      <c r="C34" s="356"/>
      <c r="D34" s="359" t="s">
        <v>56</v>
      </c>
      <c r="E34" s="322" t="s">
        <v>1454</v>
      </c>
    </row>
    <row r="35" spans="1:5" x14ac:dyDescent="0.25">
      <c r="A35" s="354"/>
      <c r="B35" s="357"/>
      <c r="C35" s="358"/>
      <c r="D35" s="360"/>
      <c r="E35" s="323" t="s">
        <v>1455</v>
      </c>
    </row>
    <row r="36" spans="1:5" x14ac:dyDescent="0.25">
      <c r="A36" s="361" t="s">
        <v>1463</v>
      </c>
      <c r="B36" s="363" t="s">
        <v>1453</v>
      </c>
      <c r="C36" s="364"/>
      <c r="D36" s="367" t="s">
        <v>56</v>
      </c>
      <c r="E36" s="320" t="s">
        <v>1454</v>
      </c>
    </row>
    <row r="37" spans="1:5" x14ac:dyDescent="0.25">
      <c r="A37" s="362"/>
      <c r="B37" s="365"/>
      <c r="C37" s="366"/>
      <c r="D37" s="368"/>
      <c r="E37" s="321" t="s">
        <v>1455</v>
      </c>
    </row>
    <row r="38" spans="1:5" x14ac:dyDescent="0.25">
      <c r="A38" s="353" t="s">
        <v>1464</v>
      </c>
      <c r="B38" s="355" t="s">
        <v>1453</v>
      </c>
      <c r="C38" s="356"/>
      <c r="D38" s="359" t="s">
        <v>56</v>
      </c>
      <c r="E38" s="322" t="s">
        <v>1454</v>
      </c>
    </row>
    <row r="39" spans="1:5" x14ac:dyDescent="0.25">
      <c r="A39" s="354"/>
      <c r="B39" s="357"/>
      <c r="C39" s="358"/>
      <c r="D39" s="360"/>
      <c r="E39" s="323" t="s">
        <v>1455</v>
      </c>
    </row>
    <row r="40" spans="1:5" x14ac:dyDescent="0.25">
      <c r="A40" s="361" t="s">
        <v>1465</v>
      </c>
      <c r="B40" s="363" t="s">
        <v>1453</v>
      </c>
      <c r="C40" s="364"/>
      <c r="D40" s="367" t="s">
        <v>56</v>
      </c>
      <c r="E40" s="320" t="s">
        <v>1454</v>
      </c>
    </row>
    <row r="41" spans="1:5" x14ac:dyDescent="0.25">
      <c r="A41" s="362"/>
      <c r="B41" s="365"/>
      <c r="C41" s="366"/>
      <c r="D41" s="368"/>
      <c r="E41" s="321" t="s">
        <v>1455</v>
      </c>
    </row>
    <row r="42" spans="1:5" x14ac:dyDescent="0.25">
      <c r="A42" s="353" t="s">
        <v>1466</v>
      </c>
      <c r="B42" s="355" t="s">
        <v>1453</v>
      </c>
      <c r="C42" s="356"/>
      <c r="D42" s="359" t="s">
        <v>56</v>
      </c>
      <c r="E42" s="322" t="s">
        <v>1454</v>
      </c>
    </row>
    <row r="43" spans="1:5" x14ac:dyDescent="0.25">
      <c r="A43" s="354"/>
      <c r="B43" s="357"/>
      <c r="C43" s="358"/>
      <c r="D43" s="360"/>
      <c r="E43" s="323" t="s">
        <v>1455</v>
      </c>
    </row>
    <row r="44" spans="1:5" x14ac:dyDescent="0.25">
      <c r="A44" s="361" t="s">
        <v>1467</v>
      </c>
      <c r="B44" s="363" t="s">
        <v>1453</v>
      </c>
      <c r="C44" s="364"/>
      <c r="D44" s="367" t="s">
        <v>56</v>
      </c>
      <c r="E44" s="320" t="s">
        <v>1454</v>
      </c>
    </row>
    <row r="45" spans="1:5" x14ac:dyDescent="0.25">
      <c r="A45" s="362"/>
      <c r="B45" s="365"/>
      <c r="C45" s="366"/>
      <c r="D45" s="368"/>
      <c r="E45" s="321" t="s">
        <v>1455</v>
      </c>
    </row>
    <row r="46" spans="1:5" x14ac:dyDescent="0.25">
      <c r="A46" s="353" t="s">
        <v>1468</v>
      </c>
      <c r="B46" s="355" t="s">
        <v>1453</v>
      </c>
      <c r="C46" s="356"/>
      <c r="D46" s="359" t="s">
        <v>56</v>
      </c>
      <c r="E46" s="322" t="s">
        <v>1454</v>
      </c>
    </row>
    <row r="47" spans="1:5" x14ac:dyDescent="0.25">
      <c r="A47" s="354"/>
      <c r="B47" s="357"/>
      <c r="C47" s="358"/>
      <c r="D47" s="360"/>
      <c r="E47" s="323" t="s">
        <v>1455</v>
      </c>
    </row>
    <row r="48" spans="1:5" x14ac:dyDescent="0.25">
      <c r="A48" s="361" t="s">
        <v>1469</v>
      </c>
      <c r="B48" s="363" t="s">
        <v>1453</v>
      </c>
      <c r="C48" s="364"/>
      <c r="D48" s="367" t="s">
        <v>56</v>
      </c>
      <c r="E48" s="320" t="s">
        <v>1454</v>
      </c>
    </row>
    <row r="49" spans="1:5" x14ac:dyDescent="0.25">
      <c r="A49" s="362"/>
      <c r="B49" s="365"/>
      <c r="C49" s="366"/>
      <c r="D49" s="368"/>
      <c r="E49" s="321" t="s">
        <v>1455</v>
      </c>
    </row>
    <row r="50" spans="1:5" x14ac:dyDescent="0.25">
      <c r="A50" s="353" t="s">
        <v>1470</v>
      </c>
      <c r="B50" s="355" t="s">
        <v>1453</v>
      </c>
      <c r="C50" s="356"/>
      <c r="D50" s="359" t="s">
        <v>56</v>
      </c>
      <c r="E50" s="322" t="s">
        <v>1454</v>
      </c>
    </row>
    <row r="51" spans="1:5" x14ac:dyDescent="0.25">
      <c r="A51" s="354"/>
      <c r="B51" s="357"/>
      <c r="C51" s="358"/>
      <c r="D51" s="360"/>
      <c r="E51" s="323" t="s">
        <v>1455</v>
      </c>
    </row>
    <row r="52" spans="1:5" x14ac:dyDescent="0.25">
      <c r="A52" s="361" t="s">
        <v>1471</v>
      </c>
      <c r="B52" s="363" t="s">
        <v>1453</v>
      </c>
      <c r="C52" s="364"/>
      <c r="D52" s="367" t="s">
        <v>56</v>
      </c>
      <c r="E52" s="320" t="s">
        <v>1454</v>
      </c>
    </row>
    <row r="53" spans="1:5" x14ac:dyDescent="0.25">
      <c r="A53" s="362"/>
      <c r="B53" s="365"/>
      <c r="C53" s="366"/>
      <c r="D53" s="368"/>
      <c r="E53" s="321" t="s">
        <v>1455</v>
      </c>
    </row>
    <row r="54" spans="1:5" x14ac:dyDescent="0.25">
      <c r="A54" s="353" t="s">
        <v>1472</v>
      </c>
      <c r="B54" s="355" t="s">
        <v>1453</v>
      </c>
      <c r="C54" s="356"/>
      <c r="D54" s="359" t="s">
        <v>56</v>
      </c>
      <c r="E54" s="322" t="s">
        <v>1454</v>
      </c>
    </row>
    <row r="55" spans="1:5" x14ac:dyDescent="0.25">
      <c r="A55" s="354"/>
      <c r="B55" s="357"/>
      <c r="C55" s="358"/>
      <c r="D55" s="360"/>
      <c r="E55" s="323" t="s">
        <v>1455</v>
      </c>
    </row>
    <row r="56" spans="1:5" x14ac:dyDescent="0.25">
      <c r="A56" s="361" t="s">
        <v>1473</v>
      </c>
      <c r="B56" s="363" t="s">
        <v>1453</v>
      </c>
      <c r="C56" s="364"/>
      <c r="D56" s="367" t="s">
        <v>56</v>
      </c>
      <c r="E56" s="320" t="s">
        <v>1454</v>
      </c>
    </row>
    <row r="57" spans="1:5" x14ac:dyDescent="0.25">
      <c r="A57" s="362"/>
      <c r="B57" s="365"/>
      <c r="C57" s="366"/>
      <c r="D57" s="368"/>
      <c r="E57" s="321" t="s">
        <v>1455</v>
      </c>
    </row>
    <row r="58" spans="1:5" x14ac:dyDescent="0.25">
      <c r="A58" s="353" t="s">
        <v>1474</v>
      </c>
      <c r="B58" s="355" t="s">
        <v>1453</v>
      </c>
      <c r="C58" s="356"/>
      <c r="D58" s="359" t="s">
        <v>56</v>
      </c>
      <c r="E58" s="322" t="s">
        <v>1454</v>
      </c>
    </row>
    <row r="59" spans="1:5" x14ac:dyDescent="0.25">
      <c r="A59" s="354"/>
      <c r="B59" s="357"/>
      <c r="C59" s="358"/>
      <c r="D59" s="360"/>
      <c r="E59" s="323" t="s">
        <v>1455</v>
      </c>
    </row>
    <row r="60" spans="1:5" x14ac:dyDescent="0.25">
      <c r="A60" s="361" t="s">
        <v>1475</v>
      </c>
      <c r="B60" s="363" t="s">
        <v>1453</v>
      </c>
      <c r="C60" s="364"/>
      <c r="D60" s="367" t="s">
        <v>56</v>
      </c>
      <c r="E60" s="320" t="s">
        <v>1454</v>
      </c>
    </row>
    <row r="61" spans="1:5" x14ac:dyDescent="0.25">
      <c r="A61" s="362"/>
      <c r="B61" s="365"/>
      <c r="C61" s="366"/>
      <c r="D61" s="368"/>
      <c r="E61" s="321" t="s">
        <v>1455</v>
      </c>
    </row>
    <row r="62" spans="1:5" x14ac:dyDescent="0.25">
      <c r="A62" s="353" t="s">
        <v>1476</v>
      </c>
      <c r="B62" s="355" t="s">
        <v>1453</v>
      </c>
      <c r="C62" s="356"/>
      <c r="D62" s="359" t="s">
        <v>56</v>
      </c>
      <c r="E62" s="322" t="s">
        <v>1454</v>
      </c>
    </row>
    <row r="63" spans="1:5" x14ac:dyDescent="0.25">
      <c r="A63" s="354"/>
      <c r="B63" s="357"/>
      <c r="C63" s="358"/>
      <c r="D63" s="360"/>
      <c r="E63" s="323" t="s">
        <v>1455</v>
      </c>
    </row>
    <row r="64" spans="1:5" x14ac:dyDescent="0.25">
      <c r="A64" s="361" t="s">
        <v>1477</v>
      </c>
      <c r="B64" s="363" t="s">
        <v>1453</v>
      </c>
      <c r="C64" s="364"/>
      <c r="D64" s="367" t="s">
        <v>56</v>
      </c>
      <c r="E64" s="320" t="s">
        <v>1454</v>
      </c>
    </row>
    <row r="65" spans="1:5" x14ac:dyDescent="0.25">
      <c r="A65" s="362"/>
      <c r="B65" s="365"/>
      <c r="C65" s="366"/>
      <c r="D65" s="368"/>
      <c r="E65" s="321" t="s">
        <v>1455</v>
      </c>
    </row>
    <row r="66" spans="1:5" x14ac:dyDescent="0.25">
      <c r="A66" s="353" t="s">
        <v>1478</v>
      </c>
      <c r="B66" s="355" t="s">
        <v>1479</v>
      </c>
      <c r="C66" s="356"/>
      <c r="D66" s="359" t="s">
        <v>56</v>
      </c>
      <c r="E66" s="322" t="s">
        <v>1454</v>
      </c>
    </row>
    <row r="67" spans="1:5" x14ac:dyDescent="0.25">
      <c r="A67" s="354"/>
      <c r="B67" s="357"/>
      <c r="C67" s="358"/>
      <c r="D67" s="360"/>
      <c r="E67" s="323" t="s">
        <v>1455</v>
      </c>
    </row>
    <row r="68" spans="1:5" x14ac:dyDescent="0.25">
      <c r="A68" s="361" t="s">
        <v>1480</v>
      </c>
      <c r="B68" s="363" t="s">
        <v>1479</v>
      </c>
      <c r="C68" s="364"/>
      <c r="D68" s="367" t="s">
        <v>56</v>
      </c>
      <c r="E68" s="320" t="s">
        <v>1454</v>
      </c>
    </row>
    <row r="69" spans="1:5" x14ac:dyDescent="0.25">
      <c r="A69" s="362"/>
      <c r="B69" s="365"/>
      <c r="C69" s="366"/>
      <c r="D69" s="368"/>
      <c r="E69" s="321" t="s">
        <v>1455</v>
      </c>
    </row>
    <row r="70" spans="1:5" x14ac:dyDescent="0.25">
      <c r="A70" s="353" t="s">
        <v>1481</v>
      </c>
      <c r="B70" s="355" t="s">
        <v>1479</v>
      </c>
      <c r="C70" s="356"/>
      <c r="D70" s="359" t="s">
        <v>56</v>
      </c>
      <c r="E70" s="322" t="s">
        <v>1454</v>
      </c>
    </row>
    <row r="71" spans="1:5" x14ac:dyDescent="0.25">
      <c r="A71" s="354"/>
      <c r="B71" s="357"/>
      <c r="C71" s="358"/>
      <c r="D71" s="360"/>
      <c r="E71" s="323" t="s">
        <v>1455</v>
      </c>
    </row>
    <row r="72" spans="1:5" x14ac:dyDescent="0.25">
      <c r="A72" s="361" t="s">
        <v>1482</v>
      </c>
      <c r="B72" s="363" t="s">
        <v>1479</v>
      </c>
      <c r="C72" s="364"/>
      <c r="D72" s="367" t="s">
        <v>56</v>
      </c>
      <c r="E72" s="320" t="s">
        <v>1454</v>
      </c>
    </row>
    <row r="73" spans="1:5" x14ac:dyDescent="0.25">
      <c r="A73" s="362"/>
      <c r="B73" s="365"/>
      <c r="C73" s="366"/>
      <c r="D73" s="368"/>
      <c r="E73" s="321" t="s">
        <v>1455</v>
      </c>
    </row>
    <row r="74" spans="1:5" x14ac:dyDescent="0.25">
      <c r="A74" s="353" t="s">
        <v>1483</v>
      </c>
      <c r="B74" s="355" t="s">
        <v>1479</v>
      </c>
      <c r="C74" s="356"/>
      <c r="D74" s="359" t="s">
        <v>56</v>
      </c>
      <c r="E74" s="322" t="s">
        <v>1454</v>
      </c>
    </row>
    <row r="75" spans="1:5" x14ac:dyDescent="0.25">
      <c r="A75" s="354"/>
      <c r="B75" s="357"/>
      <c r="C75" s="358"/>
      <c r="D75" s="360"/>
      <c r="E75" s="323" t="s">
        <v>1455</v>
      </c>
    </row>
    <row r="76" spans="1:5" x14ac:dyDescent="0.25">
      <c r="A76" s="361" t="s">
        <v>1484</v>
      </c>
      <c r="B76" s="363" t="s">
        <v>1479</v>
      </c>
      <c r="C76" s="364"/>
      <c r="D76" s="367" t="s">
        <v>56</v>
      </c>
      <c r="E76" s="320" t="s">
        <v>1454</v>
      </c>
    </row>
    <row r="77" spans="1:5" x14ac:dyDescent="0.25">
      <c r="A77" s="362"/>
      <c r="B77" s="365"/>
      <c r="C77" s="366"/>
      <c r="D77" s="368"/>
      <c r="E77" s="321" t="s">
        <v>1455</v>
      </c>
    </row>
    <row r="78" spans="1:5" x14ac:dyDescent="0.25">
      <c r="A78" s="353" t="s">
        <v>1485</v>
      </c>
      <c r="B78" s="355" t="s">
        <v>1479</v>
      </c>
      <c r="C78" s="356"/>
      <c r="D78" s="359" t="s">
        <v>56</v>
      </c>
      <c r="E78" s="322" t="s">
        <v>1454</v>
      </c>
    </row>
    <row r="79" spans="1:5" x14ac:dyDescent="0.25">
      <c r="A79" s="354"/>
      <c r="B79" s="357"/>
      <c r="C79" s="358"/>
      <c r="D79" s="360"/>
      <c r="E79" s="323" t="s">
        <v>1455</v>
      </c>
    </row>
    <row r="80" spans="1:5" x14ac:dyDescent="0.25">
      <c r="A80" s="361" t="s">
        <v>1486</v>
      </c>
      <c r="B80" s="363" t="s">
        <v>1479</v>
      </c>
      <c r="C80" s="364"/>
      <c r="D80" s="367" t="s">
        <v>56</v>
      </c>
      <c r="E80" s="320" t="s">
        <v>1454</v>
      </c>
    </row>
    <row r="81" spans="1:5" x14ac:dyDescent="0.25">
      <c r="A81" s="362"/>
      <c r="B81" s="365"/>
      <c r="C81" s="366"/>
      <c r="D81" s="368"/>
      <c r="E81" s="321" t="s">
        <v>1455</v>
      </c>
    </row>
    <row r="82" spans="1:5" x14ac:dyDescent="0.25">
      <c r="A82" s="353" t="s">
        <v>1487</v>
      </c>
      <c r="B82" s="355" t="s">
        <v>1479</v>
      </c>
      <c r="C82" s="356"/>
      <c r="D82" s="359" t="s">
        <v>56</v>
      </c>
      <c r="E82" s="322" t="s">
        <v>1454</v>
      </c>
    </row>
    <row r="83" spans="1:5" x14ac:dyDescent="0.25">
      <c r="A83" s="354"/>
      <c r="B83" s="357"/>
      <c r="C83" s="358"/>
      <c r="D83" s="360"/>
      <c r="E83" s="323" t="s">
        <v>1455</v>
      </c>
    </row>
    <row r="84" spans="1:5" x14ac:dyDescent="0.25">
      <c r="A84" s="361" t="s">
        <v>1488</v>
      </c>
      <c r="B84" s="363" t="s">
        <v>1489</v>
      </c>
      <c r="C84" s="364"/>
      <c r="D84" s="367" t="s">
        <v>56</v>
      </c>
      <c r="E84" s="320" t="s">
        <v>1454</v>
      </c>
    </row>
    <row r="85" spans="1:5" x14ac:dyDescent="0.25">
      <c r="A85" s="362"/>
      <c r="B85" s="365"/>
      <c r="C85" s="366"/>
      <c r="D85" s="368"/>
      <c r="E85" s="321" t="s">
        <v>1455</v>
      </c>
    </row>
    <row r="86" spans="1:5" x14ac:dyDescent="0.25">
      <c r="A86" s="353" t="s">
        <v>1490</v>
      </c>
      <c r="B86" s="355" t="s">
        <v>1489</v>
      </c>
      <c r="C86" s="356"/>
      <c r="D86" s="359" t="s">
        <v>56</v>
      </c>
      <c r="E86" s="322" t="s">
        <v>1454</v>
      </c>
    </row>
    <row r="87" spans="1:5" x14ac:dyDescent="0.25">
      <c r="A87" s="354"/>
      <c r="B87" s="357"/>
      <c r="C87" s="358"/>
      <c r="D87" s="360"/>
      <c r="E87" s="323" t="s">
        <v>1455</v>
      </c>
    </row>
    <row r="88" spans="1:5" x14ac:dyDescent="0.25">
      <c r="A88" s="361" t="s">
        <v>1491</v>
      </c>
      <c r="B88" s="363" t="s">
        <v>1489</v>
      </c>
      <c r="C88" s="364"/>
      <c r="D88" s="367" t="s">
        <v>56</v>
      </c>
      <c r="E88" s="320" t="s">
        <v>1454</v>
      </c>
    </row>
    <row r="89" spans="1:5" x14ac:dyDescent="0.25">
      <c r="A89" s="362"/>
      <c r="B89" s="365"/>
      <c r="C89" s="366"/>
      <c r="D89" s="368"/>
      <c r="E89" s="321" t="s">
        <v>1455</v>
      </c>
    </row>
    <row r="90" spans="1:5" x14ac:dyDescent="0.25">
      <c r="A90" s="353" t="s">
        <v>1492</v>
      </c>
      <c r="B90" s="355" t="s">
        <v>1489</v>
      </c>
      <c r="C90" s="356"/>
      <c r="D90" s="359" t="s">
        <v>56</v>
      </c>
      <c r="E90" s="322" t="s">
        <v>1454</v>
      </c>
    </row>
    <row r="91" spans="1:5" x14ac:dyDescent="0.25">
      <c r="A91" s="354"/>
      <c r="B91" s="357"/>
      <c r="C91" s="358"/>
      <c r="D91" s="360"/>
      <c r="E91" s="323" t="s">
        <v>1455</v>
      </c>
    </row>
    <row r="92" spans="1:5" x14ac:dyDescent="0.25">
      <c r="A92" s="361" t="s">
        <v>1493</v>
      </c>
      <c r="B92" s="363" t="s">
        <v>1489</v>
      </c>
      <c r="C92" s="364"/>
      <c r="D92" s="367" t="s">
        <v>56</v>
      </c>
      <c r="E92" s="320" t="s">
        <v>1454</v>
      </c>
    </row>
    <row r="93" spans="1:5" x14ac:dyDescent="0.25">
      <c r="A93" s="362"/>
      <c r="B93" s="365"/>
      <c r="C93" s="366"/>
      <c r="D93" s="368"/>
      <c r="E93" s="321" t="s">
        <v>1455</v>
      </c>
    </row>
    <row r="94" spans="1:5" x14ac:dyDescent="0.25">
      <c r="A94" s="353" t="s">
        <v>1494</v>
      </c>
      <c r="B94" s="355" t="s">
        <v>1489</v>
      </c>
      <c r="C94" s="356"/>
      <c r="D94" s="359" t="s">
        <v>56</v>
      </c>
      <c r="E94" s="322" t="s">
        <v>1454</v>
      </c>
    </row>
    <row r="95" spans="1:5" x14ac:dyDescent="0.25">
      <c r="A95" s="354"/>
      <c r="B95" s="357"/>
      <c r="C95" s="358"/>
      <c r="D95" s="360"/>
      <c r="E95" s="323" t="s">
        <v>1455</v>
      </c>
    </row>
    <row r="96" spans="1:5" x14ac:dyDescent="0.25">
      <c r="A96" s="361" t="s">
        <v>1495</v>
      </c>
      <c r="B96" s="363" t="s">
        <v>1489</v>
      </c>
      <c r="C96" s="364"/>
      <c r="D96" s="367" t="s">
        <v>56</v>
      </c>
      <c r="E96" s="320" t="s">
        <v>1454</v>
      </c>
    </row>
    <row r="97" spans="1:5" x14ac:dyDescent="0.25">
      <c r="A97" s="362"/>
      <c r="B97" s="365"/>
      <c r="C97" s="366"/>
      <c r="D97" s="368"/>
      <c r="E97" s="321" t="s">
        <v>1455</v>
      </c>
    </row>
    <row r="98" spans="1:5" x14ac:dyDescent="0.25">
      <c r="A98" s="353" t="s">
        <v>1496</v>
      </c>
      <c r="B98" s="355" t="s">
        <v>1489</v>
      </c>
      <c r="C98" s="356"/>
      <c r="D98" s="359" t="s">
        <v>56</v>
      </c>
      <c r="E98" s="322" t="s">
        <v>1454</v>
      </c>
    </row>
    <row r="99" spans="1:5" x14ac:dyDescent="0.25">
      <c r="A99" s="354"/>
      <c r="B99" s="357"/>
      <c r="C99" s="358"/>
      <c r="D99" s="360"/>
      <c r="E99" s="323" t="s">
        <v>1455</v>
      </c>
    </row>
    <row r="100" spans="1:5" x14ac:dyDescent="0.25">
      <c r="A100" s="361" t="s">
        <v>1497</v>
      </c>
      <c r="B100" s="363" t="s">
        <v>1489</v>
      </c>
      <c r="C100" s="364"/>
      <c r="D100" s="367" t="s">
        <v>56</v>
      </c>
      <c r="E100" s="320" t="s">
        <v>1454</v>
      </c>
    </row>
    <row r="101" spans="1:5" x14ac:dyDescent="0.25">
      <c r="A101" s="362"/>
      <c r="B101" s="365"/>
      <c r="C101" s="366"/>
      <c r="D101" s="368"/>
      <c r="E101" s="321" t="s">
        <v>1455</v>
      </c>
    </row>
    <row r="102" spans="1:5" x14ac:dyDescent="0.25">
      <c r="A102" s="353" t="s">
        <v>1498</v>
      </c>
      <c r="B102" s="355" t="s">
        <v>1489</v>
      </c>
      <c r="C102" s="356"/>
      <c r="D102" s="359" t="s">
        <v>56</v>
      </c>
      <c r="E102" s="322" t="s">
        <v>1454</v>
      </c>
    </row>
    <row r="103" spans="1:5" x14ac:dyDescent="0.25">
      <c r="A103" s="354"/>
      <c r="B103" s="357"/>
      <c r="C103" s="358"/>
      <c r="D103" s="360"/>
      <c r="E103" s="323" t="s">
        <v>1455</v>
      </c>
    </row>
    <row r="104" spans="1:5" x14ac:dyDescent="0.25">
      <c r="A104" s="361" t="s">
        <v>1499</v>
      </c>
      <c r="B104" s="363" t="s">
        <v>1489</v>
      </c>
      <c r="C104" s="364"/>
      <c r="D104" s="367" t="s">
        <v>56</v>
      </c>
      <c r="E104" s="320" t="s">
        <v>1454</v>
      </c>
    </row>
    <row r="105" spans="1:5" x14ac:dyDescent="0.25">
      <c r="A105" s="362"/>
      <c r="B105" s="365"/>
      <c r="C105" s="366"/>
      <c r="D105" s="368"/>
      <c r="E105" s="321" t="s">
        <v>1455</v>
      </c>
    </row>
    <row r="106" spans="1:5" x14ac:dyDescent="0.25">
      <c r="A106" s="353" t="s">
        <v>1500</v>
      </c>
      <c r="B106" s="355" t="s">
        <v>1489</v>
      </c>
      <c r="C106" s="356"/>
      <c r="D106" s="359" t="s">
        <v>56</v>
      </c>
      <c r="E106" s="322" t="s">
        <v>1454</v>
      </c>
    </row>
    <row r="107" spans="1:5" x14ac:dyDescent="0.25">
      <c r="A107" s="354"/>
      <c r="B107" s="357"/>
      <c r="C107" s="358"/>
      <c r="D107" s="360"/>
      <c r="E107" s="323" t="s">
        <v>1455</v>
      </c>
    </row>
    <row r="108" spans="1:5" x14ac:dyDescent="0.25">
      <c r="A108" s="361" t="s">
        <v>1501</v>
      </c>
      <c r="B108" s="363" t="s">
        <v>1489</v>
      </c>
      <c r="C108" s="364"/>
      <c r="D108" s="367" t="s">
        <v>56</v>
      </c>
      <c r="E108" s="320" t="s">
        <v>1454</v>
      </c>
    </row>
    <row r="109" spans="1:5" x14ac:dyDescent="0.25">
      <c r="A109" s="362"/>
      <c r="B109" s="365"/>
      <c r="C109" s="366"/>
      <c r="D109" s="368"/>
      <c r="E109" s="321" t="s">
        <v>1455</v>
      </c>
    </row>
    <row r="110" spans="1:5" x14ac:dyDescent="0.25">
      <c r="A110" s="353" t="s">
        <v>1502</v>
      </c>
      <c r="B110" s="355" t="s">
        <v>1489</v>
      </c>
      <c r="C110" s="356"/>
      <c r="D110" s="359" t="s">
        <v>56</v>
      </c>
      <c r="E110" s="322" t="s">
        <v>1454</v>
      </c>
    </row>
    <row r="111" spans="1:5" x14ac:dyDescent="0.25">
      <c r="A111" s="354"/>
      <c r="B111" s="357"/>
      <c r="C111" s="358"/>
      <c r="D111" s="360"/>
      <c r="E111" s="323" t="s">
        <v>1455</v>
      </c>
    </row>
    <row r="112" spans="1:5" x14ac:dyDescent="0.25">
      <c r="A112" s="361" t="s">
        <v>1503</v>
      </c>
      <c r="B112" s="363" t="s">
        <v>1489</v>
      </c>
      <c r="C112" s="364"/>
      <c r="D112" s="367" t="s">
        <v>56</v>
      </c>
      <c r="E112" s="320" t="s">
        <v>1454</v>
      </c>
    </row>
    <row r="113" spans="1:5" x14ac:dyDescent="0.25">
      <c r="A113" s="362"/>
      <c r="B113" s="365"/>
      <c r="C113" s="366"/>
      <c r="D113" s="368"/>
      <c r="E113" s="321" t="s">
        <v>1455</v>
      </c>
    </row>
    <row r="114" spans="1:5" x14ac:dyDescent="0.25">
      <c r="A114" s="353" t="s">
        <v>1504</v>
      </c>
      <c r="B114" s="355" t="s">
        <v>1489</v>
      </c>
      <c r="C114" s="356"/>
      <c r="D114" s="359" t="s">
        <v>56</v>
      </c>
      <c r="E114" s="322" t="s">
        <v>1454</v>
      </c>
    </row>
    <row r="115" spans="1:5" x14ac:dyDescent="0.25">
      <c r="A115" s="354"/>
      <c r="B115" s="357"/>
      <c r="C115" s="358"/>
      <c r="D115" s="360"/>
      <c r="E115" s="323" t="s">
        <v>1455</v>
      </c>
    </row>
    <row r="116" spans="1:5" x14ac:dyDescent="0.25">
      <c r="A116" s="361" t="s">
        <v>1505</v>
      </c>
      <c r="B116" s="363" t="s">
        <v>1489</v>
      </c>
      <c r="C116" s="364"/>
      <c r="D116" s="367" t="s">
        <v>56</v>
      </c>
      <c r="E116" s="320" t="s">
        <v>1454</v>
      </c>
    </row>
    <row r="117" spans="1:5" x14ac:dyDescent="0.25">
      <c r="A117" s="362"/>
      <c r="B117" s="365"/>
      <c r="C117" s="366"/>
      <c r="D117" s="368"/>
      <c r="E117" s="321" t="s">
        <v>1455</v>
      </c>
    </row>
    <row r="118" spans="1:5" x14ac:dyDescent="0.25">
      <c r="A118" s="353" t="s">
        <v>1506</v>
      </c>
      <c r="B118" s="355" t="s">
        <v>1507</v>
      </c>
      <c r="C118" s="356"/>
      <c r="D118" s="359" t="s">
        <v>56</v>
      </c>
      <c r="E118" s="322" t="s">
        <v>1454</v>
      </c>
    </row>
    <row r="119" spans="1:5" x14ac:dyDescent="0.25">
      <c r="A119" s="354"/>
      <c r="B119" s="357"/>
      <c r="C119" s="358"/>
      <c r="D119" s="360"/>
      <c r="E119" s="323" t="s">
        <v>1455</v>
      </c>
    </row>
    <row r="120" spans="1:5" x14ac:dyDescent="0.25">
      <c r="A120" s="361" t="s">
        <v>1508</v>
      </c>
      <c r="B120" s="363" t="s">
        <v>1507</v>
      </c>
      <c r="C120" s="364"/>
      <c r="D120" s="367" t="s">
        <v>56</v>
      </c>
      <c r="E120" s="320" t="s">
        <v>1454</v>
      </c>
    </row>
    <row r="121" spans="1:5" x14ac:dyDescent="0.25">
      <c r="A121" s="362"/>
      <c r="B121" s="365"/>
      <c r="C121" s="366"/>
      <c r="D121" s="368"/>
      <c r="E121" s="321" t="s">
        <v>1455</v>
      </c>
    </row>
    <row r="122" spans="1:5" x14ac:dyDescent="0.25">
      <c r="A122" s="353" t="s">
        <v>1509</v>
      </c>
      <c r="B122" s="355" t="s">
        <v>1507</v>
      </c>
      <c r="C122" s="356"/>
      <c r="D122" s="359" t="s">
        <v>56</v>
      </c>
      <c r="E122" s="322" t="s">
        <v>1454</v>
      </c>
    </row>
    <row r="123" spans="1:5" x14ac:dyDescent="0.25">
      <c r="A123" s="354"/>
      <c r="B123" s="357"/>
      <c r="C123" s="358"/>
      <c r="D123" s="360"/>
      <c r="E123" s="323" t="s">
        <v>1455</v>
      </c>
    </row>
    <row r="124" spans="1:5" x14ac:dyDescent="0.25">
      <c r="A124" s="361" t="s">
        <v>1510</v>
      </c>
      <c r="B124" s="363" t="s">
        <v>1507</v>
      </c>
      <c r="C124" s="364"/>
      <c r="D124" s="367" t="s">
        <v>56</v>
      </c>
      <c r="E124" s="320" t="s">
        <v>1454</v>
      </c>
    </row>
    <row r="125" spans="1:5" x14ac:dyDescent="0.25">
      <c r="A125" s="362"/>
      <c r="B125" s="365"/>
      <c r="C125" s="366"/>
      <c r="D125" s="368"/>
      <c r="E125" s="321" t="s">
        <v>1455</v>
      </c>
    </row>
    <row r="126" spans="1:5" x14ac:dyDescent="0.25">
      <c r="A126" s="353" t="s">
        <v>1511</v>
      </c>
      <c r="B126" s="355" t="s">
        <v>1507</v>
      </c>
      <c r="C126" s="356"/>
      <c r="D126" s="359" t="s">
        <v>56</v>
      </c>
      <c r="E126" s="322" t="s">
        <v>1454</v>
      </c>
    </row>
    <row r="127" spans="1:5" x14ac:dyDescent="0.25">
      <c r="A127" s="354"/>
      <c r="B127" s="357"/>
      <c r="C127" s="358"/>
      <c r="D127" s="360"/>
      <c r="E127" s="323" t="s">
        <v>1455</v>
      </c>
    </row>
    <row r="128" spans="1:5" x14ac:dyDescent="0.25">
      <c r="A128" s="361" t="s">
        <v>1512</v>
      </c>
      <c r="B128" s="363" t="s">
        <v>1507</v>
      </c>
      <c r="C128" s="364"/>
      <c r="D128" s="367" t="s">
        <v>56</v>
      </c>
      <c r="E128" s="320" t="s">
        <v>1454</v>
      </c>
    </row>
    <row r="129" spans="1:5" x14ac:dyDescent="0.25">
      <c r="A129" s="362"/>
      <c r="B129" s="365"/>
      <c r="C129" s="366"/>
      <c r="D129" s="368"/>
      <c r="E129" s="321" t="s">
        <v>1455</v>
      </c>
    </row>
    <row r="130" spans="1:5" x14ac:dyDescent="0.25">
      <c r="A130" s="353" t="s">
        <v>1513</v>
      </c>
      <c r="B130" s="355" t="s">
        <v>1507</v>
      </c>
      <c r="C130" s="356"/>
      <c r="D130" s="359" t="s">
        <v>56</v>
      </c>
      <c r="E130" s="322" t="s">
        <v>1454</v>
      </c>
    </row>
    <row r="131" spans="1:5" x14ac:dyDescent="0.25">
      <c r="A131" s="354"/>
      <c r="B131" s="357"/>
      <c r="C131" s="358"/>
      <c r="D131" s="360"/>
      <c r="E131" s="323" t="s">
        <v>1455</v>
      </c>
    </row>
    <row r="132" spans="1:5" x14ac:dyDescent="0.25">
      <c r="A132" s="361" t="s">
        <v>1514</v>
      </c>
      <c r="B132" s="363" t="s">
        <v>1515</v>
      </c>
      <c r="C132" s="364"/>
      <c r="D132" s="367" t="s">
        <v>56</v>
      </c>
      <c r="E132" s="320" t="s">
        <v>1454</v>
      </c>
    </row>
    <row r="133" spans="1:5" x14ac:dyDescent="0.25">
      <c r="A133" s="362"/>
      <c r="B133" s="365"/>
      <c r="C133" s="366"/>
      <c r="D133" s="368"/>
      <c r="E133" s="321" t="s">
        <v>1455</v>
      </c>
    </row>
    <row r="134" spans="1:5" x14ac:dyDescent="0.25">
      <c r="A134" s="353" t="s">
        <v>1516</v>
      </c>
      <c r="B134" s="355" t="s">
        <v>1515</v>
      </c>
      <c r="C134" s="356"/>
      <c r="D134" s="359" t="s">
        <v>56</v>
      </c>
      <c r="E134" s="322" t="s">
        <v>1454</v>
      </c>
    </row>
    <row r="135" spans="1:5" x14ac:dyDescent="0.25">
      <c r="A135" s="354"/>
      <c r="B135" s="357"/>
      <c r="C135" s="358"/>
      <c r="D135" s="360"/>
      <c r="E135" s="323" t="s">
        <v>1455</v>
      </c>
    </row>
    <row r="136" spans="1:5" x14ac:dyDescent="0.25">
      <c r="A136" s="361" t="s">
        <v>1517</v>
      </c>
      <c r="B136" s="363" t="s">
        <v>1515</v>
      </c>
      <c r="C136" s="364"/>
      <c r="D136" s="367" t="s">
        <v>56</v>
      </c>
      <c r="E136" s="320" t="s">
        <v>1454</v>
      </c>
    </row>
    <row r="137" spans="1:5" x14ac:dyDescent="0.25">
      <c r="A137" s="362"/>
      <c r="B137" s="365"/>
      <c r="C137" s="366"/>
      <c r="D137" s="368"/>
      <c r="E137" s="321" t="s">
        <v>1455</v>
      </c>
    </row>
    <row r="138" spans="1:5" x14ac:dyDescent="0.25">
      <c r="A138" s="353" t="s">
        <v>1518</v>
      </c>
      <c r="B138" s="355" t="s">
        <v>1515</v>
      </c>
      <c r="C138" s="356"/>
      <c r="D138" s="359" t="s">
        <v>56</v>
      </c>
      <c r="E138" s="322" t="s">
        <v>1454</v>
      </c>
    </row>
    <row r="139" spans="1:5" x14ac:dyDescent="0.25">
      <c r="A139" s="354"/>
      <c r="B139" s="357"/>
      <c r="C139" s="358"/>
      <c r="D139" s="360"/>
      <c r="E139" s="323" t="s">
        <v>1455</v>
      </c>
    </row>
    <row r="140" spans="1:5" x14ac:dyDescent="0.25">
      <c r="A140" s="361" t="s">
        <v>1519</v>
      </c>
      <c r="B140" s="363" t="s">
        <v>1515</v>
      </c>
      <c r="C140" s="364"/>
      <c r="D140" s="367" t="s">
        <v>56</v>
      </c>
      <c r="E140" s="320" t="s">
        <v>1454</v>
      </c>
    </row>
    <row r="141" spans="1:5" x14ac:dyDescent="0.25">
      <c r="A141" s="362"/>
      <c r="B141" s="365"/>
      <c r="C141" s="366"/>
      <c r="D141" s="368"/>
      <c r="E141" s="321" t="s">
        <v>1455</v>
      </c>
    </row>
    <row r="142" spans="1:5" x14ac:dyDescent="0.25">
      <c r="A142" s="353" t="s">
        <v>1520</v>
      </c>
      <c r="B142" s="355" t="s">
        <v>1515</v>
      </c>
      <c r="C142" s="356"/>
      <c r="D142" s="359" t="s">
        <v>56</v>
      </c>
      <c r="E142" s="322" t="s">
        <v>1454</v>
      </c>
    </row>
    <row r="143" spans="1:5" x14ac:dyDescent="0.25">
      <c r="A143" s="354"/>
      <c r="B143" s="357"/>
      <c r="C143" s="358"/>
      <c r="D143" s="360"/>
      <c r="E143" s="323" t="s">
        <v>1455</v>
      </c>
    </row>
    <row r="144" spans="1:5" x14ac:dyDescent="0.25">
      <c r="A144" s="361" t="s">
        <v>1521</v>
      </c>
      <c r="B144" s="363" t="s">
        <v>1515</v>
      </c>
      <c r="C144" s="364"/>
      <c r="D144" s="367" t="s">
        <v>56</v>
      </c>
      <c r="E144" s="320" t="s">
        <v>1454</v>
      </c>
    </row>
    <row r="145" spans="1:5" x14ac:dyDescent="0.25">
      <c r="A145" s="362"/>
      <c r="B145" s="365"/>
      <c r="C145" s="366"/>
      <c r="D145" s="368"/>
      <c r="E145" s="321" t="s">
        <v>1455</v>
      </c>
    </row>
    <row r="146" spans="1:5" x14ac:dyDescent="0.25">
      <c r="A146" s="353" t="s">
        <v>1522</v>
      </c>
      <c r="B146" s="355" t="s">
        <v>1515</v>
      </c>
      <c r="C146" s="356"/>
      <c r="D146" s="359" t="s">
        <v>56</v>
      </c>
      <c r="E146" s="322" t="s">
        <v>1454</v>
      </c>
    </row>
    <row r="147" spans="1:5" x14ac:dyDescent="0.25">
      <c r="A147" s="354"/>
      <c r="B147" s="357"/>
      <c r="C147" s="358"/>
      <c r="D147" s="360"/>
      <c r="E147" s="323" t="s">
        <v>1455</v>
      </c>
    </row>
    <row r="148" spans="1:5" x14ac:dyDescent="0.25">
      <c r="A148" s="361" t="s">
        <v>1523</v>
      </c>
      <c r="B148" s="363" t="s">
        <v>1515</v>
      </c>
      <c r="C148" s="364"/>
      <c r="D148" s="367" t="s">
        <v>56</v>
      </c>
      <c r="E148" s="320" t="s">
        <v>1454</v>
      </c>
    </row>
    <row r="149" spans="1:5" x14ac:dyDescent="0.25">
      <c r="A149" s="362"/>
      <c r="B149" s="365"/>
      <c r="C149" s="366"/>
      <c r="D149" s="368"/>
      <c r="E149" s="321" t="s">
        <v>1455</v>
      </c>
    </row>
    <row r="150" spans="1:5" x14ac:dyDescent="0.25">
      <c r="A150" s="353" t="s">
        <v>1524</v>
      </c>
      <c r="B150" s="355" t="s">
        <v>1515</v>
      </c>
      <c r="C150" s="356"/>
      <c r="D150" s="359" t="s">
        <v>56</v>
      </c>
      <c r="E150" s="322" t="s">
        <v>1454</v>
      </c>
    </row>
    <row r="151" spans="1:5" x14ac:dyDescent="0.25">
      <c r="A151" s="354"/>
      <c r="B151" s="357"/>
      <c r="C151" s="358"/>
      <c r="D151" s="360"/>
      <c r="E151" s="323" t="s">
        <v>1455</v>
      </c>
    </row>
    <row r="152" spans="1:5" x14ac:dyDescent="0.25">
      <c r="A152" s="361" t="s">
        <v>1525</v>
      </c>
      <c r="B152" s="363" t="s">
        <v>1515</v>
      </c>
      <c r="C152" s="364"/>
      <c r="D152" s="367" t="s">
        <v>56</v>
      </c>
      <c r="E152" s="320" t="s">
        <v>1454</v>
      </c>
    </row>
    <row r="153" spans="1:5" x14ac:dyDescent="0.25">
      <c r="A153" s="362"/>
      <c r="B153" s="365"/>
      <c r="C153" s="366"/>
      <c r="D153" s="368"/>
      <c r="E153" s="321" t="s">
        <v>1455</v>
      </c>
    </row>
    <row r="154" spans="1:5" x14ac:dyDescent="0.25">
      <c r="A154" s="353" t="s">
        <v>1526</v>
      </c>
      <c r="B154" s="355" t="s">
        <v>1515</v>
      </c>
      <c r="C154" s="356"/>
      <c r="D154" s="359" t="s">
        <v>56</v>
      </c>
      <c r="E154" s="322" t="s">
        <v>1454</v>
      </c>
    </row>
    <row r="155" spans="1:5" x14ac:dyDescent="0.25">
      <c r="A155" s="354"/>
      <c r="B155" s="357"/>
      <c r="C155" s="358"/>
      <c r="D155" s="360"/>
      <c r="E155" s="323" t="s">
        <v>1455</v>
      </c>
    </row>
    <row r="156" spans="1:5" x14ac:dyDescent="0.25">
      <c r="A156" s="361" t="s">
        <v>1527</v>
      </c>
      <c r="B156" s="363" t="s">
        <v>1515</v>
      </c>
      <c r="C156" s="364"/>
      <c r="D156" s="367" t="s">
        <v>56</v>
      </c>
      <c r="E156" s="320" t="s">
        <v>1454</v>
      </c>
    </row>
    <row r="157" spans="1:5" x14ac:dyDescent="0.25">
      <c r="A157" s="362"/>
      <c r="B157" s="365"/>
      <c r="C157" s="366"/>
      <c r="D157" s="368"/>
      <c r="E157" s="321" t="s">
        <v>1455</v>
      </c>
    </row>
    <row r="158" spans="1:5" x14ac:dyDescent="0.25">
      <c r="A158" s="353" t="s">
        <v>1528</v>
      </c>
      <c r="B158" s="355" t="s">
        <v>1515</v>
      </c>
      <c r="C158" s="356"/>
      <c r="D158" s="359" t="s">
        <v>56</v>
      </c>
      <c r="E158" s="322" t="s">
        <v>1454</v>
      </c>
    </row>
    <row r="159" spans="1:5" x14ac:dyDescent="0.25">
      <c r="A159" s="354"/>
      <c r="B159" s="357"/>
      <c r="C159" s="358"/>
      <c r="D159" s="360"/>
      <c r="E159" s="323" t="s">
        <v>1455</v>
      </c>
    </row>
    <row r="160" spans="1:5" x14ac:dyDescent="0.25">
      <c r="A160" s="361" t="s">
        <v>1529</v>
      </c>
      <c r="B160" s="363" t="s">
        <v>1530</v>
      </c>
      <c r="C160" s="364"/>
      <c r="D160" s="367" t="s">
        <v>56</v>
      </c>
      <c r="E160" s="320" t="s">
        <v>1454</v>
      </c>
    </row>
    <row r="161" spans="1:5" x14ac:dyDescent="0.25">
      <c r="A161" s="362"/>
      <c r="B161" s="365"/>
      <c r="C161" s="366"/>
      <c r="D161" s="368"/>
      <c r="E161" s="321" t="s">
        <v>1455</v>
      </c>
    </row>
    <row r="162" spans="1:5" x14ac:dyDescent="0.25">
      <c r="A162" s="353" t="s">
        <v>1531</v>
      </c>
      <c r="B162" s="355" t="s">
        <v>1530</v>
      </c>
      <c r="C162" s="356"/>
      <c r="D162" s="359" t="s">
        <v>56</v>
      </c>
      <c r="E162" s="322" t="s">
        <v>1454</v>
      </c>
    </row>
    <row r="163" spans="1:5" x14ac:dyDescent="0.25">
      <c r="A163" s="354"/>
      <c r="B163" s="357"/>
      <c r="C163" s="358"/>
      <c r="D163" s="360"/>
      <c r="E163" s="323" t="s">
        <v>1455</v>
      </c>
    </row>
    <row r="164" spans="1:5" x14ac:dyDescent="0.25">
      <c r="A164" s="361" t="s">
        <v>1532</v>
      </c>
      <c r="B164" s="363" t="s">
        <v>1530</v>
      </c>
      <c r="C164" s="364"/>
      <c r="D164" s="367" t="s">
        <v>56</v>
      </c>
      <c r="E164" s="320" t="s">
        <v>1454</v>
      </c>
    </row>
    <row r="165" spans="1:5" x14ac:dyDescent="0.25">
      <c r="A165" s="362"/>
      <c r="B165" s="365"/>
      <c r="C165" s="366"/>
      <c r="D165" s="368"/>
      <c r="E165" s="321" t="s">
        <v>1455</v>
      </c>
    </row>
    <row r="166" spans="1:5" x14ac:dyDescent="0.25">
      <c r="A166" s="353" t="s">
        <v>1533</v>
      </c>
      <c r="B166" s="355" t="s">
        <v>1530</v>
      </c>
      <c r="C166" s="356"/>
      <c r="D166" s="359" t="s">
        <v>56</v>
      </c>
      <c r="E166" s="322" t="s">
        <v>1454</v>
      </c>
    </row>
    <row r="167" spans="1:5" x14ac:dyDescent="0.25">
      <c r="A167" s="354"/>
      <c r="B167" s="357"/>
      <c r="C167" s="358"/>
      <c r="D167" s="360"/>
      <c r="E167" s="323" t="s">
        <v>1455</v>
      </c>
    </row>
    <row r="168" spans="1:5" x14ac:dyDescent="0.25">
      <c r="A168" s="361" t="s">
        <v>1534</v>
      </c>
      <c r="B168" s="363" t="s">
        <v>1530</v>
      </c>
      <c r="C168" s="364"/>
      <c r="D168" s="367" t="s">
        <v>56</v>
      </c>
      <c r="E168" s="320" t="s">
        <v>1454</v>
      </c>
    </row>
    <row r="169" spans="1:5" x14ac:dyDescent="0.25">
      <c r="A169" s="362"/>
      <c r="B169" s="365"/>
      <c r="C169" s="366"/>
      <c r="D169" s="368"/>
      <c r="E169" s="321" t="s">
        <v>1455</v>
      </c>
    </row>
    <row r="170" spans="1:5" x14ac:dyDescent="0.25">
      <c r="A170" s="353" t="s">
        <v>1535</v>
      </c>
      <c r="B170" s="355" t="s">
        <v>1530</v>
      </c>
      <c r="C170" s="356"/>
      <c r="D170" s="359" t="s">
        <v>56</v>
      </c>
      <c r="E170" s="322" t="s">
        <v>1454</v>
      </c>
    </row>
    <row r="171" spans="1:5" x14ac:dyDescent="0.25">
      <c r="A171" s="354"/>
      <c r="B171" s="357"/>
      <c r="C171" s="358"/>
      <c r="D171" s="360"/>
      <c r="E171" s="323" t="s">
        <v>1455</v>
      </c>
    </row>
    <row r="172" spans="1:5" x14ac:dyDescent="0.25">
      <c r="A172" s="361" t="s">
        <v>1536</v>
      </c>
      <c r="B172" s="363" t="s">
        <v>1530</v>
      </c>
      <c r="C172" s="364"/>
      <c r="D172" s="367" t="s">
        <v>56</v>
      </c>
      <c r="E172" s="320" t="s">
        <v>1454</v>
      </c>
    </row>
    <row r="173" spans="1:5" x14ac:dyDescent="0.25">
      <c r="A173" s="362"/>
      <c r="B173" s="365"/>
      <c r="C173" s="366"/>
      <c r="D173" s="368"/>
      <c r="E173" s="321" t="s">
        <v>1455</v>
      </c>
    </row>
    <row r="174" spans="1:5" x14ac:dyDescent="0.25">
      <c r="A174" s="353" t="s">
        <v>1537</v>
      </c>
      <c r="B174" s="355" t="s">
        <v>1530</v>
      </c>
      <c r="C174" s="356"/>
      <c r="D174" s="359" t="s">
        <v>56</v>
      </c>
      <c r="E174" s="322" t="s">
        <v>1454</v>
      </c>
    </row>
    <row r="175" spans="1:5" x14ac:dyDescent="0.25">
      <c r="A175" s="354"/>
      <c r="B175" s="357"/>
      <c r="C175" s="358"/>
      <c r="D175" s="360"/>
      <c r="E175" s="323" t="s">
        <v>1455</v>
      </c>
    </row>
    <row r="176" spans="1:5" x14ac:dyDescent="0.25">
      <c r="A176" s="361" t="s">
        <v>1538</v>
      </c>
      <c r="B176" s="363" t="s">
        <v>1530</v>
      </c>
      <c r="C176" s="364"/>
      <c r="D176" s="367" t="s">
        <v>56</v>
      </c>
      <c r="E176" s="320" t="s">
        <v>1454</v>
      </c>
    </row>
    <row r="177" spans="1:5" x14ac:dyDescent="0.25">
      <c r="A177" s="362"/>
      <c r="B177" s="365"/>
      <c r="C177" s="366"/>
      <c r="D177" s="368"/>
      <c r="E177" s="321" t="s">
        <v>1455</v>
      </c>
    </row>
    <row r="178" spans="1:5" x14ac:dyDescent="0.25">
      <c r="A178" s="353" t="s">
        <v>1539</v>
      </c>
      <c r="B178" s="355" t="s">
        <v>1540</v>
      </c>
      <c r="C178" s="356"/>
      <c r="D178" s="359" t="s">
        <v>56</v>
      </c>
      <c r="E178" s="322" t="s">
        <v>1454</v>
      </c>
    </row>
    <row r="179" spans="1:5" x14ac:dyDescent="0.25">
      <c r="A179" s="354"/>
      <c r="B179" s="357"/>
      <c r="C179" s="358"/>
      <c r="D179" s="360"/>
      <c r="E179" s="323" t="s">
        <v>1455</v>
      </c>
    </row>
    <row r="180" spans="1:5" x14ac:dyDescent="0.25">
      <c r="A180" s="361" t="s">
        <v>1541</v>
      </c>
      <c r="B180" s="363" t="s">
        <v>1540</v>
      </c>
      <c r="C180" s="364"/>
      <c r="D180" s="367" t="s">
        <v>56</v>
      </c>
      <c r="E180" s="320" t="s">
        <v>1454</v>
      </c>
    </row>
    <row r="181" spans="1:5" x14ac:dyDescent="0.25">
      <c r="A181" s="362"/>
      <c r="B181" s="365"/>
      <c r="C181" s="366"/>
      <c r="D181" s="368"/>
      <c r="E181" s="321" t="s">
        <v>1455</v>
      </c>
    </row>
    <row r="182" spans="1:5" x14ac:dyDescent="0.25">
      <c r="A182" s="353" t="s">
        <v>1542</v>
      </c>
      <c r="B182" s="355" t="s">
        <v>1540</v>
      </c>
      <c r="C182" s="356"/>
      <c r="D182" s="359" t="s">
        <v>56</v>
      </c>
      <c r="E182" s="322" t="s">
        <v>1454</v>
      </c>
    </row>
    <row r="183" spans="1:5" x14ac:dyDescent="0.25">
      <c r="A183" s="354"/>
      <c r="B183" s="357"/>
      <c r="C183" s="358"/>
      <c r="D183" s="360"/>
      <c r="E183" s="323" t="s">
        <v>1455</v>
      </c>
    </row>
    <row r="184" spans="1:5" x14ac:dyDescent="0.25">
      <c r="A184" s="361" t="s">
        <v>1543</v>
      </c>
      <c r="B184" s="363" t="s">
        <v>1540</v>
      </c>
      <c r="C184" s="364"/>
      <c r="D184" s="367" t="s">
        <v>56</v>
      </c>
      <c r="E184" s="320" t="s">
        <v>1454</v>
      </c>
    </row>
    <row r="185" spans="1:5" x14ac:dyDescent="0.25">
      <c r="A185" s="362"/>
      <c r="B185" s="365"/>
      <c r="C185" s="366"/>
      <c r="D185" s="368"/>
      <c r="E185" s="321" t="s">
        <v>1455</v>
      </c>
    </row>
    <row r="186" spans="1:5" x14ac:dyDescent="0.25">
      <c r="A186" s="353" t="s">
        <v>1544</v>
      </c>
      <c r="B186" s="355" t="s">
        <v>1540</v>
      </c>
      <c r="C186" s="356"/>
      <c r="D186" s="359" t="s">
        <v>56</v>
      </c>
      <c r="E186" s="322" t="s">
        <v>1454</v>
      </c>
    </row>
    <row r="187" spans="1:5" x14ac:dyDescent="0.25">
      <c r="A187" s="354"/>
      <c r="B187" s="357"/>
      <c r="C187" s="358"/>
      <c r="D187" s="360"/>
      <c r="E187" s="323" t="s">
        <v>1455</v>
      </c>
    </row>
    <row r="188" spans="1:5" x14ac:dyDescent="0.25">
      <c r="A188" s="361" t="s">
        <v>1545</v>
      </c>
      <c r="B188" s="363" t="s">
        <v>1540</v>
      </c>
      <c r="C188" s="364"/>
      <c r="D188" s="367" t="s">
        <v>56</v>
      </c>
      <c r="E188" s="320" t="s">
        <v>1454</v>
      </c>
    </row>
    <row r="189" spans="1:5" x14ac:dyDescent="0.25">
      <c r="A189" s="362"/>
      <c r="B189" s="365"/>
      <c r="C189" s="366"/>
      <c r="D189" s="368"/>
      <c r="E189" s="321" t="s">
        <v>1455</v>
      </c>
    </row>
    <row r="190" spans="1:5" x14ac:dyDescent="0.25">
      <c r="A190" s="353" t="s">
        <v>1546</v>
      </c>
      <c r="B190" s="355" t="s">
        <v>1540</v>
      </c>
      <c r="C190" s="356"/>
      <c r="D190" s="359" t="s">
        <v>56</v>
      </c>
      <c r="E190" s="322" t="s">
        <v>1454</v>
      </c>
    </row>
    <row r="191" spans="1:5" x14ac:dyDescent="0.25">
      <c r="A191" s="354"/>
      <c r="B191" s="357"/>
      <c r="C191" s="358"/>
      <c r="D191" s="360"/>
      <c r="E191" s="323" t="s">
        <v>1455</v>
      </c>
    </row>
    <row r="192" spans="1:5" x14ac:dyDescent="0.25">
      <c r="A192" s="361" t="s">
        <v>1547</v>
      </c>
      <c r="B192" s="363" t="s">
        <v>1540</v>
      </c>
      <c r="C192" s="364"/>
      <c r="D192" s="367" t="s">
        <v>56</v>
      </c>
      <c r="E192" s="320" t="s">
        <v>1454</v>
      </c>
    </row>
    <row r="193" spans="1:5" x14ac:dyDescent="0.25">
      <c r="A193" s="362"/>
      <c r="B193" s="365"/>
      <c r="C193" s="366"/>
      <c r="D193" s="368"/>
      <c r="E193" s="321" t="s">
        <v>1455</v>
      </c>
    </row>
    <row r="194" spans="1:5" x14ac:dyDescent="0.25">
      <c r="A194" s="353" t="s">
        <v>1548</v>
      </c>
      <c r="B194" s="355" t="s">
        <v>1540</v>
      </c>
      <c r="C194" s="356"/>
      <c r="D194" s="359" t="s">
        <v>56</v>
      </c>
      <c r="E194" s="322" t="s">
        <v>1454</v>
      </c>
    </row>
    <row r="195" spans="1:5" x14ac:dyDescent="0.25">
      <c r="A195" s="354"/>
      <c r="B195" s="357"/>
      <c r="C195" s="358"/>
      <c r="D195" s="360"/>
      <c r="E195" s="323" t="s">
        <v>1455</v>
      </c>
    </row>
    <row r="196" spans="1:5" x14ac:dyDescent="0.25">
      <c r="A196" s="361" t="s">
        <v>1549</v>
      </c>
      <c r="B196" s="363" t="s">
        <v>1540</v>
      </c>
      <c r="C196" s="364"/>
      <c r="D196" s="367" t="s">
        <v>56</v>
      </c>
      <c r="E196" s="320" t="s">
        <v>1454</v>
      </c>
    </row>
    <row r="197" spans="1:5" x14ac:dyDescent="0.25">
      <c r="A197" s="362"/>
      <c r="B197" s="365"/>
      <c r="C197" s="366"/>
      <c r="D197" s="368"/>
      <c r="E197" s="321" t="s">
        <v>1455</v>
      </c>
    </row>
    <row r="198" spans="1:5" x14ac:dyDescent="0.25">
      <c r="A198" s="353" t="s">
        <v>1550</v>
      </c>
      <c r="B198" s="355" t="s">
        <v>1540</v>
      </c>
      <c r="C198" s="356"/>
      <c r="D198" s="359" t="s">
        <v>56</v>
      </c>
      <c r="E198" s="322" t="s">
        <v>1454</v>
      </c>
    </row>
    <row r="199" spans="1:5" x14ac:dyDescent="0.25">
      <c r="A199" s="354"/>
      <c r="B199" s="357"/>
      <c r="C199" s="358"/>
      <c r="D199" s="360"/>
      <c r="E199" s="323" t="s">
        <v>1455</v>
      </c>
    </row>
    <row r="200" spans="1:5" x14ac:dyDescent="0.25">
      <c r="A200" s="361" t="s">
        <v>1551</v>
      </c>
      <c r="B200" s="363" t="s">
        <v>1540</v>
      </c>
      <c r="C200" s="364"/>
      <c r="D200" s="367" t="s">
        <v>56</v>
      </c>
      <c r="E200" s="320" t="s">
        <v>1454</v>
      </c>
    </row>
    <row r="201" spans="1:5" x14ac:dyDescent="0.25">
      <c r="A201" s="362"/>
      <c r="B201" s="365"/>
      <c r="C201" s="366"/>
      <c r="D201" s="368"/>
      <c r="E201" s="321" t="s">
        <v>1455</v>
      </c>
    </row>
    <row r="202" spans="1:5" x14ac:dyDescent="0.25">
      <c r="A202" s="353" t="s">
        <v>1552</v>
      </c>
      <c r="B202" s="355" t="s">
        <v>1540</v>
      </c>
      <c r="C202" s="356"/>
      <c r="D202" s="359" t="s">
        <v>56</v>
      </c>
      <c r="E202" s="322" t="s">
        <v>1454</v>
      </c>
    </row>
    <row r="203" spans="1:5" x14ac:dyDescent="0.25">
      <c r="A203" s="354"/>
      <c r="B203" s="357"/>
      <c r="C203" s="358"/>
      <c r="D203" s="360"/>
      <c r="E203" s="323" t="s">
        <v>1455</v>
      </c>
    </row>
    <row r="204" spans="1:5" x14ac:dyDescent="0.25">
      <c r="A204" s="361" t="s">
        <v>1553</v>
      </c>
      <c r="B204" s="363" t="s">
        <v>1540</v>
      </c>
      <c r="C204" s="364"/>
      <c r="D204" s="367" t="s">
        <v>56</v>
      </c>
      <c r="E204" s="320" t="s">
        <v>1454</v>
      </c>
    </row>
    <row r="205" spans="1:5" x14ac:dyDescent="0.25">
      <c r="A205" s="362"/>
      <c r="B205" s="365"/>
      <c r="C205" s="366"/>
      <c r="D205" s="368"/>
      <c r="E205" s="321" t="s">
        <v>1455</v>
      </c>
    </row>
    <row r="206" spans="1:5" x14ac:dyDescent="0.25">
      <c r="A206" s="353" t="s">
        <v>1554</v>
      </c>
      <c r="B206" s="355" t="s">
        <v>1555</v>
      </c>
      <c r="C206" s="356"/>
      <c r="D206" s="359" t="s">
        <v>56</v>
      </c>
      <c r="E206" s="322" t="s">
        <v>1454</v>
      </c>
    </row>
    <row r="207" spans="1:5" x14ac:dyDescent="0.25">
      <c r="A207" s="354"/>
      <c r="B207" s="357"/>
      <c r="C207" s="358"/>
      <c r="D207" s="360"/>
      <c r="E207" s="323" t="s">
        <v>1455</v>
      </c>
    </row>
    <row r="208" spans="1:5" x14ac:dyDescent="0.25">
      <c r="A208" s="361" t="s">
        <v>1556</v>
      </c>
      <c r="B208" s="363" t="s">
        <v>1555</v>
      </c>
      <c r="C208" s="364"/>
      <c r="D208" s="367" t="s">
        <v>56</v>
      </c>
      <c r="E208" s="320" t="s">
        <v>1454</v>
      </c>
    </row>
    <row r="209" spans="1:5" x14ac:dyDescent="0.25">
      <c r="A209" s="362"/>
      <c r="B209" s="365"/>
      <c r="C209" s="366"/>
      <c r="D209" s="368"/>
      <c r="E209" s="321" t="s">
        <v>1455</v>
      </c>
    </row>
    <row r="210" spans="1:5" x14ac:dyDescent="0.25">
      <c r="A210" s="353" t="s">
        <v>1557</v>
      </c>
      <c r="B210" s="355" t="s">
        <v>1540</v>
      </c>
      <c r="C210" s="356"/>
      <c r="D210" s="359" t="s">
        <v>56</v>
      </c>
      <c r="E210" s="322" t="s">
        <v>1454</v>
      </c>
    </row>
    <row r="211" spans="1:5" x14ac:dyDescent="0.25">
      <c r="A211" s="354"/>
      <c r="B211" s="357"/>
      <c r="C211" s="358"/>
      <c r="D211" s="360"/>
      <c r="E211" s="323" t="s">
        <v>1455</v>
      </c>
    </row>
    <row r="212" spans="1:5" x14ac:dyDescent="0.25">
      <c r="A212" s="361" t="s">
        <v>1558</v>
      </c>
      <c r="B212" s="363" t="s">
        <v>1540</v>
      </c>
      <c r="C212" s="364"/>
      <c r="D212" s="367" t="s">
        <v>56</v>
      </c>
      <c r="E212" s="320" t="s">
        <v>1454</v>
      </c>
    </row>
    <row r="213" spans="1:5" x14ac:dyDescent="0.25">
      <c r="A213" s="362"/>
      <c r="B213" s="365"/>
      <c r="C213" s="366"/>
      <c r="D213" s="368"/>
      <c r="E213" s="321" t="s">
        <v>1455</v>
      </c>
    </row>
    <row r="214" spans="1:5" x14ac:dyDescent="0.25">
      <c r="A214" s="353" t="s">
        <v>1559</v>
      </c>
      <c r="B214" s="355" t="s">
        <v>1555</v>
      </c>
      <c r="C214" s="356"/>
      <c r="D214" s="359" t="s">
        <v>56</v>
      </c>
      <c r="E214" s="322" t="s">
        <v>1454</v>
      </c>
    </row>
    <row r="215" spans="1:5" x14ac:dyDescent="0.25">
      <c r="A215" s="354"/>
      <c r="B215" s="357"/>
      <c r="C215" s="358"/>
      <c r="D215" s="360"/>
      <c r="E215" s="323" t="s">
        <v>1455</v>
      </c>
    </row>
    <row r="216" spans="1:5" x14ac:dyDescent="0.25">
      <c r="A216" s="361" t="s">
        <v>1560</v>
      </c>
      <c r="B216" s="363" t="s">
        <v>1561</v>
      </c>
      <c r="C216" s="364"/>
      <c r="D216" s="367" t="s">
        <v>56</v>
      </c>
      <c r="E216" s="320" t="s">
        <v>1454</v>
      </c>
    </row>
    <row r="217" spans="1:5" x14ac:dyDescent="0.25">
      <c r="A217" s="362"/>
      <c r="B217" s="365"/>
      <c r="C217" s="366"/>
      <c r="D217" s="368"/>
      <c r="E217" s="321" t="s">
        <v>1455</v>
      </c>
    </row>
    <row r="218" spans="1:5" x14ac:dyDescent="0.25">
      <c r="A218" s="353" t="s">
        <v>1562</v>
      </c>
      <c r="B218" s="355" t="s">
        <v>1561</v>
      </c>
      <c r="C218" s="356"/>
      <c r="D218" s="359" t="s">
        <v>56</v>
      </c>
      <c r="E218" s="322" t="s">
        <v>1454</v>
      </c>
    </row>
    <row r="219" spans="1:5" x14ac:dyDescent="0.25">
      <c r="A219" s="354"/>
      <c r="B219" s="357"/>
      <c r="C219" s="358"/>
      <c r="D219" s="360"/>
      <c r="E219" s="323" t="s">
        <v>1455</v>
      </c>
    </row>
    <row r="220" spans="1:5" x14ac:dyDescent="0.25">
      <c r="A220" s="361" t="s">
        <v>1563</v>
      </c>
      <c r="B220" s="363" t="s">
        <v>1561</v>
      </c>
      <c r="C220" s="364"/>
      <c r="D220" s="367" t="s">
        <v>56</v>
      </c>
      <c r="E220" s="320" t="s">
        <v>1454</v>
      </c>
    </row>
    <row r="221" spans="1:5" x14ac:dyDescent="0.25">
      <c r="A221" s="362"/>
      <c r="B221" s="365"/>
      <c r="C221" s="366"/>
      <c r="D221" s="368"/>
      <c r="E221" s="321" t="s">
        <v>1455</v>
      </c>
    </row>
    <row r="222" spans="1:5" x14ac:dyDescent="0.25">
      <c r="A222" s="353" t="s">
        <v>1564</v>
      </c>
      <c r="B222" s="355" t="s">
        <v>1561</v>
      </c>
      <c r="C222" s="356"/>
      <c r="D222" s="359" t="s">
        <v>56</v>
      </c>
      <c r="E222" s="322" t="s">
        <v>1454</v>
      </c>
    </row>
    <row r="223" spans="1:5" x14ac:dyDescent="0.25">
      <c r="A223" s="354"/>
      <c r="B223" s="357"/>
      <c r="C223" s="358"/>
      <c r="D223" s="360"/>
      <c r="E223" s="323" t="s">
        <v>1455</v>
      </c>
    </row>
    <row r="224" spans="1:5" x14ac:dyDescent="0.25">
      <c r="A224" s="361" t="s">
        <v>1565</v>
      </c>
      <c r="B224" s="363" t="s">
        <v>1561</v>
      </c>
      <c r="C224" s="364"/>
      <c r="D224" s="367" t="s">
        <v>56</v>
      </c>
      <c r="E224" s="320" t="s">
        <v>1454</v>
      </c>
    </row>
    <row r="225" spans="1:5" x14ac:dyDescent="0.25">
      <c r="A225" s="362"/>
      <c r="B225" s="365"/>
      <c r="C225" s="366"/>
      <c r="D225" s="368"/>
      <c r="E225" s="321" t="s">
        <v>1455</v>
      </c>
    </row>
    <row r="226" spans="1:5" x14ac:dyDescent="0.25">
      <c r="A226" s="353" t="s">
        <v>1566</v>
      </c>
      <c r="B226" s="355" t="s">
        <v>1561</v>
      </c>
      <c r="C226" s="356"/>
      <c r="D226" s="359" t="s">
        <v>56</v>
      </c>
      <c r="E226" s="322" t="s">
        <v>1454</v>
      </c>
    </row>
    <row r="227" spans="1:5" x14ac:dyDescent="0.25">
      <c r="A227" s="354"/>
      <c r="B227" s="357"/>
      <c r="C227" s="358"/>
      <c r="D227" s="360"/>
      <c r="E227" s="323" t="s">
        <v>1455</v>
      </c>
    </row>
    <row r="228" spans="1:5" x14ac:dyDescent="0.25">
      <c r="A228" s="361" t="s">
        <v>1567</v>
      </c>
      <c r="B228" s="363" t="s">
        <v>1561</v>
      </c>
      <c r="C228" s="364"/>
      <c r="D228" s="367" t="s">
        <v>56</v>
      </c>
      <c r="E228" s="320" t="s">
        <v>1454</v>
      </c>
    </row>
    <row r="229" spans="1:5" x14ac:dyDescent="0.25">
      <c r="A229" s="362"/>
      <c r="B229" s="365"/>
      <c r="C229" s="366"/>
      <c r="D229" s="368"/>
      <c r="E229" s="321" t="s">
        <v>1455</v>
      </c>
    </row>
    <row r="230" spans="1:5" x14ac:dyDescent="0.25">
      <c r="A230" s="353" t="s">
        <v>1568</v>
      </c>
      <c r="B230" s="355" t="s">
        <v>1561</v>
      </c>
      <c r="C230" s="356"/>
      <c r="D230" s="359" t="s">
        <v>56</v>
      </c>
      <c r="E230" s="322" t="s">
        <v>1454</v>
      </c>
    </row>
    <row r="231" spans="1:5" x14ac:dyDescent="0.25">
      <c r="A231" s="354"/>
      <c r="B231" s="357"/>
      <c r="C231" s="358"/>
      <c r="D231" s="360"/>
      <c r="E231" s="323" t="s">
        <v>1455</v>
      </c>
    </row>
    <row r="232" spans="1:5" x14ac:dyDescent="0.25">
      <c r="A232" s="361" t="s">
        <v>1569</v>
      </c>
      <c r="B232" s="363" t="s">
        <v>1561</v>
      </c>
      <c r="C232" s="364"/>
      <c r="D232" s="367" t="s">
        <v>56</v>
      </c>
      <c r="E232" s="320" t="s">
        <v>1454</v>
      </c>
    </row>
    <row r="233" spans="1:5" x14ac:dyDescent="0.25">
      <c r="A233" s="362"/>
      <c r="B233" s="365"/>
      <c r="C233" s="366"/>
      <c r="D233" s="368"/>
      <c r="E233" s="321" t="s">
        <v>1455</v>
      </c>
    </row>
    <row r="234" spans="1:5" x14ac:dyDescent="0.25">
      <c r="A234" s="353" t="s">
        <v>1570</v>
      </c>
      <c r="B234" s="355" t="s">
        <v>1561</v>
      </c>
      <c r="C234" s="356"/>
      <c r="D234" s="359" t="s">
        <v>56</v>
      </c>
      <c r="E234" s="322" t="s">
        <v>1454</v>
      </c>
    </row>
    <row r="235" spans="1:5" x14ac:dyDescent="0.25">
      <c r="A235" s="354"/>
      <c r="B235" s="357"/>
      <c r="C235" s="358"/>
      <c r="D235" s="360"/>
      <c r="E235" s="323" t="s">
        <v>1455</v>
      </c>
    </row>
    <row r="236" spans="1:5" x14ac:dyDescent="0.25">
      <c r="A236" s="361" t="s">
        <v>1571</v>
      </c>
      <c r="B236" s="363" t="s">
        <v>1561</v>
      </c>
      <c r="C236" s="364"/>
      <c r="D236" s="367" t="s">
        <v>56</v>
      </c>
      <c r="E236" s="320" t="s">
        <v>1454</v>
      </c>
    </row>
    <row r="237" spans="1:5" x14ac:dyDescent="0.25">
      <c r="A237" s="362"/>
      <c r="B237" s="365"/>
      <c r="C237" s="366"/>
      <c r="D237" s="368"/>
      <c r="E237" s="321" t="s">
        <v>1455</v>
      </c>
    </row>
    <row r="238" spans="1:5" x14ac:dyDescent="0.25">
      <c r="A238" s="353" t="s">
        <v>1572</v>
      </c>
      <c r="B238" s="355" t="s">
        <v>1561</v>
      </c>
      <c r="C238" s="356"/>
      <c r="D238" s="359" t="s">
        <v>56</v>
      </c>
      <c r="E238" s="322" t="s">
        <v>1454</v>
      </c>
    </row>
    <row r="239" spans="1:5" x14ac:dyDescent="0.25">
      <c r="A239" s="354"/>
      <c r="B239" s="357"/>
      <c r="C239" s="358"/>
      <c r="D239" s="360"/>
      <c r="E239" s="323" t="s">
        <v>1455</v>
      </c>
    </row>
    <row r="240" spans="1:5" x14ac:dyDescent="0.25">
      <c r="A240" s="361" t="s">
        <v>1573</v>
      </c>
      <c r="B240" s="363" t="s">
        <v>1561</v>
      </c>
      <c r="C240" s="364"/>
      <c r="D240" s="367" t="s">
        <v>56</v>
      </c>
      <c r="E240" s="320" t="s">
        <v>1454</v>
      </c>
    </row>
    <row r="241" spans="1:5" x14ac:dyDescent="0.25">
      <c r="A241" s="362"/>
      <c r="B241" s="365"/>
      <c r="C241" s="366"/>
      <c r="D241" s="368"/>
      <c r="E241" s="321" t="s">
        <v>1455</v>
      </c>
    </row>
    <row r="242" spans="1:5" x14ac:dyDescent="0.25">
      <c r="A242" s="353" t="s">
        <v>1574</v>
      </c>
      <c r="B242" s="355" t="s">
        <v>1561</v>
      </c>
      <c r="C242" s="356"/>
      <c r="D242" s="359" t="s">
        <v>56</v>
      </c>
      <c r="E242" s="322" t="s">
        <v>1454</v>
      </c>
    </row>
    <row r="243" spans="1:5" x14ac:dyDescent="0.25">
      <c r="A243" s="354"/>
      <c r="B243" s="357"/>
      <c r="C243" s="358"/>
      <c r="D243" s="360"/>
      <c r="E243" s="323" t="s">
        <v>1455</v>
      </c>
    </row>
    <row r="244" spans="1:5" x14ac:dyDescent="0.25">
      <c r="A244" s="361" t="s">
        <v>1575</v>
      </c>
      <c r="B244" s="363" t="s">
        <v>1561</v>
      </c>
      <c r="C244" s="364"/>
      <c r="D244" s="367" t="s">
        <v>56</v>
      </c>
      <c r="E244" s="320" t="s">
        <v>1454</v>
      </c>
    </row>
    <row r="245" spans="1:5" x14ac:dyDescent="0.25">
      <c r="A245" s="362"/>
      <c r="B245" s="365"/>
      <c r="C245" s="366"/>
      <c r="D245" s="368"/>
      <c r="E245" s="321" t="s">
        <v>1455</v>
      </c>
    </row>
    <row r="246" spans="1:5" x14ac:dyDescent="0.25">
      <c r="A246" s="353" t="s">
        <v>1576</v>
      </c>
      <c r="B246" s="355" t="s">
        <v>1561</v>
      </c>
      <c r="C246" s="356"/>
      <c r="D246" s="359" t="s">
        <v>56</v>
      </c>
      <c r="E246" s="322" t="s">
        <v>1454</v>
      </c>
    </row>
    <row r="247" spans="1:5" x14ac:dyDescent="0.25">
      <c r="A247" s="354"/>
      <c r="B247" s="357"/>
      <c r="C247" s="358"/>
      <c r="D247" s="360"/>
      <c r="E247" s="323" t="s">
        <v>1455</v>
      </c>
    </row>
    <row r="248" spans="1:5" x14ac:dyDescent="0.25">
      <c r="A248" s="361" t="s">
        <v>1577</v>
      </c>
      <c r="B248" s="363" t="s">
        <v>1561</v>
      </c>
      <c r="C248" s="364"/>
      <c r="D248" s="367" t="s">
        <v>56</v>
      </c>
      <c r="E248" s="320" t="s">
        <v>1454</v>
      </c>
    </row>
    <row r="249" spans="1:5" x14ac:dyDescent="0.25">
      <c r="A249" s="362"/>
      <c r="B249" s="365"/>
      <c r="C249" s="366"/>
      <c r="D249" s="368"/>
      <c r="E249" s="321" t="s">
        <v>1455</v>
      </c>
    </row>
    <row r="250" spans="1:5" x14ac:dyDescent="0.25">
      <c r="A250" s="353" t="s">
        <v>1578</v>
      </c>
      <c r="B250" s="355" t="s">
        <v>1561</v>
      </c>
      <c r="C250" s="356"/>
      <c r="D250" s="359" t="s">
        <v>56</v>
      </c>
      <c r="E250" s="322" t="s">
        <v>1454</v>
      </c>
    </row>
    <row r="251" spans="1:5" x14ac:dyDescent="0.25">
      <c r="A251" s="354"/>
      <c r="B251" s="357"/>
      <c r="C251" s="358"/>
      <c r="D251" s="360"/>
      <c r="E251" s="323" t="s">
        <v>1455</v>
      </c>
    </row>
    <row r="252" spans="1:5" x14ac:dyDescent="0.25">
      <c r="A252" s="361" t="s">
        <v>1579</v>
      </c>
      <c r="B252" s="363" t="s">
        <v>1580</v>
      </c>
      <c r="C252" s="364"/>
      <c r="D252" s="367" t="s">
        <v>56</v>
      </c>
      <c r="E252" s="320" t="s">
        <v>1454</v>
      </c>
    </row>
    <row r="253" spans="1:5" x14ac:dyDescent="0.25">
      <c r="A253" s="362"/>
      <c r="B253" s="365"/>
      <c r="C253" s="366"/>
      <c r="D253" s="368"/>
      <c r="E253" s="321" t="s">
        <v>1455</v>
      </c>
    </row>
    <row r="254" spans="1:5" x14ac:dyDescent="0.25">
      <c r="A254" s="353" t="s">
        <v>1581</v>
      </c>
      <c r="B254" s="355" t="s">
        <v>1580</v>
      </c>
      <c r="C254" s="356"/>
      <c r="D254" s="359" t="s">
        <v>56</v>
      </c>
      <c r="E254" s="322" t="s">
        <v>1454</v>
      </c>
    </row>
    <row r="255" spans="1:5" x14ac:dyDescent="0.25">
      <c r="A255" s="354"/>
      <c r="B255" s="357"/>
      <c r="C255" s="358"/>
      <c r="D255" s="360"/>
      <c r="E255" s="323" t="s">
        <v>1455</v>
      </c>
    </row>
    <row r="256" spans="1:5" x14ac:dyDescent="0.25">
      <c r="A256" s="361" t="s">
        <v>1582</v>
      </c>
      <c r="B256" s="363" t="s">
        <v>1580</v>
      </c>
      <c r="C256" s="364"/>
      <c r="D256" s="367" t="s">
        <v>56</v>
      </c>
      <c r="E256" s="320" t="s">
        <v>1454</v>
      </c>
    </row>
    <row r="257" spans="1:5" x14ac:dyDescent="0.25">
      <c r="A257" s="362"/>
      <c r="B257" s="365"/>
      <c r="C257" s="366"/>
      <c r="D257" s="368"/>
      <c r="E257" s="321" t="s">
        <v>1455</v>
      </c>
    </row>
    <row r="258" spans="1:5" x14ac:dyDescent="0.25">
      <c r="A258" s="353" t="s">
        <v>1583</v>
      </c>
      <c r="B258" s="355" t="s">
        <v>1580</v>
      </c>
      <c r="C258" s="356"/>
      <c r="D258" s="359" t="s">
        <v>56</v>
      </c>
      <c r="E258" s="322" t="s">
        <v>1454</v>
      </c>
    </row>
    <row r="259" spans="1:5" x14ac:dyDescent="0.25">
      <c r="A259" s="354"/>
      <c r="B259" s="357"/>
      <c r="C259" s="358"/>
      <c r="D259" s="360"/>
      <c r="E259" s="323" t="s">
        <v>1455</v>
      </c>
    </row>
    <row r="260" spans="1:5" x14ac:dyDescent="0.25">
      <c r="A260" s="361" t="s">
        <v>1584</v>
      </c>
      <c r="B260" s="363" t="s">
        <v>1580</v>
      </c>
      <c r="C260" s="364"/>
      <c r="D260" s="367" t="s">
        <v>56</v>
      </c>
      <c r="E260" s="320" t="s">
        <v>1454</v>
      </c>
    </row>
    <row r="261" spans="1:5" x14ac:dyDescent="0.25">
      <c r="A261" s="362"/>
      <c r="B261" s="365"/>
      <c r="C261" s="366"/>
      <c r="D261" s="368"/>
      <c r="E261" s="321" t="s">
        <v>1455</v>
      </c>
    </row>
    <row r="262" spans="1:5" x14ac:dyDescent="0.25">
      <c r="A262" s="353" t="s">
        <v>1585</v>
      </c>
      <c r="B262" s="355" t="s">
        <v>1580</v>
      </c>
      <c r="C262" s="356"/>
      <c r="D262" s="359" t="s">
        <v>56</v>
      </c>
      <c r="E262" s="322" t="s">
        <v>1454</v>
      </c>
    </row>
    <row r="263" spans="1:5" x14ac:dyDescent="0.25">
      <c r="A263" s="354"/>
      <c r="B263" s="357"/>
      <c r="C263" s="358"/>
      <c r="D263" s="360"/>
      <c r="E263" s="323" t="s">
        <v>1455</v>
      </c>
    </row>
    <row r="264" spans="1:5" x14ac:dyDescent="0.25">
      <c r="A264" s="361" t="s">
        <v>1586</v>
      </c>
      <c r="B264" s="363" t="s">
        <v>1580</v>
      </c>
      <c r="C264" s="364"/>
      <c r="D264" s="367" t="s">
        <v>56</v>
      </c>
      <c r="E264" s="320" t="s">
        <v>1454</v>
      </c>
    </row>
    <row r="265" spans="1:5" x14ac:dyDescent="0.25">
      <c r="A265" s="362"/>
      <c r="B265" s="365"/>
      <c r="C265" s="366"/>
      <c r="D265" s="368"/>
      <c r="E265" s="321" t="s">
        <v>1455</v>
      </c>
    </row>
    <row r="266" spans="1:5" x14ac:dyDescent="0.25">
      <c r="A266" s="353" t="s">
        <v>1587</v>
      </c>
      <c r="B266" s="355" t="s">
        <v>1580</v>
      </c>
      <c r="C266" s="356"/>
      <c r="D266" s="359" t="s">
        <v>56</v>
      </c>
      <c r="E266" s="322" t="s">
        <v>1454</v>
      </c>
    </row>
    <row r="267" spans="1:5" x14ac:dyDescent="0.25">
      <c r="A267" s="354"/>
      <c r="B267" s="357"/>
      <c r="C267" s="358"/>
      <c r="D267" s="360"/>
      <c r="E267" s="323" t="s">
        <v>1455</v>
      </c>
    </row>
    <row r="268" spans="1:5" x14ac:dyDescent="0.25">
      <c r="A268" s="361" t="s">
        <v>1588</v>
      </c>
      <c r="B268" s="363" t="s">
        <v>1580</v>
      </c>
      <c r="C268" s="364"/>
      <c r="D268" s="367" t="s">
        <v>56</v>
      </c>
      <c r="E268" s="320" t="s">
        <v>1454</v>
      </c>
    </row>
    <row r="269" spans="1:5" x14ac:dyDescent="0.25">
      <c r="A269" s="362"/>
      <c r="B269" s="365"/>
      <c r="C269" s="366"/>
      <c r="D269" s="368"/>
      <c r="E269" s="321" t="s">
        <v>1455</v>
      </c>
    </row>
    <row r="270" spans="1:5" x14ac:dyDescent="0.25">
      <c r="A270" s="353" t="s">
        <v>1589</v>
      </c>
      <c r="B270" s="355" t="s">
        <v>1590</v>
      </c>
      <c r="C270" s="356"/>
      <c r="D270" s="359" t="s">
        <v>56</v>
      </c>
      <c r="E270" s="322" t="s">
        <v>1454</v>
      </c>
    </row>
    <row r="271" spans="1:5" x14ac:dyDescent="0.25">
      <c r="A271" s="354"/>
      <c r="B271" s="357"/>
      <c r="C271" s="358"/>
      <c r="D271" s="360"/>
      <c r="E271" s="323" t="s">
        <v>1455</v>
      </c>
    </row>
    <row r="272" spans="1:5" x14ac:dyDescent="0.25">
      <c r="A272" s="361" t="s">
        <v>1591</v>
      </c>
      <c r="B272" s="363" t="s">
        <v>1590</v>
      </c>
      <c r="C272" s="364"/>
      <c r="D272" s="367" t="s">
        <v>56</v>
      </c>
      <c r="E272" s="320" t="s">
        <v>1454</v>
      </c>
    </row>
    <row r="273" spans="1:5" x14ac:dyDescent="0.25">
      <c r="A273" s="362"/>
      <c r="B273" s="365"/>
      <c r="C273" s="366"/>
      <c r="D273" s="368"/>
      <c r="E273" s="321" t="s">
        <v>1455</v>
      </c>
    </row>
    <row r="274" spans="1:5" x14ac:dyDescent="0.25">
      <c r="A274" s="353" t="s">
        <v>1549</v>
      </c>
      <c r="B274" s="355" t="s">
        <v>1590</v>
      </c>
      <c r="C274" s="356"/>
      <c r="D274" s="359" t="s">
        <v>56</v>
      </c>
      <c r="E274" s="322" t="s">
        <v>1454</v>
      </c>
    </row>
    <row r="275" spans="1:5" x14ac:dyDescent="0.25">
      <c r="A275" s="354"/>
      <c r="B275" s="357"/>
      <c r="C275" s="358"/>
      <c r="D275" s="360"/>
      <c r="E275" s="323" t="s">
        <v>1455</v>
      </c>
    </row>
    <row r="276" spans="1:5" x14ac:dyDescent="0.25">
      <c r="A276" s="361" t="s">
        <v>1592</v>
      </c>
      <c r="B276" s="363" t="s">
        <v>1590</v>
      </c>
      <c r="C276" s="364"/>
      <c r="D276" s="367" t="s">
        <v>56</v>
      </c>
      <c r="E276" s="320" t="s">
        <v>1454</v>
      </c>
    </row>
    <row r="277" spans="1:5" x14ac:dyDescent="0.25">
      <c r="A277" s="362"/>
      <c r="B277" s="365"/>
      <c r="C277" s="366"/>
      <c r="D277" s="368"/>
      <c r="E277" s="321" t="s">
        <v>1455</v>
      </c>
    </row>
    <row r="278" spans="1:5" x14ac:dyDescent="0.25">
      <c r="A278" s="353" t="s">
        <v>1593</v>
      </c>
      <c r="B278" s="355" t="s">
        <v>1590</v>
      </c>
      <c r="C278" s="356"/>
      <c r="D278" s="359" t="s">
        <v>56</v>
      </c>
      <c r="E278" s="322" t="s">
        <v>1454</v>
      </c>
    </row>
    <row r="279" spans="1:5" x14ac:dyDescent="0.25">
      <c r="A279" s="354"/>
      <c r="B279" s="357"/>
      <c r="C279" s="358"/>
      <c r="D279" s="360"/>
      <c r="E279" s="323" t="s">
        <v>1455</v>
      </c>
    </row>
    <row r="280" spans="1:5" x14ac:dyDescent="0.25">
      <c r="A280" s="361" t="s">
        <v>1594</v>
      </c>
      <c r="B280" s="363" t="s">
        <v>1590</v>
      </c>
      <c r="C280" s="364"/>
      <c r="D280" s="367" t="s">
        <v>56</v>
      </c>
      <c r="E280" s="320" t="s">
        <v>1454</v>
      </c>
    </row>
    <row r="281" spans="1:5" x14ac:dyDescent="0.25">
      <c r="A281" s="362"/>
      <c r="B281" s="365"/>
      <c r="C281" s="366"/>
      <c r="D281" s="368"/>
      <c r="E281" s="321" t="s">
        <v>1455</v>
      </c>
    </row>
    <row r="282" spans="1:5" x14ac:dyDescent="0.25">
      <c r="A282" s="353" t="s">
        <v>1595</v>
      </c>
      <c r="B282" s="355" t="s">
        <v>1590</v>
      </c>
      <c r="C282" s="356"/>
      <c r="D282" s="359" t="s">
        <v>56</v>
      </c>
      <c r="E282" s="322" t="s">
        <v>1454</v>
      </c>
    </row>
    <row r="283" spans="1:5" x14ac:dyDescent="0.25">
      <c r="A283" s="354"/>
      <c r="B283" s="357"/>
      <c r="C283" s="358"/>
      <c r="D283" s="360"/>
      <c r="E283" s="323" t="s">
        <v>1455</v>
      </c>
    </row>
    <row r="284" spans="1:5" x14ac:dyDescent="0.25">
      <c r="A284" s="361" t="s">
        <v>1596</v>
      </c>
      <c r="B284" s="363" t="s">
        <v>1590</v>
      </c>
      <c r="C284" s="364"/>
      <c r="D284" s="367" t="s">
        <v>56</v>
      </c>
      <c r="E284" s="320" t="s">
        <v>1454</v>
      </c>
    </row>
    <row r="285" spans="1:5" x14ac:dyDescent="0.25">
      <c r="A285" s="362"/>
      <c r="B285" s="365"/>
      <c r="C285" s="366"/>
      <c r="D285" s="368"/>
      <c r="E285" s="321" t="s">
        <v>1455</v>
      </c>
    </row>
    <row r="286" spans="1:5" x14ac:dyDescent="0.25">
      <c r="A286" s="353" t="s">
        <v>1597</v>
      </c>
      <c r="B286" s="355" t="s">
        <v>1590</v>
      </c>
      <c r="C286" s="356"/>
      <c r="D286" s="359" t="s">
        <v>56</v>
      </c>
      <c r="E286" s="322" t="s">
        <v>1454</v>
      </c>
    </row>
    <row r="287" spans="1:5" x14ac:dyDescent="0.25">
      <c r="A287" s="354"/>
      <c r="B287" s="357"/>
      <c r="C287" s="358"/>
      <c r="D287" s="360"/>
      <c r="E287" s="323" t="s">
        <v>1455</v>
      </c>
    </row>
    <row r="288" spans="1:5" x14ac:dyDescent="0.25">
      <c r="A288" s="361" t="s">
        <v>1598</v>
      </c>
      <c r="B288" s="363" t="s">
        <v>1590</v>
      </c>
      <c r="C288" s="364"/>
      <c r="D288" s="367" t="s">
        <v>56</v>
      </c>
      <c r="E288" s="320" t="s">
        <v>1454</v>
      </c>
    </row>
    <row r="289" spans="1:5" x14ac:dyDescent="0.25">
      <c r="A289" s="362"/>
      <c r="B289" s="365"/>
      <c r="C289" s="366"/>
      <c r="D289" s="368"/>
      <c r="E289" s="321" t="s">
        <v>1455</v>
      </c>
    </row>
    <row r="290" spans="1:5" x14ac:dyDescent="0.25">
      <c r="A290" s="353" t="s">
        <v>1599</v>
      </c>
      <c r="B290" s="355" t="s">
        <v>1600</v>
      </c>
      <c r="C290" s="356"/>
      <c r="D290" s="359" t="s">
        <v>56</v>
      </c>
      <c r="E290" s="322" t="s">
        <v>1454</v>
      </c>
    </row>
    <row r="291" spans="1:5" x14ac:dyDescent="0.25">
      <c r="A291" s="354"/>
      <c r="B291" s="357"/>
      <c r="C291" s="358"/>
      <c r="D291" s="360"/>
      <c r="E291" s="323" t="s">
        <v>1455</v>
      </c>
    </row>
    <row r="292" spans="1:5" x14ac:dyDescent="0.25">
      <c r="A292" s="361" t="s">
        <v>1601</v>
      </c>
      <c r="B292" s="363" t="s">
        <v>1600</v>
      </c>
      <c r="C292" s="364"/>
      <c r="D292" s="367" t="s">
        <v>56</v>
      </c>
      <c r="E292" s="320" t="s">
        <v>1454</v>
      </c>
    </row>
    <row r="293" spans="1:5" x14ac:dyDescent="0.25">
      <c r="A293" s="362"/>
      <c r="B293" s="365"/>
      <c r="C293" s="366"/>
      <c r="D293" s="368"/>
      <c r="E293" s="321" t="s">
        <v>1455</v>
      </c>
    </row>
    <row r="294" spans="1:5" x14ac:dyDescent="0.25">
      <c r="A294" s="353" t="s">
        <v>1602</v>
      </c>
      <c r="B294" s="355" t="s">
        <v>1600</v>
      </c>
      <c r="C294" s="356"/>
      <c r="D294" s="359" t="s">
        <v>56</v>
      </c>
      <c r="E294" s="322" t="s">
        <v>1454</v>
      </c>
    </row>
    <row r="295" spans="1:5" x14ac:dyDescent="0.25">
      <c r="A295" s="354"/>
      <c r="B295" s="357"/>
      <c r="C295" s="358"/>
      <c r="D295" s="360"/>
      <c r="E295" s="323" t="s">
        <v>1455</v>
      </c>
    </row>
    <row r="296" spans="1:5" x14ac:dyDescent="0.25">
      <c r="A296" s="361" t="s">
        <v>1603</v>
      </c>
      <c r="B296" s="363" t="s">
        <v>1600</v>
      </c>
      <c r="C296" s="364"/>
      <c r="D296" s="367" t="s">
        <v>56</v>
      </c>
      <c r="E296" s="320" t="s">
        <v>1454</v>
      </c>
    </row>
    <row r="297" spans="1:5" x14ac:dyDescent="0.25">
      <c r="A297" s="362"/>
      <c r="B297" s="365"/>
      <c r="C297" s="366"/>
      <c r="D297" s="368"/>
      <c r="E297" s="321" t="s">
        <v>1455</v>
      </c>
    </row>
    <row r="298" spans="1:5" x14ac:dyDescent="0.25">
      <c r="A298" s="353" t="s">
        <v>1604</v>
      </c>
      <c r="B298" s="355" t="s">
        <v>1600</v>
      </c>
      <c r="C298" s="356"/>
      <c r="D298" s="359" t="s">
        <v>56</v>
      </c>
      <c r="E298" s="322" t="s">
        <v>1454</v>
      </c>
    </row>
    <row r="299" spans="1:5" x14ac:dyDescent="0.25">
      <c r="A299" s="354"/>
      <c r="B299" s="357"/>
      <c r="C299" s="358"/>
      <c r="D299" s="360"/>
      <c r="E299" s="323" t="s">
        <v>1455</v>
      </c>
    </row>
    <row r="300" spans="1:5" x14ac:dyDescent="0.25">
      <c r="A300" s="361" t="s">
        <v>1605</v>
      </c>
      <c r="B300" s="363" t="s">
        <v>1507</v>
      </c>
      <c r="C300" s="364"/>
      <c r="D300" s="367" t="s">
        <v>56</v>
      </c>
      <c r="E300" s="320" t="s">
        <v>1454</v>
      </c>
    </row>
    <row r="301" spans="1:5" x14ac:dyDescent="0.25">
      <c r="A301" s="362"/>
      <c r="B301" s="365"/>
      <c r="C301" s="366"/>
      <c r="D301" s="368"/>
      <c r="E301" s="321" t="s">
        <v>1455</v>
      </c>
    </row>
    <row r="302" spans="1:5" x14ac:dyDescent="0.25">
      <c r="A302" s="353" t="s">
        <v>1453</v>
      </c>
      <c r="B302" s="355"/>
      <c r="C302" s="356"/>
      <c r="D302" s="359" t="s">
        <v>56</v>
      </c>
      <c r="E302" s="322" t="s">
        <v>1454</v>
      </c>
    </row>
    <row r="303" spans="1:5" x14ac:dyDescent="0.25">
      <c r="A303" s="354"/>
      <c r="B303" s="357"/>
      <c r="C303" s="358"/>
      <c r="D303" s="360"/>
      <c r="E303" s="323" t="s">
        <v>1455</v>
      </c>
    </row>
    <row r="304" spans="1:5" x14ac:dyDescent="0.25">
      <c r="A304" s="361" t="s">
        <v>1479</v>
      </c>
      <c r="B304" s="363"/>
      <c r="C304" s="364"/>
      <c r="D304" s="367" t="s">
        <v>56</v>
      </c>
      <c r="E304" s="320" t="s">
        <v>1454</v>
      </c>
    </row>
    <row r="305" spans="1:5" x14ac:dyDescent="0.25">
      <c r="A305" s="362"/>
      <c r="B305" s="365"/>
      <c r="C305" s="366"/>
      <c r="D305" s="368"/>
      <c r="E305" s="321" t="s">
        <v>1455</v>
      </c>
    </row>
    <row r="306" spans="1:5" x14ac:dyDescent="0.25">
      <c r="A306" s="353" t="s">
        <v>1489</v>
      </c>
      <c r="B306" s="355"/>
      <c r="C306" s="356"/>
      <c r="D306" s="359" t="s">
        <v>56</v>
      </c>
      <c r="E306" s="322" t="s">
        <v>1454</v>
      </c>
    </row>
    <row r="307" spans="1:5" x14ac:dyDescent="0.25">
      <c r="A307" s="354"/>
      <c r="B307" s="357"/>
      <c r="C307" s="358"/>
      <c r="D307" s="360"/>
      <c r="E307" s="323" t="s">
        <v>1455</v>
      </c>
    </row>
    <row r="308" spans="1:5" x14ac:dyDescent="0.25">
      <c r="A308" s="361" t="s">
        <v>1507</v>
      </c>
      <c r="B308" s="363"/>
      <c r="C308" s="364"/>
      <c r="D308" s="367" t="s">
        <v>56</v>
      </c>
      <c r="E308" s="320" t="s">
        <v>1454</v>
      </c>
    </row>
    <row r="309" spans="1:5" x14ac:dyDescent="0.25">
      <c r="A309" s="362"/>
      <c r="B309" s="365"/>
      <c r="C309" s="366"/>
      <c r="D309" s="368"/>
      <c r="E309" s="321" t="s">
        <v>1455</v>
      </c>
    </row>
    <row r="310" spans="1:5" x14ac:dyDescent="0.25">
      <c r="A310" s="353" t="s">
        <v>1600</v>
      </c>
      <c r="B310" s="355"/>
      <c r="C310" s="356"/>
      <c r="D310" s="359" t="s">
        <v>56</v>
      </c>
      <c r="E310" s="322" t="s">
        <v>1454</v>
      </c>
    </row>
    <row r="311" spans="1:5" x14ac:dyDescent="0.25">
      <c r="A311" s="354"/>
      <c r="B311" s="357"/>
      <c r="C311" s="358"/>
      <c r="D311" s="360"/>
      <c r="E311" s="323" t="s">
        <v>1455</v>
      </c>
    </row>
    <row r="312" spans="1:5" x14ac:dyDescent="0.25">
      <c r="A312" s="361" t="s">
        <v>1530</v>
      </c>
      <c r="B312" s="363"/>
      <c r="C312" s="364"/>
      <c r="D312" s="367" t="s">
        <v>56</v>
      </c>
      <c r="E312" s="320" t="s">
        <v>1454</v>
      </c>
    </row>
    <row r="313" spans="1:5" x14ac:dyDescent="0.25">
      <c r="A313" s="362"/>
      <c r="B313" s="365"/>
      <c r="C313" s="366"/>
      <c r="D313" s="368"/>
      <c r="E313" s="321" t="s">
        <v>1455</v>
      </c>
    </row>
    <row r="314" spans="1:5" x14ac:dyDescent="0.25">
      <c r="A314" s="353" t="s">
        <v>1540</v>
      </c>
      <c r="B314" s="355"/>
      <c r="C314" s="356"/>
      <c r="D314" s="359" t="s">
        <v>56</v>
      </c>
      <c r="E314" s="322" t="s">
        <v>1454</v>
      </c>
    </row>
    <row r="315" spans="1:5" x14ac:dyDescent="0.25">
      <c r="A315" s="354"/>
      <c r="B315" s="357"/>
      <c r="C315" s="358"/>
      <c r="D315" s="360"/>
      <c r="E315" s="323" t="s">
        <v>1455</v>
      </c>
    </row>
    <row r="316" spans="1:5" x14ac:dyDescent="0.25">
      <c r="A316" s="361" t="s">
        <v>1561</v>
      </c>
      <c r="B316" s="363"/>
      <c r="C316" s="364"/>
      <c r="D316" s="367" t="s">
        <v>56</v>
      </c>
      <c r="E316" s="320" t="s">
        <v>1454</v>
      </c>
    </row>
    <row r="317" spans="1:5" x14ac:dyDescent="0.25">
      <c r="A317" s="362"/>
      <c r="B317" s="365"/>
      <c r="C317" s="366"/>
      <c r="D317" s="368"/>
      <c r="E317" s="321" t="s">
        <v>1455</v>
      </c>
    </row>
    <row r="318" spans="1:5" x14ac:dyDescent="0.25">
      <c r="A318" s="353" t="s">
        <v>1580</v>
      </c>
      <c r="B318" s="355"/>
      <c r="C318" s="356"/>
      <c r="D318" s="359" t="s">
        <v>56</v>
      </c>
      <c r="E318" s="322" t="s">
        <v>1454</v>
      </c>
    </row>
    <row r="319" spans="1:5" x14ac:dyDescent="0.25">
      <c r="A319" s="354"/>
      <c r="B319" s="357"/>
      <c r="C319" s="358"/>
      <c r="D319" s="360"/>
      <c r="E319" s="323" t="s">
        <v>1455</v>
      </c>
    </row>
    <row r="320" spans="1:5" x14ac:dyDescent="0.25">
      <c r="A320" s="361" t="s">
        <v>1590</v>
      </c>
      <c r="B320" s="363"/>
      <c r="C320" s="364"/>
      <c r="D320" s="367" t="s">
        <v>56</v>
      </c>
      <c r="E320" s="320" t="s">
        <v>1454</v>
      </c>
    </row>
    <row r="321" spans="1:5" x14ac:dyDescent="0.25">
      <c r="A321" s="362"/>
      <c r="B321" s="365"/>
      <c r="C321" s="366"/>
      <c r="D321" s="368"/>
      <c r="E321" s="321" t="s">
        <v>1455</v>
      </c>
    </row>
    <row r="322" spans="1:5" x14ac:dyDescent="0.25">
      <c r="A322" s="353" t="s">
        <v>1515</v>
      </c>
      <c r="B322" s="355"/>
      <c r="C322" s="356"/>
      <c r="D322" s="359" t="s">
        <v>56</v>
      </c>
      <c r="E322" s="322" t="s">
        <v>1454</v>
      </c>
    </row>
    <row r="323" spans="1:5" x14ac:dyDescent="0.25">
      <c r="A323" s="354"/>
      <c r="B323" s="357"/>
      <c r="C323" s="358"/>
      <c r="D323" s="360"/>
      <c r="E323" s="323" t="s">
        <v>1455</v>
      </c>
    </row>
    <row r="324" spans="1:5" x14ac:dyDescent="0.25">
      <c r="A324" s="361" t="s">
        <v>1606</v>
      </c>
      <c r="B324" s="363" t="s">
        <v>1515</v>
      </c>
      <c r="C324" s="364"/>
      <c r="D324" s="367" t="s">
        <v>56</v>
      </c>
      <c r="E324" s="320" t="s">
        <v>1454</v>
      </c>
    </row>
    <row r="325" spans="1:5" x14ac:dyDescent="0.25">
      <c r="A325" s="362"/>
      <c r="B325" s="365"/>
      <c r="C325" s="366"/>
      <c r="D325" s="368"/>
      <c r="E325" s="321" t="s">
        <v>1455</v>
      </c>
    </row>
    <row r="326" spans="1:5" x14ac:dyDescent="0.25">
      <c r="A326" s="353" t="s">
        <v>1607</v>
      </c>
      <c r="B326" s="355" t="s">
        <v>1453</v>
      </c>
      <c r="C326" s="356"/>
      <c r="D326" s="359" t="s">
        <v>56</v>
      </c>
      <c r="E326" s="322" t="s">
        <v>1454</v>
      </c>
    </row>
    <row r="327" spans="1:5" x14ac:dyDescent="0.25">
      <c r="A327" s="354"/>
      <c r="B327" s="357"/>
      <c r="C327" s="358"/>
      <c r="D327" s="360"/>
      <c r="E327" s="323" t="s">
        <v>1455</v>
      </c>
    </row>
    <row r="328" spans="1:5" x14ac:dyDescent="0.25">
      <c r="A328" s="361" t="s">
        <v>1608</v>
      </c>
      <c r="B328" s="363" t="s">
        <v>1507</v>
      </c>
      <c r="C328" s="364"/>
      <c r="D328" s="367" t="s">
        <v>56</v>
      </c>
      <c r="E328" s="320" t="s">
        <v>1454</v>
      </c>
    </row>
    <row r="329" spans="1:5" x14ac:dyDescent="0.25">
      <c r="A329" s="362"/>
      <c r="B329" s="365"/>
      <c r="C329" s="366"/>
      <c r="D329" s="368"/>
      <c r="E329" s="321" t="s">
        <v>1455</v>
      </c>
    </row>
    <row r="330" spans="1:5" x14ac:dyDescent="0.25">
      <c r="A330" s="353" t="s">
        <v>1609</v>
      </c>
      <c r="B330" s="355" t="s">
        <v>1540</v>
      </c>
      <c r="C330" s="356"/>
      <c r="D330" s="359" t="s">
        <v>56</v>
      </c>
      <c r="E330" s="322" t="s">
        <v>1454</v>
      </c>
    </row>
    <row r="331" spans="1:5" x14ac:dyDescent="0.25">
      <c r="A331" s="354"/>
      <c r="B331" s="357"/>
      <c r="C331" s="358"/>
      <c r="D331" s="360"/>
      <c r="E331" s="323" t="s">
        <v>1455</v>
      </c>
    </row>
    <row r="332" spans="1:5" x14ac:dyDescent="0.25">
      <c r="A332" s="361" t="s">
        <v>1610</v>
      </c>
      <c r="B332" s="363" t="s">
        <v>1540</v>
      </c>
      <c r="C332" s="364"/>
      <c r="D332" s="367" t="s">
        <v>56</v>
      </c>
      <c r="E332" s="320" t="s">
        <v>1454</v>
      </c>
    </row>
    <row r="333" spans="1:5" x14ac:dyDescent="0.25">
      <c r="A333" s="362"/>
      <c r="B333" s="365"/>
      <c r="C333" s="366"/>
      <c r="D333" s="368"/>
      <c r="E333" s="321" t="s">
        <v>1455</v>
      </c>
    </row>
    <row r="334" spans="1:5" x14ac:dyDescent="0.25">
      <c r="A334" s="353" t="s">
        <v>1611</v>
      </c>
      <c r="B334" s="355" t="s">
        <v>1555</v>
      </c>
      <c r="C334" s="356"/>
      <c r="D334" s="359" t="s">
        <v>56</v>
      </c>
      <c r="E334" s="322" t="s">
        <v>1454</v>
      </c>
    </row>
    <row r="335" spans="1:5" x14ac:dyDescent="0.25">
      <c r="A335" s="354"/>
      <c r="B335" s="357"/>
      <c r="C335" s="358"/>
      <c r="D335" s="360"/>
      <c r="E335" s="323" t="s">
        <v>1455</v>
      </c>
    </row>
    <row r="336" spans="1:5" x14ac:dyDescent="0.25">
      <c r="A336" s="361" t="s">
        <v>1612</v>
      </c>
      <c r="B336" s="363" t="s">
        <v>1453</v>
      </c>
      <c r="C336" s="364"/>
      <c r="D336" s="367" t="s">
        <v>56</v>
      </c>
      <c r="E336" s="320" t="s">
        <v>1454</v>
      </c>
    </row>
    <row r="337" spans="1:5" x14ac:dyDescent="0.25">
      <c r="A337" s="362"/>
      <c r="B337" s="365"/>
      <c r="C337" s="366"/>
      <c r="D337" s="368"/>
      <c r="E337" s="321" t="s">
        <v>1455</v>
      </c>
    </row>
    <row r="338" spans="1:5" x14ac:dyDescent="0.25">
      <c r="A338" s="353" t="s">
        <v>1613</v>
      </c>
      <c r="B338" s="355" t="s">
        <v>1530</v>
      </c>
      <c r="C338" s="356"/>
      <c r="D338" s="359" t="s">
        <v>56</v>
      </c>
      <c r="E338" s="322" t="s">
        <v>1454</v>
      </c>
    </row>
    <row r="339" spans="1:5" x14ac:dyDescent="0.25">
      <c r="A339" s="354"/>
      <c r="B339" s="357"/>
      <c r="C339" s="358"/>
      <c r="D339" s="360"/>
      <c r="E339" s="323" t="s">
        <v>1455</v>
      </c>
    </row>
    <row r="340" spans="1:5" x14ac:dyDescent="0.25">
      <c r="A340" s="361" t="s">
        <v>1614</v>
      </c>
      <c r="B340" s="363" t="s">
        <v>1590</v>
      </c>
      <c r="C340" s="364"/>
      <c r="D340" s="367" t="s">
        <v>56</v>
      </c>
      <c r="E340" s="320" t="s">
        <v>1454</v>
      </c>
    </row>
    <row r="341" spans="1:5" x14ac:dyDescent="0.25">
      <c r="A341" s="362"/>
      <c r="B341" s="365"/>
      <c r="C341" s="366"/>
      <c r="D341" s="368"/>
      <c r="E341" s="321" t="s">
        <v>1455</v>
      </c>
    </row>
    <row r="342" spans="1:5" x14ac:dyDescent="0.25">
      <c r="A342" s="353" t="s">
        <v>1615</v>
      </c>
      <c r="B342" s="355" t="s">
        <v>1540</v>
      </c>
      <c r="C342" s="356"/>
      <c r="D342" s="359" t="s">
        <v>56</v>
      </c>
      <c r="E342" s="322" t="s">
        <v>1454</v>
      </c>
    </row>
    <row r="343" spans="1:5" x14ac:dyDescent="0.25">
      <c r="A343" s="354"/>
      <c r="B343" s="357"/>
      <c r="C343" s="358"/>
      <c r="D343" s="360"/>
      <c r="E343" s="323" t="s">
        <v>1455</v>
      </c>
    </row>
    <row r="344" spans="1:5" x14ac:dyDescent="0.25">
      <c r="A344" s="361" t="s">
        <v>1555</v>
      </c>
      <c r="B344" s="363"/>
      <c r="C344" s="364"/>
      <c r="D344" s="367" t="s">
        <v>56</v>
      </c>
      <c r="E344" s="320" t="s">
        <v>1454</v>
      </c>
    </row>
    <row r="345" spans="1:5" x14ac:dyDescent="0.25">
      <c r="A345" s="362"/>
      <c r="B345" s="365"/>
      <c r="C345" s="366"/>
      <c r="D345" s="368"/>
      <c r="E345" s="321" t="s">
        <v>1455</v>
      </c>
    </row>
    <row r="346" spans="1:5" x14ac:dyDescent="0.25">
      <c r="A346" s="318" t="s">
        <v>1616</v>
      </c>
      <c r="B346" s="342"/>
      <c r="C346" s="343"/>
      <c r="D346" s="308" t="s">
        <v>57</v>
      </c>
      <c r="E346" s="319"/>
    </row>
    <row r="347" spans="1:5" x14ac:dyDescent="0.25">
      <c r="A347" s="316" t="s">
        <v>1617</v>
      </c>
      <c r="B347" s="344"/>
      <c r="C347" s="345"/>
      <c r="D347" s="307" t="s">
        <v>57</v>
      </c>
      <c r="E347" s="317"/>
    </row>
    <row r="348" spans="1:5" x14ac:dyDescent="0.25">
      <c r="A348" s="318" t="s">
        <v>1618</v>
      </c>
      <c r="B348" s="342"/>
      <c r="C348" s="343"/>
      <c r="D348" s="308" t="s">
        <v>57</v>
      </c>
      <c r="E348" s="319"/>
    </row>
    <row r="349" spans="1:5" x14ac:dyDescent="0.25">
      <c r="A349" s="316" t="s">
        <v>1619</v>
      </c>
      <c r="B349" s="344"/>
      <c r="C349" s="345"/>
      <c r="D349" s="307" t="s">
        <v>57</v>
      </c>
      <c r="E349" s="317"/>
    </row>
    <row r="350" spans="1:5" x14ac:dyDescent="0.25">
      <c r="A350" s="353" t="s">
        <v>1620</v>
      </c>
      <c r="B350" s="355"/>
      <c r="C350" s="356"/>
      <c r="D350" s="359" t="s">
        <v>57</v>
      </c>
      <c r="E350" s="322" t="s">
        <v>1454</v>
      </c>
    </row>
    <row r="351" spans="1:5" x14ac:dyDescent="0.25">
      <c r="A351" s="354"/>
      <c r="B351" s="357"/>
      <c r="C351" s="358"/>
      <c r="D351" s="360"/>
      <c r="E351" s="323" t="s">
        <v>1455</v>
      </c>
    </row>
    <row r="352" spans="1:5" x14ac:dyDescent="0.25">
      <c r="A352" s="316" t="s">
        <v>1621</v>
      </c>
      <c r="B352" s="344"/>
      <c r="C352" s="345"/>
      <c r="D352" s="307" t="s">
        <v>57</v>
      </c>
      <c r="E352" s="317"/>
    </row>
    <row r="353" spans="1:5" x14ac:dyDescent="0.25">
      <c r="A353" s="353" t="s">
        <v>1622</v>
      </c>
      <c r="B353" s="355"/>
      <c r="C353" s="356"/>
      <c r="D353" s="359" t="s">
        <v>57</v>
      </c>
      <c r="E353" s="322" t="s">
        <v>1454</v>
      </c>
    </row>
    <row r="354" spans="1:5" x14ac:dyDescent="0.25">
      <c r="A354" s="354"/>
      <c r="B354" s="357"/>
      <c r="C354" s="358"/>
      <c r="D354" s="360"/>
      <c r="E354" s="323" t="s">
        <v>1455</v>
      </c>
    </row>
    <row r="355" spans="1:5" x14ac:dyDescent="0.25">
      <c r="A355" s="361" t="s">
        <v>1623</v>
      </c>
      <c r="B355" s="363"/>
      <c r="C355" s="364"/>
      <c r="D355" s="367" t="s">
        <v>57</v>
      </c>
      <c r="E355" s="320" t="s">
        <v>1454</v>
      </c>
    </row>
    <row r="356" spans="1:5" x14ac:dyDescent="0.25">
      <c r="A356" s="362"/>
      <c r="B356" s="365"/>
      <c r="C356" s="366"/>
      <c r="D356" s="368"/>
      <c r="E356" s="321" t="s">
        <v>1455</v>
      </c>
    </row>
    <row r="357" spans="1:5" x14ac:dyDescent="0.25">
      <c r="A357" s="353" t="s">
        <v>1624</v>
      </c>
      <c r="B357" s="355" t="s">
        <v>1625</v>
      </c>
      <c r="C357" s="356"/>
      <c r="D357" s="359" t="s">
        <v>57</v>
      </c>
      <c r="E357" s="322" t="s">
        <v>1454</v>
      </c>
    </row>
    <row r="358" spans="1:5" x14ac:dyDescent="0.25">
      <c r="A358" s="354"/>
      <c r="B358" s="357"/>
      <c r="C358" s="358"/>
      <c r="D358" s="360"/>
      <c r="E358" s="323" t="s">
        <v>1455</v>
      </c>
    </row>
    <row r="359" spans="1:5" x14ac:dyDescent="0.25">
      <c r="A359" s="361" t="s">
        <v>1626</v>
      </c>
      <c r="B359" s="363" t="s">
        <v>1625</v>
      </c>
      <c r="C359" s="364"/>
      <c r="D359" s="367" t="s">
        <v>57</v>
      </c>
      <c r="E359" s="320" t="s">
        <v>1454</v>
      </c>
    </row>
    <row r="360" spans="1:5" x14ac:dyDescent="0.25">
      <c r="A360" s="362"/>
      <c r="B360" s="365"/>
      <c r="C360" s="366"/>
      <c r="D360" s="368"/>
      <c r="E360" s="321" t="s">
        <v>1455</v>
      </c>
    </row>
    <row r="361" spans="1:5" x14ac:dyDescent="0.25">
      <c r="A361" s="353" t="s">
        <v>1627</v>
      </c>
      <c r="B361" s="355" t="s">
        <v>1625</v>
      </c>
      <c r="C361" s="356"/>
      <c r="D361" s="359" t="s">
        <v>57</v>
      </c>
      <c r="E361" s="322" t="s">
        <v>1454</v>
      </c>
    </row>
    <row r="362" spans="1:5" x14ac:dyDescent="0.25">
      <c r="A362" s="354"/>
      <c r="B362" s="357"/>
      <c r="C362" s="358"/>
      <c r="D362" s="360"/>
      <c r="E362" s="323" t="s">
        <v>1455</v>
      </c>
    </row>
    <row r="363" spans="1:5" x14ac:dyDescent="0.25">
      <c r="A363" s="361" t="s">
        <v>1628</v>
      </c>
      <c r="B363" s="363" t="s">
        <v>1625</v>
      </c>
      <c r="C363" s="364"/>
      <c r="D363" s="367" t="s">
        <v>57</v>
      </c>
      <c r="E363" s="320" t="s">
        <v>1454</v>
      </c>
    </row>
    <row r="364" spans="1:5" x14ac:dyDescent="0.25">
      <c r="A364" s="362"/>
      <c r="B364" s="365"/>
      <c r="C364" s="366"/>
      <c r="D364" s="368"/>
      <c r="E364" s="321" t="s">
        <v>1455</v>
      </c>
    </row>
    <row r="365" spans="1:5" x14ac:dyDescent="0.25">
      <c r="A365" s="353" t="s">
        <v>1629</v>
      </c>
      <c r="B365" s="355" t="s">
        <v>1625</v>
      </c>
      <c r="C365" s="356"/>
      <c r="D365" s="359" t="s">
        <v>57</v>
      </c>
      <c r="E365" s="322" t="s">
        <v>1454</v>
      </c>
    </row>
    <row r="366" spans="1:5" x14ac:dyDescent="0.25">
      <c r="A366" s="354"/>
      <c r="B366" s="357"/>
      <c r="C366" s="358"/>
      <c r="D366" s="360"/>
      <c r="E366" s="323" t="s">
        <v>1455</v>
      </c>
    </row>
    <row r="367" spans="1:5" x14ac:dyDescent="0.25">
      <c r="A367" s="361" t="s">
        <v>1630</v>
      </c>
      <c r="B367" s="363" t="s">
        <v>1625</v>
      </c>
      <c r="C367" s="364"/>
      <c r="D367" s="367" t="s">
        <v>57</v>
      </c>
      <c r="E367" s="320" t="s">
        <v>1454</v>
      </c>
    </row>
    <row r="368" spans="1:5" x14ac:dyDescent="0.25">
      <c r="A368" s="362"/>
      <c r="B368" s="365"/>
      <c r="C368" s="366"/>
      <c r="D368" s="368"/>
      <c r="E368" s="321" t="s">
        <v>1455</v>
      </c>
    </row>
    <row r="369" spans="1:5" x14ac:dyDescent="0.25">
      <c r="A369" s="353" t="s">
        <v>1631</v>
      </c>
      <c r="B369" s="355" t="s">
        <v>1625</v>
      </c>
      <c r="C369" s="356"/>
      <c r="D369" s="359" t="s">
        <v>57</v>
      </c>
      <c r="E369" s="322" t="s">
        <v>1454</v>
      </c>
    </row>
    <row r="370" spans="1:5" x14ac:dyDescent="0.25">
      <c r="A370" s="354"/>
      <c r="B370" s="357"/>
      <c r="C370" s="358"/>
      <c r="D370" s="360"/>
      <c r="E370" s="323" t="s">
        <v>1455</v>
      </c>
    </row>
    <row r="371" spans="1:5" x14ac:dyDescent="0.25">
      <c r="A371" s="361" t="s">
        <v>1632</v>
      </c>
      <c r="B371" s="363" t="s">
        <v>1625</v>
      </c>
      <c r="C371" s="364"/>
      <c r="D371" s="367" t="s">
        <v>57</v>
      </c>
      <c r="E371" s="320" t="s">
        <v>1454</v>
      </c>
    </row>
    <row r="372" spans="1:5" x14ac:dyDescent="0.25">
      <c r="A372" s="362"/>
      <c r="B372" s="365"/>
      <c r="C372" s="366"/>
      <c r="D372" s="368"/>
      <c r="E372" s="321" t="s">
        <v>1455</v>
      </c>
    </row>
    <row r="373" spans="1:5" x14ac:dyDescent="0.25">
      <c r="A373" s="353" t="s">
        <v>1633</v>
      </c>
      <c r="B373" s="355" t="s">
        <v>1625</v>
      </c>
      <c r="C373" s="356"/>
      <c r="D373" s="359" t="s">
        <v>57</v>
      </c>
      <c r="E373" s="322" t="s">
        <v>1454</v>
      </c>
    </row>
    <row r="374" spans="1:5" x14ac:dyDescent="0.25">
      <c r="A374" s="354"/>
      <c r="B374" s="357"/>
      <c r="C374" s="358"/>
      <c r="D374" s="360"/>
      <c r="E374" s="323" t="s">
        <v>1455</v>
      </c>
    </row>
    <row r="375" spans="1:5" x14ac:dyDescent="0.25">
      <c r="A375" s="361" t="s">
        <v>1634</v>
      </c>
      <c r="B375" s="363" t="s">
        <v>1625</v>
      </c>
      <c r="C375" s="364"/>
      <c r="D375" s="367" t="s">
        <v>57</v>
      </c>
      <c r="E375" s="320" t="s">
        <v>1454</v>
      </c>
    </row>
    <row r="376" spans="1:5" x14ac:dyDescent="0.25">
      <c r="A376" s="362"/>
      <c r="B376" s="365"/>
      <c r="C376" s="366"/>
      <c r="D376" s="368"/>
      <c r="E376" s="321" t="s">
        <v>1455</v>
      </c>
    </row>
    <row r="377" spans="1:5" x14ac:dyDescent="0.25">
      <c r="A377" s="353" t="s">
        <v>1635</v>
      </c>
      <c r="B377" s="355" t="s">
        <v>1625</v>
      </c>
      <c r="C377" s="356"/>
      <c r="D377" s="359" t="s">
        <v>57</v>
      </c>
      <c r="E377" s="322" t="s">
        <v>1454</v>
      </c>
    </row>
    <row r="378" spans="1:5" x14ac:dyDescent="0.25">
      <c r="A378" s="354"/>
      <c r="B378" s="357"/>
      <c r="C378" s="358"/>
      <c r="D378" s="360"/>
      <c r="E378" s="323" t="s">
        <v>1455</v>
      </c>
    </row>
    <row r="379" spans="1:5" x14ac:dyDescent="0.25">
      <c r="A379" s="361" t="s">
        <v>1636</v>
      </c>
      <c r="B379" s="363" t="s">
        <v>1625</v>
      </c>
      <c r="C379" s="364"/>
      <c r="D379" s="367" t="s">
        <v>57</v>
      </c>
      <c r="E379" s="320" t="s">
        <v>1454</v>
      </c>
    </row>
    <row r="380" spans="1:5" x14ac:dyDescent="0.25">
      <c r="A380" s="362"/>
      <c r="B380" s="365"/>
      <c r="C380" s="366"/>
      <c r="D380" s="368"/>
      <c r="E380" s="321" t="s">
        <v>1455</v>
      </c>
    </row>
    <row r="381" spans="1:5" x14ac:dyDescent="0.25">
      <c r="A381" s="353" t="s">
        <v>1637</v>
      </c>
      <c r="B381" s="355" t="s">
        <v>1625</v>
      </c>
      <c r="C381" s="356"/>
      <c r="D381" s="359" t="s">
        <v>57</v>
      </c>
      <c r="E381" s="322" t="s">
        <v>1454</v>
      </c>
    </row>
    <row r="382" spans="1:5" x14ac:dyDescent="0.25">
      <c r="A382" s="354"/>
      <c r="B382" s="357"/>
      <c r="C382" s="358"/>
      <c r="D382" s="360"/>
      <c r="E382" s="323" t="s">
        <v>1455</v>
      </c>
    </row>
    <row r="383" spans="1:5" x14ac:dyDescent="0.25">
      <c r="A383" s="361" t="s">
        <v>1638</v>
      </c>
      <c r="B383" s="363" t="s">
        <v>1639</v>
      </c>
      <c r="C383" s="364"/>
      <c r="D383" s="367" t="s">
        <v>57</v>
      </c>
      <c r="E383" s="320" t="s">
        <v>1454</v>
      </c>
    </row>
    <row r="384" spans="1:5" x14ac:dyDescent="0.25">
      <c r="A384" s="362"/>
      <c r="B384" s="365"/>
      <c r="C384" s="366"/>
      <c r="D384" s="368"/>
      <c r="E384" s="321" t="s">
        <v>1455</v>
      </c>
    </row>
    <row r="385" spans="1:5" x14ac:dyDescent="0.25">
      <c r="A385" s="353" t="s">
        <v>1640</v>
      </c>
      <c r="B385" s="355" t="s">
        <v>1639</v>
      </c>
      <c r="C385" s="356"/>
      <c r="D385" s="359" t="s">
        <v>57</v>
      </c>
      <c r="E385" s="322" t="s">
        <v>1454</v>
      </c>
    </row>
    <row r="386" spans="1:5" x14ac:dyDescent="0.25">
      <c r="A386" s="354"/>
      <c r="B386" s="357"/>
      <c r="C386" s="358"/>
      <c r="D386" s="360"/>
      <c r="E386" s="323" t="s">
        <v>1455</v>
      </c>
    </row>
    <row r="387" spans="1:5" x14ac:dyDescent="0.25">
      <c r="A387" s="361" t="s">
        <v>1641</v>
      </c>
      <c r="B387" s="363" t="s">
        <v>1639</v>
      </c>
      <c r="C387" s="364"/>
      <c r="D387" s="367" t="s">
        <v>57</v>
      </c>
      <c r="E387" s="320" t="s">
        <v>1454</v>
      </c>
    </row>
    <row r="388" spans="1:5" x14ac:dyDescent="0.25">
      <c r="A388" s="362"/>
      <c r="B388" s="365"/>
      <c r="C388" s="366"/>
      <c r="D388" s="368"/>
      <c r="E388" s="321" t="s">
        <v>1455</v>
      </c>
    </row>
    <row r="389" spans="1:5" x14ac:dyDescent="0.25">
      <c r="A389" s="353" t="s">
        <v>1642</v>
      </c>
      <c r="B389" s="355" t="s">
        <v>1639</v>
      </c>
      <c r="C389" s="356"/>
      <c r="D389" s="359" t="s">
        <v>57</v>
      </c>
      <c r="E389" s="322" t="s">
        <v>1454</v>
      </c>
    </row>
    <row r="390" spans="1:5" x14ac:dyDescent="0.25">
      <c r="A390" s="354"/>
      <c r="B390" s="357"/>
      <c r="C390" s="358"/>
      <c r="D390" s="360"/>
      <c r="E390" s="323" t="s">
        <v>1455</v>
      </c>
    </row>
    <row r="391" spans="1:5" x14ac:dyDescent="0.25">
      <c r="A391" s="361" t="s">
        <v>1643</v>
      </c>
      <c r="B391" s="363" t="s">
        <v>1639</v>
      </c>
      <c r="C391" s="364"/>
      <c r="D391" s="367" t="s">
        <v>57</v>
      </c>
      <c r="E391" s="320" t="s">
        <v>1454</v>
      </c>
    </row>
    <row r="392" spans="1:5" x14ac:dyDescent="0.25">
      <c r="A392" s="362"/>
      <c r="B392" s="365"/>
      <c r="C392" s="366"/>
      <c r="D392" s="368"/>
      <c r="E392" s="321" t="s">
        <v>1455</v>
      </c>
    </row>
    <row r="393" spans="1:5" x14ac:dyDescent="0.25">
      <c r="A393" s="353" t="s">
        <v>1644</v>
      </c>
      <c r="B393" s="355" t="s">
        <v>1645</v>
      </c>
      <c r="C393" s="356"/>
      <c r="D393" s="359" t="s">
        <v>57</v>
      </c>
      <c r="E393" s="322" t="s">
        <v>1454</v>
      </c>
    </row>
    <row r="394" spans="1:5" x14ac:dyDescent="0.25">
      <c r="A394" s="354"/>
      <c r="B394" s="357"/>
      <c r="C394" s="358"/>
      <c r="D394" s="360"/>
      <c r="E394" s="323" t="s">
        <v>1455</v>
      </c>
    </row>
    <row r="395" spans="1:5" x14ac:dyDescent="0.25">
      <c r="A395" s="361" t="s">
        <v>1646</v>
      </c>
      <c r="B395" s="363" t="s">
        <v>1647</v>
      </c>
      <c r="C395" s="364"/>
      <c r="D395" s="367" t="s">
        <v>57</v>
      </c>
      <c r="E395" s="320" t="s">
        <v>1454</v>
      </c>
    </row>
    <row r="396" spans="1:5" x14ac:dyDescent="0.25">
      <c r="A396" s="362"/>
      <c r="B396" s="365"/>
      <c r="C396" s="366"/>
      <c r="D396" s="368"/>
      <c r="E396" s="321" t="s">
        <v>1455</v>
      </c>
    </row>
    <row r="397" spans="1:5" x14ac:dyDescent="0.25">
      <c r="A397" s="353" t="s">
        <v>1648</v>
      </c>
      <c r="B397" s="355" t="s">
        <v>1645</v>
      </c>
      <c r="C397" s="356"/>
      <c r="D397" s="359" t="s">
        <v>57</v>
      </c>
      <c r="E397" s="322" t="s">
        <v>1454</v>
      </c>
    </row>
    <row r="398" spans="1:5" x14ac:dyDescent="0.25">
      <c r="A398" s="354"/>
      <c r="B398" s="357"/>
      <c r="C398" s="358"/>
      <c r="D398" s="360"/>
      <c r="E398" s="323" t="s">
        <v>1455</v>
      </c>
    </row>
    <row r="399" spans="1:5" x14ac:dyDescent="0.25">
      <c r="A399" s="361" t="s">
        <v>1649</v>
      </c>
      <c r="B399" s="363" t="s">
        <v>1645</v>
      </c>
      <c r="C399" s="364"/>
      <c r="D399" s="367" t="s">
        <v>57</v>
      </c>
      <c r="E399" s="320" t="s">
        <v>1454</v>
      </c>
    </row>
    <row r="400" spans="1:5" x14ac:dyDescent="0.25">
      <c r="A400" s="362"/>
      <c r="B400" s="365"/>
      <c r="C400" s="366"/>
      <c r="D400" s="368"/>
      <c r="E400" s="321" t="s">
        <v>1455</v>
      </c>
    </row>
    <row r="401" spans="1:5" x14ac:dyDescent="0.25">
      <c r="A401" s="353" t="s">
        <v>1650</v>
      </c>
      <c r="B401" s="355" t="s">
        <v>1645</v>
      </c>
      <c r="C401" s="356"/>
      <c r="D401" s="359" t="s">
        <v>57</v>
      </c>
      <c r="E401" s="322" t="s">
        <v>1454</v>
      </c>
    </row>
    <row r="402" spans="1:5" x14ac:dyDescent="0.25">
      <c r="A402" s="354"/>
      <c r="B402" s="357"/>
      <c r="C402" s="358"/>
      <c r="D402" s="360"/>
      <c r="E402" s="323" t="s">
        <v>1455</v>
      </c>
    </row>
    <row r="403" spans="1:5" x14ac:dyDescent="0.25">
      <c r="A403" s="361" t="s">
        <v>1651</v>
      </c>
      <c r="B403" s="363" t="s">
        <v>1645</v>
      </c>
      <c r="C403" s="364"/>
      <c r="D403" s="367" t="s">
        <v>57</v>
      </c>
      <c r="E403" s="320" t="s">
        <v>1454</v>
      </c>
    </row>
    <row r="404" spans="1:5" x14ac:dyDescent="0.25">
      <c r="A404" s="362"/>
      <c r="B404" s="365"/>
      <c r="C404" s="366"/>
      <c r="D404" s="368"/>
      <c r="E404" s="321" t="s">
        <v>1455</v>
      </c>
    </row>
    <row r="405" spans="1:5" x14ac:dyDescent="0.25">
      <c r="A405" s="353" t="s">
        <v>1652</v>
      </c>
      <c r="B405" s="355" t="s">
        <v>1645</v>
      </c>
      <c r="C405" s="356"/>
      <c r="D405" s="359" t="s">
        <v>57</v>
      </c>
      <c r="E405" s="322" t="s">
        <v>1454</v>
      </c>
    </row>
    <row r="406" spans="1:5" x14ac:dyDescent="0.25">
      <c r="A406" s="354"/>
      <c r="B406" s="357"/>
      <c r="C406" s="358"/>
      <c r="D406" s="360"/>
      <c r="E406" s="323" t="s">
        <v>1455</v>
      </c>
    </row>
    <row r="407" spans="1:5" x14ac:dyDescent="0.25">
      <c r="A407" s="361" t="s">
        <v>1653</v>
      </c>
      <c r="B407" s="363" t="s">
        <v>1645</v>
      </c>
      <c r="C407" s="364"/>
      <c r="D407" s="367" t="s">
        <v>57</v>
      </c>
      <c r="E407" s="320" t="s">
        <v>1454</v>
      </c>
    </row>
    <row r="408" spans="1:5" x14ac:dyDescent="0.25">
      <c r="A408" s="362"/>
      <c r="B408" s="365"/>
      <c r="C408" s="366"/>
      <c r="D408" s="368"/>
      <c r="E408" s="321" t="s">
        <v>1455</v>
      </c>
    </row>
    <row r="409" spans="1:5" x14ac:dyDescent="0.25">
      <c r="A409" s="353" t="s">
        <v>1654</v>
      </c>
      <c r="B409" s="355" t="s">
        <v>1625</v>
      </c>
      <c r="C409" s="356"/>
      <c r="D409" s="359" t="s">
        <v>57</v>
      </c>
      <c r="E409" s="322" t="s">
        <v>1454</v>
      </c>
    </row>
    <row r="410" spans="1:5" x14ac:dyDescent="0.25">
      <c r="A410" s="354"/>
      <c r="B410" s="357"/>
      <c r="C410" s="358"/>
      <c r="D410" s="360"/>
      <c r="E410" s="323" t="s">
        <v>1455</v>
      </c>
    </row>
    <row r="411" spans="1:5" x14ac:dyDescent="0.25">
      <c r="A411" s="361" t="s">
        <v>1655</v>
      </c>
      <c r="B411" s="363" t="s">
        <v>1645</v>
      </c>
      <c r="C411" s="364"/>
      <c r="D411" s="367" t="s">
        <v>57</v>
      </c>
      <c r="E411" s="320" t="s">
        <v>1454</v>
      </c>
    </row>
    <row r="412" spans="1:5" x14ac:dyDescent="0.25">
      <c r="A412" s="362"/>
      <c r="B412" s="365"/>
      <c r="C412" s="366"/>
      <c r="D412" s="368"/>
      <c r="E412" s="321" t="s">
        <v>1455</v>
      </c>
    </row>
    <row r="413" spans="1:5" x14ac:dyDescent="0.25">
      <c r="A413" s="353" t="s">
        <v>1656</v>
      </c>
      <c r="B413" s="355" t="s">
        <v>1657</v>
      </c>
      <c r="C413" s="356"/>
      <c r="D413" s="359" t="s">
        <v>57</v>
      </c>
      <c r="E413" s="322" t="s">
        <v>1454</v>
      </c>
    </row>
    <row r="414" spans="1:5" x14ac:dyDescent="0.25">
      <c r="A414" s="354"/>
      <c r="B414" s="357"/>
      <c r="C414" s="358"/>
      <c r="D414" s="360"/>
      <c r="E414" s="323" t="s">
        <v>1455</v>
      </c>
    </row>
    <row r="415" spans="1:5" x14ac:dyDescent="0.25">
      <c r="A415" s="361" t="s">
        <v>1658</v>
      </c>
      <c r="B415" s="363" t="s">
        <v>1657</v>
      </c>
      <c r="C415" s="364"/>
      <c r="D415" s="367" t="s">
        <v>57</v>
      </c>
      <c r="E415" s="320" t="s">
        <v>1454</v>
      </c>
    </row>
    <row r="416" spans="1:5" x14ac:dyDescent="0.25">
      <c r="A416" s="362"/>
      <c r="B416" s="365"/>
      <c r="C416" s="366"/>
      <c r="D416" s="368"/>
      <c r="E416" s="321" t="s">
        <v>1455</v>
      </c>
    </row>
    <row r="417" spans="1:5" x14ac:dyDescent="0.25">
      <c r="A417" s="353" t="s">
        <v>1659</v>
      </c>
      <c r="B417" s="355" t="s">
        <v>1657</v>
      </c>
      <c r="C417" s="356"/>
      <c r="D417" s="359" t="s">
        <v>57</v>
      </c>
      <c r="E417" s="322" t="s">
        <v>1454</v>
      </c>
    </row>
    <row r="418" spans="1:5" x14ac:dyDescent="0.25">
      <c r="A418" s="354"/>
      <c r="B418" s="357"/>
      <c r="C418" s="358"/>
      <c r="D418" s="360"/>
      <c r="E418" s="323" t="s">
        <v>1455</v>
      </c>
    </row>
    <row r="419" spans="1:5" x14ac:dyDescent="0.25">
      <c r="A419" s="361" t="s">
        <v>1660</v>
      </c>
      <c r="B419" s="363" t="s">
        <v>1657</v>
      </c>
      <c r="C419" s="364"/>
      <c r="D419" s="367" t="s">
        <v>57</v>
      </c>
      <c r="E419" s="320" t="s">
        <v>1454</v>
      </c>
    </row>
    <row r="420" spans="1:5" x14ac:dyDescent="0.25">
      <c r="A420" s="362"/>
      <c r="B420" s="365"/>
      <c r="C420" s="366"/>
      <c r="D420" s="368"/>
      <c r="E420" s="321" t="s">
        <v>1455</v>
      </c>
    </row>
    <row r="421" spans="1:5" x14ac:dyDescent="0.25">
      <c r="A421" s="353" t="s">
        <v>1661</v>
      </c>
      <c r="B421" s="355" t="s">
        <v>1657</v>
      </c>
      <c r="C421" s="356"/>
      <c r="D421" s="359" t="s">
        <v>57</v>
      </c>
      <c r="E421" s="322" t="s">
        <v>1454</v>
      </c>
    </row>
    <row r="422" spans="1:5" x14ac:dyDescent="0.25">
      <c r="A422" s="354"/>
      <c r="B422" s="357"/>
      <c r="C422" s="358"/>
      <c r="D422" s="360"/>
      <c r="E422" s="323" t="s">
        <v>1455</v>
      </c>
    </row>
    <row r="423" spans="1:5" x14ac:dyDescent="0.25">
      <c r="A423" s="361" t="s">
        <v>1662</v>
      </c>
      <c r="B423" s="363" t="s">
        <v>1657</v>
      </c>
      <c r="C423" s="364"/>
      <c r="D423" s="367" t="s">
        <v>57</v>
      </c>
      <c r="E423" s="320" t="s">
        <v>1454</v>
      </c>
    </row>
    <row r="424" spans="1:5" x14ac:dyDescent="0.25">
      <c r="A424" s="362"/>
      <c r="B424" s="365"/>
      <c r="C424" s="366"/>
      <c r="D424" s="368"/>
      <c r="E424" s="321" t="s">
        <v>1455</v>
      </c>
    </row>
    <row r="425" spans="1:5" x14ac:dyDescent="0.25">
      <c r="A425" s="353" t="s">
        <v>1663</v>
      </c>
      <c r="B425" s="355" t="s">
        <v>1657</v>
      </c>
      <c r="C425" s="356"/>
      <c r="D425" s="359" t="s">
        <v>57</v>
      </c>
      <c r="E425" s="322" t="s">
        <v>1454</v>
      </c>
    </row>
    <row r="426" spans="1:5" x14ac:dyDescent="0.25">
      <c r="A426" s="354"/>
      <c r="B426" s="357"/>
      <c r="C426" s="358"/>
      <c r="D426" s="360"/>
      <c r="E426" s="323" t="s">
        <v>1455</v>
      </c>
    </row>
    <row r="427" spans="1:5" x14ac:dyDescent="0.25">
      <c r="A427" s="361" t="s">
        <v>1664</v>
      </c>
      <c r="B427" s="363" t="s">
        <v>1657</v>
      </c>
      <c r="C427" s="364"/>
      <c r="D427" s="367" t="s">
        <v>57</v>
      </c>
      <c r="E427" s="320" t="s">
        <v>1454</v>
      </c>
    </row>
    <row r="428" spans="1:5" x14ac:dyDescent="0.25">
      <c r="A428" s="362"/>
      <c r="B428" s="365"/>
      <c r="C428" s="366"/>
      <c r="D428" s="368"/>
      <c r="E428" s="321" t="s">
        <v>1455</v>
      </c>
    </row>
    <row r="429" spans="1:5" x14ac:dyDescent="0.25">
      <c r="A429" s="353" t="s">
        <v>1665</v>
      </c>
      <c r="B429" s="355" t="s">
        <v>1639</v>
      </c>
      <c r="C429" s="356"/>
      <c r="D429" s="359" t="s">
        <v>57</v>
      </c>
      <c r="E429" s="322" t="s">
        <v>1454</v>
      </c>
    </row>
    <row r="430" spans="1:5" x14ac:dyDescent="0.25">
      <c r="A430" s="354"/>
      <c r="B430" s="357"/>
      <c r="C430" s="358"/>
      <c r="D430" s="360"/>
      <c r="E430" s="323" t="s">
        <v>1455</v>
      </c>
    </row>
    <row r="431" spans="1:5" x14ac:dyDescent="0.25">
      <c r="A431" s="361" t="s">
        <v>1666</v>
      </c>
      <c r="B431" s="363" t="s">
        <v>1657</v>
      </c>
      <c r="C431" s="364"/>
      <c r="D431" s="367" t="s">
        <v>57</v>
      </c>
      <c r="E431" s="320" t="s">
        <v>1454</v>
      </c>
    </row>
    <row r="432" spans="1:5" x14ac:dyDescent="0.25">
      <c r="A432" s="362"/>
      <c r="B432" s="365"/>
      <c r="C432" s="366"/>
      <c r="D432" s="368"/>
      <c r="E432" s="321" t="s">
        <v>1455</v>
      </c>
    </row>
    <row r="433" spans="1:5" x14ac:dyDescent="0.25">
      <c r="A433" s="353" t="s">
        <v>1667</v>
      </c>
      <c r="B433" s="355" t="s">
        <v>1657</v>
      </c>
      <c r="C433" s="356"/>
      <c r="D433" s="359" t="s">
        <v>57</v>
      </c>
      <c r="E433" s="322" t="s">
        <v>1454</v>
      </c>
    </row>
    <row r="434" spans="1:5" x14ac:dyDescent="0.25">
      <c r="A434" s="354"/>
      <c r="B434" s="357"/>
      <c r="C434" s="358"/>
      <c r="D434" s="360"/>
      <c r="E434" s="323" t="s">
        <v>1455</v>
      </c>
    </row>
    <row r="435" spans="1:5" x14ac:dyDescent="0.25">
      <c r="A435" s="361" t="s">
        <v>1668</v>
      </c>
      <c r="B435" s="363" t="s">
        <v>1647</v>
      </c>
      <c r="C435" s="364"/>
      <c r="D435" s="367" t="s">
        <v>57</v>
      </c>
      <c r="E435" s="320" t="s">
        <v>1454</v>
      </c>
    </row>
    <row r="436" spans="1:5" x14ac:dyDescent="0.25">
      <c r="A436" s="362"/>
      <c r="B436" s="365"/>
      <c r="C436" s="366"/>
      <c r="D436" s="368"/>
      <c r="E436" s="321" t="s">
        <v>1455</v>
      </c>
    </row>
    <row r="437" spans="1:5" x14ac:dyDescent="0.25">
      <c r="A437" s="353" t="s">
        <v>1669</v>
      </c>
      <c r="B437" s="355" t="s">
        <v>1647</v>
      </c>
      <c r="C437" s="356"/>
      <c r="D437" s="359" t="s">
        <v>57</v>
      </c>
      <c r="E437" s="322" t="s">
        <v>1454</v>
      </c>
    </row>
    <row r="438" spans="1:5" x14ac:dyDescent="0.25">
      <c r="A438" s="354"/>
      <c r="B438" s="357"/>
      <c r="C438" s="358"/>
      <c r="D438" s="360"/>
      <c r="E438" s="323" t="s">
        <v>1455</v>
      </c>
    </row>
    <row r="439" spans="1:5" x14ac:dyDescent="0.25">
      <c r="A439" s="361" t="s">
        <v>1670</v>
      </c>
      <c r="B439" s="363" t="s">
        <v>1647</v>
      </c>
      <c r="C439" s="364"/>
      <c r="D439" s="367" t="s">
        <v>57</v>
      </c>
      <c r="E439" s="320" t="s">
        <v>1454</v>
      </c>
    </row>
    <row r="440" spans="1:5" x14ac:dyDescent="0.25">
      <c r="A440" s="362"/>
      <c r="B440" s="365"/>
      <c r="C440" s="366"/>
      <c r="D440" s="368"/>
      <c r="E440" s="321" t="s">
        <v>1455</v>
      </c>
    </row>
    <row r="441" spans="1:5" x14ac:dyDescent="0.25">
      <c r="A441" s="353" t="s">
        <v>1671</v>
      </c>
      <c r="B441" s="355" t="s">
        <v>1647</v>
      </c>
      <c r="C441" s="356"/>
      <c r="D441" s="359" t="s">
        <v>57</v>
      </c>
      <c r="E441" s="322" t="s">
        <v>1454</v>
      </c>
    </row>
    <row r="442" spans="1:5" x14ac:dyDescent="0.25">
      <c r="A442" s="354"/>
      <c r="B442" s="357"/>
      <c r="C442" s="358"/>
      <c r="D442" s="360"/>
      <c r="E442" s="323" t="s">
        <v>1455</v>
      </c>
    </row>
    <row r="443" spans="1:5" x14ac:dyDescent="0.25">
      <c r="A443" s="361" t="s">
        <v>1672</v>
      </c>
      <c r="B443" s="363" t="s">
        <v>1647</v>
      </c>
      <c r="C443" s="364"/>
      <c r="D443" s="367" t="s">
        <v>57</v>
      </c>
      <c r="E443" s="320" t="s">
        <v>1454</v>
      </c>
    </row>
    <row r="444" spans="1:5" x14ac:dyDescent="0.25">
      <c r="A444" s="362"/>
      <c r="B444" s="365"/>
      <c r="C444" s="366"/>
      <c r="D444" s="368"/>
      <c r="E444" s="321" t="s">
        <v>1455</v>
      </c>
    </row>
    <row r="445" spans="1:5" x14ac:dyDescent="0.25">
      <c r="A445" s="353" t="s">
        <v>1673</v>
      </c>
      <c r="B445" s="355" t="s">
        <v>1674</v>
      </c>
      <c r="C445" s="356"/>
      <c r="D445" s="359" t="s">
        <v>57</v>
      </c>
      <c r="E445" s="322" t="s">
        <v>1454</v>
      </c>
    </row>
    <row r="446" spans="1:5" x14ac:dyDescent="0.25">
      <c r="A446" s="354"/>
      <c r="B446" s="357"/>
      <c r="C446" s="358"/>
      <c r="D446" s="360"/>
      <c r="E446" s="323" t="s">
        <v>1455</v>
      </c>
    </row>
    <row r="447" spans="1:5" x14ac:dyDescent="0.25">
      <c r="A447" s="361" t="s">
        <v>1675</v>
      </c>
      <c r="B447" s="363" t="s">
        <v>1674</v>
      </c>
      <c r="C447" s="364"/>
      <c r="D447" s="367" t="s">
        <v>57</v>
      </c>
      <c r="E447" s="320" t="s">
        <v>1454</v>
      </c>
    </row>
    <row r="448" spans="1:5" x14ac:dyDescent="0.25">
      <c r="A448" s="362"/>
      <c r="B448" s="365"/>
      <c r="C448" s="366"/>
      <c r="D448" s="368"/>
      <c r="E448" s="321" t="s">
        <v>1455</v>
      </c>
    </row>
    <row r="449" spans="1:5" x14ac:dyDescent="0.25">
      <c r="A449" s="353" t="s">
        <v>1676</v>
      </c>
      <c r="B449" s="355" t="s">
        <v>1674</v>
      </c>
      <c r="C449" s="356"/>
      <c r="D449" s="359" t="s">
        <v>57</v>
      </c>
      <c r="E449" s="322" t="s">
        <v>1454</v>
      </c>
    </row>
    <row r="450" spans="1:5" x14ac:dyDescent="0.25">
      <c r="A450" s="354"/>
      <c r="B450" s="357"/>
      <c r="C450" s="358"/>
      <c r="D450" s="360"/>
      <c r="E450" s="323" t="s">
        <v>1455</v>
      </c>
    </row>
    <row r="451" spans="1:5" x14ac:dyDescent="0.25">
      <c r="A451" s="361" t="s">
        <v>1677</v>
      </c>
      <c r="B451" s="363" t="s">
        <v>1674</v>
      </c>
      <c r="C451" s="364"/>
      <c r="D451" s="367" t="s">
        <v>57</v>
      </c>
      <c r="E451" s="320" t="s">
        <v>1454</v>
      </c>
    </row>
    <row r="452" spans="1:5" x14ac:dyDescent="0.25">
      <c r="A452" s="362"/>
      <c r="B452" s="365"/>
      <c r="C452" s="366"/>
      <c r="D452" s="368"/>
      <c r="E452" s="321" t="s">
        <v>1455</v>
      </c>
    </row>
    <row r="453" spans="1:5" x14ac:dyDescent="0.25">
      <c r="A453" s="353" t="s">
        <v>1678</v>
      </c>
      <c r="B453" s="355" t="s">
        <v>1679</v>
      </c>
      <c r="C453" s="356"/>
      <c r="D453" s="359" t="s">
        <v>57</v>
      </c>
      <c r="E453" s="322" t="s">
        <v>1454</v>
      </c>
    </row>
    <row r="454" spans="1:5" x14ac:dyDescent="0.25">
      <c r="A454" s="354"/>
      <c r="B454" s="357"/>
      <c r="C454" s="358"/>
      <c r="D454" s="360"/>
      <c r="E454" s="323" t="s">
        <v>1455</v>
      </c>
    </row>
    <row r="455" spans="1:5" x14ac:dyDescent="0.25">
      <c r="A455" s="361" t="s">
        <v>1680</v>
      </c>
      <c r="B455" s="363" t="s">
        <v>1679</v>
      </c>
      <c r="C455" s="364"/>
      <c r="D455" s="367" t="s">
        <v>57</v>
      </c>
      <c r="E455" s="320" t="s">
        <v>1454</v>
      </c>
    </row>
    <row r="456" spans="1:5" x14ac:dyDescent="0.25">
      <c r="A456" s="362"/>
      <c r="B456" s="365"/>
      <c r="C456" s="366"/>
      <c r="D456" s="368"/>
      <c r="E456" s="321" t="s">
        <v>1455</v>
      </c>
    </row>
    <row r="457" spans="1:5" x14ac:dyDescent="0.25">
      <c r="A457" s="353" t="s">
        <v>1681</v>
      </c>
      <c r="B457" s="355" t="s">
        <v>1679</v>
      </c>
      <c r="C457" s="356"/>
      <c r="D457" s="359" t="s">
        <v>57</v>
      </c>
      <c r="E457" s="322" t="s">
        <v>1454</v>
      </c>
    </row>
    <row r="458" spans="1:5" x14ac:dyDescent="0.25">
      <c r="A458" s="354"/>
      <c r="B458" s="357"/>
      <c r="C458" s="358"/>
      <c r="D458" s="360"/>
      <c r="E458" s="323" t="s">
        <v>1455</v>
      </c>
    </row>
    <row r="459" spans="1:5" x14ac:dyDescent="0.25">
      <c r="A459" s="361" t="s">
        <v>1682</v>
      </c>
      <c r="B459" s="363" t="s">
        <v>1679</v>
      </c>
      <c r="C459" s="364"/>
      <c r="D459" s="367" t="s">
        <v>57</v>
      </c>
      <c r="E459" s="320" t="s">
        <v>1454</v>
      </c>
    </row>
    <row r="460" spans="1:5" x14ac:dyDescent="0.25">
      <c r="A460" s="362"/>
      <c r="B460" s="365"/>
      <c r="C460" s="366"/>
      <c r="D460" s="368"/>
      <c r="E460" s="321" t="s">
        <v>1455</v>
      </c>
    </row>
    <row r="461" spans="1:5" x14ac:dyDescent="0.25">
      <c r="A461" s="353" t="s">
        <v>1683</v>
      </c>
      <c r="B461" s="355" t="s">
        <v>1679</v>
      </c>
      <c r="C461" s="356"/>
      <c r="D461" s="359" t="s">
        <v>57</v>
      </c>
      <c r="E461" s="322" t="s">
        <v>1454</v>
      </c>
    </row>
    <row r="462" spans="1:5" x14ac:dyDescent="0.25">
      <c r="A462" s="354"/>
      <c r="B462" s="357"/>
      <c r="C462" s="358"/>
      <c r="D462" s="360"/>
      <c r="E462" s="323" t="s">
        <v>1455</v>
      </c>
    </row>
    <row r="463" spans="1:5" x14ac:dyDescent="0.25">
      <c r="A463" s="361" t="s">
        <v>1684</v>
      </c>
      <c r="B463" s="363" t="s">
        <v>1685</v>
      </c>
      <c r="C463" s="364"/>
      <c r="D463" s="367" t="s">
        <v>57</v>
      </c>
      <c r="E463" s="320" t="s">
        <v>1454</v>
      </c>
    </row>
    <row r="464" spans="1:5" x14ac:dyDescent="0.25">
      <c r="A464" s="362"/>
      <c r="B464" s="365"/>
      <c r="C464" s="366"/>
      <c r="D464" s="368"/>
      <c r="E464" s="321" t="s">
        <v>1455</v>
      </c>
    </row>
    <row r="465" spans="1:5" x14ac:dyDescent="0.25">
      <c r="A465" s="353" t="s">
        <v>1686</v>
      </c>
      <c r="B465" s="355" t="s">
        <v>1685</v>
      </c>
      <c r="C465" s="356"/>
      <c r="D465" s="359" t="s">
        <v>57</v>
      </c>
      <c r="E465" s="322" t="s">
        <v>1454</v>
      </c>
    </row>
    <row r="466" spans="1:5" x14ac:dyDescent="0.25">
      <c r="A466" s="354"/>
      <c r="B466" s="357"/>
      <c r="C466" s="358"/>
      <c r="D466" s="360"/>
      <c r="E466" s="323" t="s">
        <v>1455</v>
      </c>
    </row>
    <row r="467" spans="1:5" x14ac:dyDescent="0.25">
      <c r="A467" s="361" t="s">
        <v>1687</v>
      </c>
      <c r="B467" s="363" t="s">
        <v>1645</v>
      </c>
      <c r="C467" s="364"/>
      <c r="D467" s="367" t="s">
        <v>57</v>
      </c>
      <c r="E467" s="320" t="s">
        <v>1454</v>
      </c>
    </row>
    <row r="468" spans="1:5" x14ac:dyDescent="0.25">
      <c r="A468" s="362"/>
      <c r="B468" s="365"/>
      <c r="C468" s="366"/>
      <c r="D468" s="368"/>
      <c r="E468" s="321" t="s">
        <v>1455</v>
      </c>
    </row>
    <row r="469" spans="1:5" x14ac:dyDescent="0.25">
      <c r="A469" s="353" t="s">
        <v>1688</v>
      </c>
      <c r="B469" s="355" t="s">
        <v>1639</v>
      </c>
      <c r="C469" s="356"/>
      <c r="D469" s="359" t="s">
        <v>57</v>
      </c>
      <c r="E469" s="322" t="s">
        <v>1454</v>
      </c>
    </row>
    <row r="470" spans="1:5" x14ac:dyDescent="0.25">
      <c r="A470" s="354"/>
      <c r="B470" s="357"/>
      <c r="C470" s="358"/>
      <c r="D470" s="360"/>
      <c r="E470" s="323" t="s">
        <v>1455</v>
      </c>
    </row>
    <row r="471" spans="1:5" x14ac:dyDescent="0.25">
      <c r="A471" s="361" t="s">
        <v>1625</v>
      </c>
      <c r="B471" s="363"/>
      <c r="C471" s="364"/>
      <c r="D471" s="367" t="s">
        <v>57</v>
      </c>
      <c r="E471" s="320" t="s">
        <v>1454</v>
      </c>
    </row>
    <row r="472" spans="1:5" x14ac:dyDescent="0.25">
      <c r="A472" s="362"/>
      <c r="B472" s="365"/>
      <c r="C472" s="366"/>
      <c r="D472" s="368"/>
      <c r="E472" s="321" t="s">
        <v>1455</v>
      </c>
    </row>
    <row r="473" spans="1:5" x14ac:dyDescent="0.25">
      <c r="A473" s="353" t="s">
        <v>1639</v>
      </c>
      <c r="B473" s="355"/>
      <c r="C473" s="356"/>
      <c r="D473" s="359" t="s">
        <v>57</v>
      </c>
      <c r="E473" s="322" t="s">
        <v>1454</v>
      </c>
    </row>
    <row r="474" spans="1:5" x14ac:dyDescent="0.25">
      <c r="A474" s="354"/>
      <c r="B474" s="357"/>
      <c r="C474" s="358"/>
      <c r="D474" s="360"/>
      <c r="E474" s="323" t="s">
        <v>1455</v>
      </c>
    </row>
    <row r="475" spans="1:5" x14ac:dyDescent="0.25">
      <c r="A475" s="361" t="s">
        <v>1645</v>
      </c>
      <c r="B475" s="363"/>
      <c r="C475" s="364"/>
      <c r="D475" s="367" t="s">
        <v>57</v>
      </c>
      <c r="E475" s="320" t="s">
        <v>1454</v>
      </c>
    </row>
    <row r="476" spans="1:5" x14ac:dyDescent="0.25">
      <c r="A476" s="362"/>
      <c r="B476" s="365"/>
      <c r="C476" s="366"/>
      <c r="D476" s="368"/>
      <c r="E476" s="321" t="s">
        <v>1455</v>
      </c>
    </row>
    <row r="477" spans="1:5" x14ac:dyDescent="0.25">
      <c r="A477" s="353" t="s">
        <v>1657</v>
      </c>
      <c r="B477" s="355"/>
      <c r="C477" s="356"/>
      <c r="D477" s="359" t="s">
        <v>57</v>
      </c>
      <c r="E477" s="322" t="s">
        <v>1454</v>
      </c>
    </row>
    <row r="478" spans="1:5" x14ac:dyDescent="0.25">
      <c r="A478" s="354"/>
      <c r="B478" s="357"/>
      <c r="C478" s="358"/>
      <c r="D478" s="360"/>
      <c r="E478" s="323" t="s">
        <v>1455</v>
      </c>
    </row>
    <row r="479" spans="1:5" x14ac:dyDescent="0.25">
      <c r="A479" s="361" t="s">
        <v>1647</v>
      </c>
      <c r="B479" s="363"/>
      <c r="C479" s="364"/>
      <c r="D479" s="367" t="s">
        <v>57</v>
      </c>
      <c r="E479" s="320" t="s">
        <v>1454</v>
      </c>
    </row>
    <row r="480" spans="1:5" x14ac:dyDescent="0.25">
      <c r="A480" s="362"/>
      <c r="B480" s="365"/>
      <c r="C480" s="366"/>
      <c r="D480" s="368"/>
      <c r="E480" s="321" t="s">
        <v>1455</v>
      </c>
    </row>
    <row r="481" spans="1:5" x14ac:dyDescent="0.25">
      <c r="A481" s="353" t="s">
        <v>1674</v>
      </c>
      <c r="B481" s="355"/>
      <c r="C481" s="356"/>
      <c r="D481" s="359" t="s">
        <v>57</v>
      </c>
      <c r="E481" s="322" t="s">
        <v>1454</v>
      </c>
    </row>
    <row r="482" spans="1:5" x14ac:dyDescent="0.25">
      <c r="A482" s="354"/>
      <c r="B482" s="357"/>
      <c r="C482" s="358"/>
      <c r="D482" s="360"/>
      <c r="E482" s="323" t="s">
        <v>1455</v>
      </c>
    </row>
    <row r="483" spans="1:5" x14ac:dyDescent="0.25">
      <c r="A483" s="361" t="s">
        <v>1679</v>
      </c>
      <c r="B483" s="363"/>
      <c r="C483" s="364"/>
      <c r="D483" s="367" t="s">
        <v>57</v>
      </c>
      <c r="E483" s="320" t="s">
        <v>1454</v>
      </c>
    </row>
    <row r="484" spans="1:5" x14ac:dyDescent="0.25">
      <c r="A484" s="362"/>
      <c r="B484" s="365"/>
      <c r="C484" s="366"/>
      <c r="D484" s="368"/>
      <c r="E484" s="321" t="s">
        <v>1455</v>
      </c>
    </row>
    <row r="485" spans="1:5" x14ac:dyDescent="0.25">
      <c r="A485" s="353" t="s">
        <v>1685</v>
      </c>
      <c r="B485" s="355"/>
      <c r="C485" s="356"/>
      <c r="D485" s="359" t="s">
        <v>57</v>
      </c>
      <c r="E485" s="322" t="s">
        <v>1454</v>
      </c>
    </row>
    <row r="486" spans="1:5" x14ac:dyDescent="0.25">
      <c r="A486" s="354"/>
      <c r="B486" s="357"/>
      <c r="C486" s="358"/>
      <c r="D486" s="360"/>
      <c r="E486" s="323" t="s">
        <v>1455</v>
      </c>
    </row>
    <row r="487" spans="1:5" x14ac:dyDescent="0.25">
      <c r="A487" s="361" t="s">
        <v>1689</v>
      </c>
      <c r="B487" s="363" t="s">
        <v>1625</v>
      </c>
      <c r="C487" s="364"/>
      <c r="D487" s="367" t="s">
        <v>57</v>
      </c>
      <c r="E487" s="320" t="s">
        <v>1454</v>
      </c>
    </row>
    <row r="488" spans="1:5" x14ac:dyDescent="0.25">
      <c r="A488" s="362"/>
      <c r="B488" s="365"/>
      <c r="C488" s="366"/>
      <c r="D488" s="368"/>
      <c r="E488" s="321" t="s">
        <v>1455</v>
      </c>
    </row>
    <row r="489" spans="1:5" x14ac:dyDescent="0.25">
      <c r="A489" s="353" t="s">
        <v>1690</v>
      </c>
      <c r="B489" s="355" t="s">
        <v>1647</v>
      </c>
      <c r="C489" s="356"/>
      <c r="D489" s="359" t="s">
        <v>57</v>
      </c>
      <c r="E489" s="322" t="s">
        <v>1454</v>
      </c>
    </row>
    <row r="490" spans="1:5" x14ac:dyDescent="0.25">
      <c r="A490" s="354"/>
      <c r="B490" s="357"/>
      <c r="C490" s="358"/>
      <c r="D490" s="360"/>
      <c r="E490" s="323" t="s">
        <v>1455</v>
      </c>
    </row>
    <row r="491" spans="1:5" x14ac:dyDescent="0.25">
      <c r="A491" s="361" t="s">
        <v>1691</v>
      </c>
      <c r="B491" s="363" t="s">
        <v>1685</v>
      </c>
      <c r="C491" s="364"/>
      <c r="D491" s="367" t="s">
        <v>57</v>
      </c>
      <c r="E491" s="320" t="s">
        <v>1454</v>
      </c>
    </row>
    <row r="492" spans="1:5" x14ac:dyDescent="0.25">
      <c r="A492" s="362"/>
      <c r="B492" s="365"/>
      <c r="C492" s="366"/>
      <c r="D492" s="368"/>
      <c r="E492" s="321" t="s">
        <v>1455</v>
      </c>
    </row>
    <row r="493" spans="1:5" x14ac:dyDescent="0.25">
      <c r="A493" s="353" t="s">
        <v>1692</v>
      </c>
      <c r="B493" s="355" t="s">
        <v>1639</v>
      </c>
      <c r="C493" s="356"/>
      <c r="D493" s="359" t="s">
        <v>57</v>
      </c>
      <c r="E493" s="322" t="s">
        <v>1454</v>
      </c>
    </row>
    <row r="494" spans="1:5" x14ac:dyDescent="0.25">
      <c r="A494" s="354"/>
      <c r="B494" s="357"/>
      <c r="C494" s="358"/>
      <c r="D494" s="360"/>
      <c r="E494" s="323" t="s">
        <v>1455</v>
      </c>
    </row>
    <row r="495" spans="1:5" x14ac:dyDescent="0.25">
      <c r="A495" s="316" t="s">
        <v>1693</v>
      </c>
      <c r="B495" s="344"/>
      <c r="C495" s="345"/>
      <c r="D495" s="307" t="s">
        <v>58</v>
      </c>
      <c r="E495" s="317"/>
    </row>
    <row r="496" spans="1:5" x14ac:dyDescent="0.25">
      <c r="A496" s="318" t="s">
        <v>1694</v>
      </c>
      <c r="B496" s="342"/>
      <c r="C496" s="343"/>
      <c r="D496" s="308" t="s">
        <v>58</v>
      </c>
      <c r="E496" s="319"/>
    </row>
    <row r="497" spans="1:5" x14ac:dyDescent="0.25">
      <c r="A497" s="316" t="s">
        <v>1695</v>
      </c>
      <c r="B497" s="344"/>
      <c r="C497" s="345"/>
      <c r="D497" s="307" t="s">
        <v>58</v>
      </c>
      <c r="E497" s="317"/>
    </row>
    <row r="498" spans="1:5" x14ac:dyDescent="0.25">
      <c r="A498" s="318" t="s">
        <v>1696</v>
      </c>
      <c r="B498" s="342"/>
      <c r="C498" s="343"/>
      <c r="D498" s="308" t="s">
        <v>58</v>
      </c>
      <c r="E498" s="319"/>
    </row>
    <row r="499" spans="1:5" x14ac:dyDescent="0.25">
      <c r="A499" s="316" t="s">
        <v>1697</v>
      </c>
      <c r="B499" s="344"/>
      <c r="C499" s="345"/>
      <c r="D499" s="307" t="s">
        <v>58</v>
      </c>
      <c r="E499" s="317"/>
    </row>
    <row r="500" spans="1:5" x14ac:dyDescent="0.25">
      <c r="A500" s="318" t="s">
        <v>1698</v>
      </c>
      <c r="B500" s="342"/>
      <c r="C500" s="343"/>
      <c r="D500" s="308" t="s">
        <v>58</v>
      </c>
      <c r="E500" s="319"/>
    </row>
    <row r="501" spans="1:5" x14ac:dyDescent="0.25">
      <c r="A501" s="316" t="s">
        <v>1699</v>
      </c>
      <c r="B501" s="344"/>
      <c r="C501" s="345"/>
      <c r="D501" s="307" t="s">
        <v>58</v>
      </c>
      <c r="E501" s="317"/>
    </row>
    <row r="502" spans="1:5" x14ac:dyDescent="0.25">
      <c r="A502" s="318" t="s">
        <v>1700</v>
      </c>
      <c r="B502" s="342"/>
      <c r="C502" s="343"/>
      <c r="D502" s="308" t="s">
        <v>58</v>
      </c>
      <c r="E502" s="319"/>
    </row>
    <row r="503" spans="1:5" x14ac:dyDescent="0.25">
      <c r="A503" s="316" t="s">
        <v>1701</v>
      </c>
      <c r="B503" s="344"/>
      <c r="C503" s="345"/>
      <c r="D503" s="307" t="s">
        <v>58</v>
      </c>
      <c r="E503" s="317"/>
    </row>
    <row r="504" spans="1:5" x14ac:dyDescent="0.25">
      <c r="A504" s="318" t="s">
        <v>1702</v>
      </c>
      <c r="B504" s="342"/>
      <c r="C504" s="343"/>
      <c r="D504" s="308" t="s">
        <v>58</v>
      </c>
      <c r="E504" s="319"/>
    </row>
    <row r="505" spans="1:5" x14ac:dyDescent="0.25">
      <c r="A505" s="316" t="s">
        <v>1703</v>
      </c>
      <c r="B505" s="344"/>
      <c r="C505" s="345"/>
      <c r="D505" s="307" t="s">
        <v>58</v>
      </c>
      <c r="E505" s="317"/>
    </row>
    <row r="506" spans="1:5" x14ac:dyDescent="0.25">
      <c r="A506" s="318" t="s">
        <v>1704</v>
      </c>
      <c r="B506" s="342"/>
      <c r="C506" s="343"/>
      <c r="D506" s="308" t="s">
        <v>58</v>
      </c>
      <c r="E506" s="319"/>
    </row>
    <row r="507" spans="1:5" x14ac:dyDescent="0.25">
      <c r="A507" s="316" t="s">
        <v>1705</v>
      </c>
      <c r="B507" s="344"/>
      <c r="C507" s="345"/>
      <c r="D507" s="307" t="s">
        <v>58</v>
      </c>
      <c r="E507" s="317"/>
    </row>
    <row r="508" spans="1:5" x14ac:dyDescent="0.25">
      <c r="A508" s="353" t="s">
        <v>1706</v>
      </c>
      <c r="B508" s="355" t="s">
        <v>1707</v>
      </c>
      <c r="C508" s="356"/>
      <c r="D508" s="359" t="s">
        <v>58</v>
      </c>
      <c r="E508" s="322" t="s">
        <v>1454</v>
      </c>
    </row>
    <row r="509" spans="1:5" x14ac:dyDescent="0.25">
      <c r="A509" s="354"/>
      <c r="B509" s="357"/>
      <c r="C509" s="358"/>
      <c r="D509" s="360"/>
      <c r="E509" s="323" t="s">
        <v>1455</v>
      </c>
    </row>
    <row r="510" spans="1:5" x14ac:dyDescent="0.25">
      <c r="A510" s="361" t="s">
        <v>1708</v>
      </c>
      <c r="B510" s="363" t="s">
        <v>1707</v>
      </c>
      <c r="C510" s="364"/>
      <c r="D510" s="367" t="s">
        <v>58</v>
      </c>
      <c r="E510" s="320" t="s">
        <v>1454</v>
      </c>
    </row>
    <row r="511" spans="1:5" x14ac:dyDescent="0.25">
      <c r="A511" s="362"/>
      <c r="B511" s="365"/>
      <c r="C511" s="366"/>
      <c r="D511" s="368"/>
      <c r="E511" s="321" t="s">
        <v>1455</v>
      </c>
    </row>
    <row r="512" spans="1:5" x14ac:dyDescent="0.25">
      <c r="A512" s="353" t="s">
        <v>1709</v>
      </c>
      <c r="B512" s="355" t="s">
        <v>1707</v>
      </c>
      <c r="C512" s="356"/>
      <c r="D512" s="359" t="s">
        <v>58</v>
      </c>
      <c r="E512" s="322" t="s">
        <v>1454</v>
      </c>
    </row>
    <row r="513" spans="1:5" x14ac:dyDescent="0.25">
      <c r="A513" s="354"/>
      <c r="B513" s="357"/>
      <c r="C513" s="358"/>
      <c r="D513" s="360"/>
      <c r="E513" s="323" t="s">
        <v>1455</v>
      </c>
    </row>
    <row r="514" spans="1:5" x14ac:dyDescent="0.25">
      <c r="A514" s="361" t="s">
        <v>1710</v>
      </c>
      <c r="B514" s="363" t="s">
        <v>1707</v>
      </c>
      <c r="C514" s="364"/>
      <c r="D514" s="367" t="s">
        <v>58</v>
      </c>
      <c r="E514" s="320" t="s">
        <v>1454</v>
      </c>
    </row>
    <row r="515" spans="1:5" x14ac:dyDescent="0.25">
      <c r="A515" s="362"/>
      <c r="B515" s="365"/>
      <c r="C515" s="366"/>
      <c r="D515" s="368"/>
      <c r="E515" s="321" t="s">
        <v>1455</v>
      </c>
    </row>
    <row r="516" spans="1:5" x14ac:dyDescent="0.25">
      <c r="A516" s="353" t="s">
        <v>1711</v>
      </c>
      <c r="B516" s="355" t="s">
        <v>1707</v>
      </c>
      <c r="C516" s="356"/>
      <c r="D516" s="359" t="s">
        <v>58</v>
      </c>
      <c r="E516" s="322" t="s">
        <v>1454</v>
      </c>
    </row>
    <row r="517" spans="1:5" x14ac:dyDescent="0.25">
      <c r="A517" s="354"/>
      <c r="B517" s="357"/>
      <c r="C517" s="358"/>
      <c r="D517" s="360"/>
      <c r="E517" s="323" t="s">
        <v>1455</v>
      </c>
    </row>
    <row r="518" spans="1:5" x14ac:dyDescent="0.25">
      <c r="A518" s="361" t="s">
        <v>1712</v>
      </c>
      <c r="B518" s="363" t="s">
        <v>1707</v>
      </c>
      <c r="C518" s="364"/>
      <c r="D518" s="367" t="s">
        <v>58</v>
      </c>
      <c r="E518" s="320" t="s">
        <v>1454</v>
      </c>
    </row>
    <row r="519" spans="1:5" x14ac:dyDescent="0.25">
      <c r="A519" s="362"/>
      <c r="B519" s="365"/>
      <c r="C519" s="366"/>
      <c r="D519" s="368"/>
      <c r="E519" s="321" t="s">
        <v>1455</v>
      </c>
    </row>
    <row r="520" spans="1:5" x14ac:dyDescent="0.25">
      <c r="A520" s="353" t="s">
        <v>1713</v>
      </c>
      <c r="B520" s="355" t="s">
        <v>1707</v>
      </c>
      <c r="C520" s="356"/>
      <c r="D520" s="359" t="s">
        <v>58</v>
      </c>
      <c r="E520" s="322" t="s">
        <v>1454</v>
      </c>
    </row>
    <row r="521" spans="1:5" x14ac:dyDescent="0.25">
      <c r="A521" s="354"/>
      <c r="B521" s="357"/>
      <c r="C521" s="358"/>
      <c r="D521" s="360"/>
      <c r="E521" s="323" t="s">
        <v>1455</v>
      </c>
    </row>
    <row r="522" spans="1:5" x14ac:dyDescent="0.25">
      <c r="A522" s="361" t="s">
        <v>1714</v>
      </c>
      <c r="B522" s="363" t="s">
        <v>1707</v>
      </c>
      <c r="C522" s="364"/>
      <c r="D522" s="367" t="s">
        <v>58</v>
      </c>
      <c r="E522" s="320" t="s">
        <v>1454</v>
      </c>
    </row>
    <row r="523" spans="1:5" x14ac:dyDescent="0.25">
      <c r="A523" s="362"/>
      <c r="B523" s="365"/>
      <c r="C523" s="366"/>
      <c r="D523" s="368"/>
      <c r="E523" s="321" t="s">
        <v>1455</v>
      </c>
    </row>
    <row r="524" spans="1:5" x14ac:dyDescent="0.25">
      <c r="A524" s="353" t="s">
        <v>1715</v>
      </c>
      <c r="B524" s="355" t="s">
        <v>1707</v>
      </c>
      <c r="C524" s="356"/>
      <c r="D524" s="359" t="s">
        <v>58</v>
      </c>
      <c r="E524" s="322" t="s">
        <v>1454</v>
      </c>
    </row>
    <row r="525" spans="1:5" x14ac:dyDescent="0.25">
      <c r="A525" s="354"/>
      <c r="B525" s="357"/>
      <c r="C525" s="358"/>
      <c r="D525" s="360"/>
      <c r="E525" s="323" t="s">
        <v>1455</v>
      </c>
    </row>
    <row r="526" spans="1:5" x14ac:dyDescent="0.25">
      <c r="A526" s="361" t="s">
        <v>1716</v>
      </c>
      <c r="B526" s="363" t="s">
        <v>1707</v>
      </c>
      <c r="C526" s="364"/>
      <c r="D526" s="367" t="s">
        <v>58</v>
      </c>
      <c r="E526" s="320" t="s">
        <v>1454</v>
      </c>
    </row>
    <row r="527" spans="1:5" x14ac:dyDescent="0.25">
      <c r="A527" s="362"/>
      <c r="B527" s="365"/>
      <c r="C527" s="366"/>
      <c r="D527" s="368"/>
      <c r="E527" s="321" t="s">
        <v>1455</v>
      </c>
    </row>
    <row r="528" spans="1:5" x14ac:dyDescent="0.25">
      <c r="A528" s="353" t="s">
        <v>1717</v>
      </c>
      <c r="B528" s="355" t="s">
        <v>1707</v>
      </c>
      <c r="C528" s="356"/>
      <c r="D528" s="359" t="s">
        <v>58</v>
      </c>
      <c r="E528" s="322" t="s">
        <v>1454</v>
      </c>
    </row>
    <row r="529" spans="1:5" x14ac:dyDescent="0.25">
      <c r="A529" s="354"/>
      <c r="B529" s="357"/>
      <c r="C529" s="358"/>
      <c r="D529" s="360"/>
      <c r="E529" s="323" t="s">
        <v>1455</v>
      </c>
    </row>
    <row r="530" spans="1:5" x14ac:dyDescent="0.25">
      <c r="A530" s="361" t="s">
        <v>1718</v>
      </c>
      <c r="B530" s="363" t="s">
        <v>1707</v>
      </c>
      <c r="C530" s="364"/>
      <c r="D530" s="367" t="s">
        <v>58</v>
      </c>
      <c r="E530" s="320" t="s">
        <v>1454</v>
      </c>
    </row>
    <row r="531" spans="1:5" x14ac:dyDescent="0.25">
      <c r="A531" s="362"/>
      <c r="B531" s="365"/>
      <c r="C531" s="366"/>
      <c r="D531" s="368"/>
      <c r="E531" s="321" t="s">
        <v>1455</v>
      </c>
    </row>
    <row r="532" spans="1:5" x14ac:dyDescent="0.25">
      <c r="A532" s="353" t="s">
        <v>1719</v>
      </c>
      <c r="B532" s="355" t="s">
        <v>1707</v>
      </c>
      <c r="C532" s="356"/>
      <c r="D532" s="359" t="s">
        <v>58</v>
      </c>
      <c r="E532" s="322" t="s">
        <v>1454</v>
      </c>
    </row>
    <row r="533" spans="1:5" x14ac:dyDescent="0.25">
      <c r="A533" s="354"/>
      <c r="B533" s="357"/>
      <c r="C533" s="358"/>
      <c r="D533" s="360"/>
      <c r="E533" s="323" t="s">
        <v>1455</v>
      </c>
    </row>
    <row r="534" spans="1:5" x14ac:dyDescent="0.25">
      <c r="A534" s="361" t="s">
        <v>1720</v>
      </c>
      <c r="B534" s="363" t="s">
        <v>1707</v>
      </c>
      <c r="C534" s="364"/>
      <c r="D534" s="367" t="s">
        <v>58</v>
      </c>
      <c r="E534" s="320" t="s">
        <v>1454</v>
      </c>
    </row>
    <row r="535" spans="1:5" x14ac:dyDescent="0.25">
      <c r="A535" s="362"/>
      <c r="B535" s="365"/>
      <c r="C535" s="366"/>
      <c r="D535" s="368"/>
      <c r="E535" s="321" t="s">
        <v>1455</v>
      </c>
    </row>
    <row r="536" spans="1:5" x14ac:dyDescent="0.25">
      <c r="A536" s="353" t="s">
        <v>1721</v>
      </c>
      <c r="B536" s="355" t="s">
        <v>1707</v>
      </c>
      <c r="C536" s="356"/>
      <c r="D536" s="359" t="s">
        <v>58</v>
      </c>
      <c r="E536" s="322" t="s">
        <v>1454</v>
      </c>
    </row>
    <row r="537" spans="1:5" x14ac:dyDescent="0.25">
      <c r="A537" s="354"/>
      <c r="B537" s="357"/>
      <c r="C537" s="358"/>
      <c r="D537" s="360"/>
      <c r="E537" s="323" t="s">
        <v>1455</v>
      </c>
    </row>
    <row r="538" spans="1:5" x14ac:dyDescent="0.25">
      <c r="A538" s="361" t="s">
        <v>1722</v>
      </c>
      <c r="B538" s="363" t="s">
        <v>1707</v>
      </c>
      <c r="C538" s="364"/>
      <c r="D538" s="367" t="s">
        <v>58</v>
      </c>
      <c r="E538" s="320" t="s">
        <v>1454</v>
      </c>
    </row>
    <row r="539" spans="1:5" x14ac:dyDescent="0.25">
      <c r="A539" s="362"/>
      <c r="B539" s="365"/>
      <c r="C539" s="366"/>
      <c r="D539" s="368"/>
      <c r="E539" s="321" t="s">
        <v>1455</v>
      </c>
    </row>
    <row r="540" spans="1:5" x14ac:dyDescent="0.25">
      <c r="A540" s="353" t="s">
        <v>1723</v>
      </c>
      <c r="B540" s="355" t="s">
        <v>1707</v>
      </c>
      <c r="C540" s="356"/>
      <c r="D540" s="359" t="s">
        <v>58</v>
      </c>
      <c r="E540" s="322" t="s">
        <v>1454</v>
      </c>
    </row>
    <row r="541" spans="1:5" x14ac:dyDescent="0.25">
      <c r="A541" s="354"/>
      <c r="B541" s="357"/>
      <c r="C541" s="358"/>
      <c r="D541" s="360"/>
      <c r="E541" s="323" t="s">
        <v>1455</v>
      </c>
    </row>
    <row r="542" spans="1:5" x14ac:dyDescent="0.25">
      <c r="A542" s="361" t="s">
        <v>1724</v>
      </c>
      <c r="B542" s="363" t="s">
        <v>1707</v>
      </c>
      <c r="C542" s="364"/>
      <c r="D542" s="367" t="s">
        <v>58</v>
      </c>
      <c r="E542" s="320" t="s">
        <v>1454</v>
      </c>
    </row>
    <row r="543" spans="1:5" x14ac:dyDescent="0.25">
      <c r="A543" s="362"/>
      <c r="B543" s="365"/>
      <c r="C543" s="366"/>
      <c r="D543" s="368"/>
      <c r="E543" s="321" t="s">
        <v>1455</v>
      </c>
    </row>
    <row r="544" spans="1:5" x14ac:dyDescent="0.25">
      <c r="A544" s="353" t="s">
        <v>1725</v>
      </c>
      <c r="B544" s="355" t="s">
        <v>1726</v>
      </c>
      <c r="C544" s="356"/>
      <c r="D544" s="359" t="s">
        <v>58</v>
      </c>
      <c r="E544" s="322" t="s">
        <v>1454</v>
      </c>
    </row>
    <row r="545" spans="1:5" x14ac:dyDescent="0.25">
      <c r="A545" s="354"/>
      <c r="B545" s="357"/>
      <c r="C545" s="358"/>
      <c r="D545" s="360"/>
      <c r="E545" s="323" t="s">
        <v>1455</v>
      </c>
    </row>
    <row r="546" spans="1:5" x14ac:dyDescent="0.25">
      <c r="A546" s="361" t="s">
        <v>1727</v>
      </c>
      <c r="B546" s="363" t="s">
        <v>1726</v>
      </c>
      <c r="C546" s="364"/>
      <c r="D546" s="367" t="s">
        <v>58</v>
      </c>
      <c r="E546" s="320" t="s">
        <v>1454</v>
      </c>
    </row>
    <row r="547" spans="1:5" x14ac:dyDescent="0.25">
      <c r="A547" s="362"/>
      <c r="B547" s="365"/>
      <c r="C547" s="366"/>
      <c r="D547" s="368"/>
      <c r="E547" s="321" t="s">
        <v>1455</v>
      </c>
    </row>
    <row r="548" spans="1:5" x14ac:dyDescent="0.25">
      <c r="A548" s="353" t="s">
        <v>1728</v>
      </c>
      <c r="B548" s="355" t="s">
        <v>1726</v>
      </c>
      <c r="C548" s="356"/>
      <c r="D548" s="359" t="s">
        <v>58</v>
      </c>
      <c r="E548" s="322" t="s">
        <v>1454</v>
      </c>
    </row>
    <row r="549" spans="1:5" x14ac:dyDescent="0.25">
      <c r="A549" s="354"/>
      <c r="B549" s="357"/>
      <c r="C549" s="358"/>
      <c r="D549" s="360"/>
      <c r="E549" s="323" t="s">
        <v>1455</v>
      </c>
    </row>
    <row r="550" spans="1:5" x14ac:dyDescent="0.25">
      <c r="A550" s="361" t="s">
        <v>1729</v>
      </c>
      <c r="B550" s="363" t="s">
        <v>1726</v>
      </c>
      <c r="C550" s="364"/>
      <c r="D550" s="367" t="s">
        <v>58</v>
      </c>
      <c r="E550" s="320" t="s">
        <v>1454</v>
      </c>
    </row>
    <row r="551" spans="1:5" x14ac:dyDescent="0.25">
      <c r="A551" s="362"/>
      <c r="B551" s="365"/>
      <c r="C551" s="366"/>
      <c r="D551" s="368"/>
      <c r="E551" s="321" t="s">
        <v>1455</v>
      </c>
    </row>
    <row r="552" spans="1:5" x14ac:dyDescent="0.25">
      <c r="A552" s="353" t="s">
        <v>1730</v>
      </c>
      <c r="B552" s="355" t="s">
        <v>1726</v>
      </c>
      <c r="C552" s="356"/>
      <c r="D552" s="359" t="s">
        <v>58</v>
      </c>
      <c r="E552" s="322" t="s">
        <v>1454</v>
      </c>
    </row>
    <row r="553" spans="1:5" x14ac:dyDescent="0.25">
      <c r="A553" s="354"/>
      <c r="B553" s="357"/>
      <c r="C553" s="358"/>
      <c r="D553" s="360"/>
      <c r="E553" s="323" t="s">
        <v>1455</v>
      </c>
    </row>
    <row r="554" spans="1:5" x14ac:dyDescent="0.25">
      <c r="A554" s="361" t="s">
        <v>1731</v>
      </c>
      <c r="B554" s="363" t="s">
        <v>1732</v>
      </c>
      <c r="C554" s="364"/>
      <c r="D554" s="367" t="s">
        <v>58</v>
      </c>
      <c r="E554" s="320" t="s">
        <v>1454</v>
      </c>
    </row>
    <row r="555" spans="1:5" x14ac:dyDescent="0.25">
      <c r="A555" s="362"/>
      <c r="B555" s="365"/>
      <c r="C555" s="366"/>
      <c r="D555" s="368"/>
      <c r="E555" s="321" t="s">
        <v>1455</v>
      </c>
    </row>
    <row r="556" spans="1:5" x14ac:dyDescent="0.25">
      <c r="A556" s="353" t="s">
        <v>1733</v>
      </c>
      <c r="B556" s="355" t="s">
        <v>1732</v>
      </c>
      <c r="C556" s="356"/>
      <c r="D556" s="359" t="s">
        <v>58</v>
      </c>
      <c r="E556" s="322" t="s">
        <v>1454</v>
      </c>
    </row>
    <row r="557" spans="1:5" x14ac:dyDescent="0.25">
      <c r="A557" s="354"/>
      <c r="B557" s="357"/>
      <c r="C557" s="358"/>
      <c r="D557" s="360"/>
      <c r="E557" s="323" t="s">
        <v>1455</v>
      </c>
    </row>
    <row r="558" spans="1:5" x14ac:dyDescent="0.25">
      <c r="A558" s="361" t="s">
        <v>1490</v>
      </c>
      <c r="B558" s="363" t="s">
        <v>1732</v>
      </c>
      <c r="C558" s="364"/>
      <c r="D558" s="367" t="s">
        <v>58</v>
      </c>
      <c r="E558" s="320" t="s">
        <v>1454</v>
      </c>
    </row>
    <row r="559" spans="1:5" x14ac:dyDescent="0.25">
      <c r="A559" s="362"/>
      <c r="B559" s="365"/>
      <c r="C559" s="366"/>
      <c r="D559" s="368"/>
      <c r="E559" s="321" t="s">
        <v>1455</v>
      </c>
    </row>
    <row r="560" spans="1:5" x14ac:dyDescent="0.25">
      <c r="A560" s="353" t="s">
        <v>1734</v>
      </c>
      <c r="B560" s="355" t="s">
        <v>1732</v>
      </c>
      <c r="C560" s="356"/>
      <c r="D560" s="359" t="s">
        <v>58</v>
      </c>
      <c r="E560" s="322" t="s">
        <v>1454</v>
      </c>
    </row>
    <row r="561" spans="1:5" x14ac:dyDescent="0.25">
      <c r="A561" s="354"/>
      <c r="B561" s="357"/>
      <c r="C561" s="358"/>
      <c r="D561" s="360"/>
      <c r="E561" s="323" t="s">
        <v>1455</v>
      </c>
    </row>
    <row r="562" spans="1:5" x14ac:dyDescent="0.25">
      <c r="A562" s="361" t="s">
        <v>1735</v>
      </c>
      <c r="B562" s="363" t="s">
        <v>1732</v>
      </c>
      <c r="C562" s="364"/>
      <c r="D562" s="367" t="s">
        <v>58</v>
      </c>
      <c r="E562" s="320" t="s">
        <v>1454</v>
      </c>
    </row>
    <row r="563" spans="1:5" x14ac:dyDescent="0.25">
      <c r="A563" s="362"/>
      <c r="B563" s="365"/>
      <c r="C563" s="366"/>
      <c r="D563" s="368"/>
      <c r="E563" s="321" t="s">
        <v>1455</v>
      </c>
    </row>
    <row r="564" spans="1:5" x14ac:dyDescent="0.25">
      <c r="A564" s="353" t="s">
        <v>1736</v>
      </c>
      <c r="B564" s="355" t="s">
        <v>1732</v>
      </c>
      <c r="C564" s="356"/>
      <c r="D564" s="359" t="s">
        <v>58</v>
      </c>
      <c r="E564" s="322" t="s">
        <v>1454</v>
      </c>
    </row>
    <row r="565" spans="1:5" x14ac:dyDescent="0.25">
      <c r="A565" s="354"/>
      <c r="B565" s="357"/>
      <c r="C565" s="358"/>
      <c r="D565" s="360"/>
      <c r="E565" s="323" t="s">
        <v>1455</v>
      </c>
    </row>
    <row r="566" spans="1:5" x14ac:dyDescent="0.25">
      <c r="A566" s="361" t="s">
        <v>1737</v>
      </c>
      <c r="B566" s="363" t="s">
        <v>1732</v>
      </c>
      <c r="C566" s="364"/>
      <c r="D566" s="367" t="s">
        <v>58</v>
      </c>
      <c r="E566" s="320" t="s">
        <v>1454</v>
      </c>
    </row>
    <row r="567" spans="1:5" x14ac:dyDescent="0.25">
      <c r="A567" s="362"/>
      <c r="B567" s="365"/>
      <c r="C567" s="366"/>
      <c r="D567" s="368"/>
      <c r="E567" s="321" t="s">
        <v>1455</v>
      </c>
    </row>
    <row r="568" spans="1:5" x14ac:dyDescent="0.25">
      <c r="A568" s="353" t="s">
        <v>1738</v>
      </c>
      <c r="B568" s="355" t="s">
        <v>1732</v>
      </c>
      <c r="C568" s="356"/>
      <c r="D568" s="359" t="s">
        <v>58</v>
      </c>
      <c r="E568" s="322" t="s">
        <v>1454</v>
      </c>
    </row>
    <row r="569" spans="1:5" x14ac:dyDescent="0.25">
      <c r="A569" s="354"/>
      <c r="B569" s="357"/>
      <c r="C569" s="358"/>
      <c r="D569" s="360"/>
      <c r="E569" s="323" t="s">
        <v>1455</v>
      </c>
    </row>
    <row r="570" spans="1:5" x14ac:dyDescent="0.25">
      <c r="A570" s="361" t="s">
        <v>1739</v>
      </c>
      <c r="B570" s="363" t="s">
        <v>1732</v>
      </c>
      <c r="C570" s="364"/>
      <c r="D570" s="367" t="s">
        <v>58</v>
      </c>
      <c r="E570" s="320" t="s">
        <v>1454</v>
      </c>
    </row>
    <row r="571" spans="1:5" x14ac:dyDescent="0.25">
      <c r="A571" s="362"/>
      <c r="B571" s="365"/>
      <c r="C571" s="366"/>
      <c r="D571" s="368"/>
      <c r="E571" s="321" t="s">
        <v>1455</v>
      </c>
    </row>
    <row r="572" spans="1:5" x14ac:dyDescent="0.25">
      <c r="A572" s="353" t="s">
        <v>1740</v>
      </c>
      <c r="B572" s="355" t="s">
        <v>1732</v>
      </c>
      <c r="C572" s="356"/>
      <c r="D572" s="359" t="s">
        <v>58</v>
      </c>
      <c r="E572" s="322" t="s">
        <v>1454</v>
      </c>
    </row>
    <row r="573" spans="1:5" x14ac:dyDescent="0.25">
      <c r="A573" s="354"/>
      <c r="B573" s="357"/>
      <c r="C573" s="358"/>
      <c r="D573" s="360"/>
      <c r="E573" s="323" t="s">
        <v>1455</v>
      </c>
    </row>
    <row r="574" spans="1:5" x14ac:dyDescent="0.25">
      <c r="A574" s="361" t="s">
        <v>1741</v>
      </c>
      <c r="B574" s="363" t="s">
        <v>1732</v>
      </c>
      <c r="C574" s="364"/>
      <c r="D574" s="367" t="s">
        <v>58</v>
      </c>
      <c r="E574" s="320" t="s">
        <v>1454</v>
      </c>
    </row>
    <row r="575" spans="1:5" x14ac:dyDescent="0.25">
      <c r="A575" s="362"/>
      <c r="B575" s="365"/>
      <c r="C575" s="366"/>
      <c r="D575" s="368"/>
      <c r="E575" s="321" t="s">
        <v>1455</v>
      </c>
    </row>
    <row r="576" spans="1:5" x14ac:dyDescent="0.25">
      <c r="A576" s="353" t="s">
        <v>1742</v>
      </c>
      <c r="B576" s="355" t="s">
        <v>1732</v>
      </c>
      <c r="C576" s="356"/>
      <c r="D576" s="359" t="s">
        <v>58</v>
      </c>
      <c r="E576" s="322" t="s">
        <v>1454</v>
      </c>
    </row>
    <row r="577" spans="1:5" x14ac:dyDescent="0.25">
      <c r="A577" s="354"/>
      <c r="B577" s="357"/>
      <c r="C577" s="358"/>
      <c r="D577" s="360"/>
      <c r="E577" s="323" t="s">
        <v>1455</v>
      </c>
    </row>
    <row r="578" spans="1:5" x14ac:dyDescent="0.25">
      <c r="A578" s="361" t="s">
        <v>1743</v>
      </c>
      <c r="B578" s="363" t="s">
        <v>1732</v>
      </c>
      <c r="C578" s="364"/>
      <c r="D578" s="367" t="s">
        <v>58</v>
      </c>
      <c r="E578" s="320" t="s">
        <v>1454</v>
      </c>
    </row>
    <row r="579" spans="1:5" x14ac:dyDescent="0.25">
      <c r="A579" s="362"/>
      <c r="B579" s="365"/>
      <c r="C579" s="366"/>
      <c r="D579" s="368"/>
      <c r="E579" s="321" t="s">
        <v>1455</v>
      </c>
    </row>
    <row r="580" spans="1:5" x14ac:dyDescent="0.25">
      <c r="A580" s="353" t="s">
        <v>1744</v>
      </c>
      <c r="B580" s="355" t="s">
        <v>1745</v>
      </c>
      <c r="C580" s="356"/>
      <c r="D580" s="359" t="s">
        <v>58</v>
      </c>
      <c r="E580" s="322" t="s">
        <v>1454</v>
      </c>
    </row>
    <row r="581" spans="1:5" x14ac:dyDescent="0.25">
      <c r="A581" s="354"/>
      <c r="B581" s="357"/>
      <c r="C581" s="358"/>
      <c r="D581" s="360"/>
      <c r="E581" s="323" t="s">
        <v>1455</v>
      </c>
    </row>
    <row r="582" spans="1:5" x14ac:dyDescent="0.25">
      <c r="A582" s="361" t="s">
        <v>1746</v>
      </c>
      <c r="B582" s="363" t="s">
        <v>1745</v>
      </c>
      <c r="C582" s="364"/>
      <c r="D582" s="367" t="s">
        <v>58</v>
      </c>
      <c r="E582" s="320" t="s">
        <v>1454</v>
      </c>
    </row>
    <row r="583" spans="1:5" x14ac:dyDescent="0.25">
      <c r="A583" s="362"/>
      <c r="B583" s="365"/>
      <c r="C583" s="366"/>
      <c r="D583" s="368"/>
      <c r="E583" s="321" t="s">
        <v>1455</v>
      </c>
    </row>
    <row r="584" spans="1:5" x14ac:dyDescent="0.25">
      <c r="A584" s="353" t="s">
        <v>1747</v>
      </c>
      <c r="B584" s="355" t="s">
        <v>1745</v>
      </c>
      <c r="C584" s="356"/>
      <c r="D584" s="359" t="s">
        <v>58</v>
      </c>
      <c r="E584" s="322" t="s">
        <v>1454</v>
      </c>
    </row>
    <row r="585" spans="1:5" x14ac:dyDescent="0.25">
      <c r="A585" s="354"/>
      <c r="B585" s="357"/>
      <c r="C585" s="358"/>
      <c r="D585" s="360"/>
      <c r="E585" s="323" t="s">
        <v>1455</v>
      </c>
    </row>
    <row r="586" spans="1:5" x14ac:dyDescent="0.25">
      <c r="A586" s="361" t="s">
        <v>1748</v>
      </c>
      <c r="B586" s="363" t="s">
        <v>1745</v>
      </c>
      <c r="C586" s="364"/>
      <c r="D586" s="367" t="s">
        <v>58</v>
      </c>
      <c r="E586" s="320" t="s">
        <v>1454</v>
      </c>
    </row>
    <row r="587" spans="1:5" x14ac:dyDescent="0.25">
      <c r="A587" s="362"/>
      <c r="B587" s="365"/>
      <c r="C587" s="366"/>
      <c r="D587" s="368"/>
      <c r="E587" s="321" t="s">
        <v>1455</v>
      </c>
    </row>
    <row r="588" spans="1:5" x14ac:dyDescent="0.25">
      <c r="A588" s="353" t="s">
        <v>1749</v>
      </c>
      <c r="B588" s="355" t="s">
        <v>1745</v>
      </c>
      <c r="C588" s="356"/>
      <c r="D588" s="359" t="s">
        <v>58</v>
      </c>
      <c r="E588" s="322" t="s">
        <v>1454</v>
      </c>
    </row>
    <row r="589" spans="1:5" x14ac:dyDescent="0.25">
      <c r="A589" s="354"/>
      <c r="B589" s="357"/>
      <c r="C589" s="358"/>
      <c r="D589" s="360"/>
      <c r="E589" s="323" t="s">
        <v>1455</v>
      </c>
    </row>
    <row r="590" spans="1:5" x14ac:dyDescent="0.25">
      <c r="A590" s="361" t="s">
        <v>1750</v>
      </c>
      <c r="B590" s="363" t="s">
        <v>1745</v>
      </c>
      <c r="C590" s="364"/>
      <c r="D590" s="367" t="s">
        <v>58</v>
      </c>
      <c r="E590" s="320" t="s">
        <v>1454</v>
      </c>
    </row>
    <row r="591" spans="1:5" x14ac:dyDescent="0.25">
      <c r="A591" s="362"/>
      <c r="B591" s="365"/>
      <c r="C591" s="366"/>
      <c r="D591" s="368"/>
      <c r="E591" s="321" t="s">
        <v>1455</v>
      </c>
    </row>
    <row r="592" spans="1:5" x14ac:dyDescent="0.25">
      <c r="A592" s="353" t="s">
        <v>1751</v>
      </c>
      <c r="B592" s="355" t="s">
        <v>1745</v>
      </c>
      <c r="C592" s="356"/>
      <c r="D592" s="359" t="s">
        <v>58</v>
      </c>
      <c r="E592" s="322" t="s">
        <v>1454</v>
      </c>
    </row>
    <row r="593" spans="1:5" x14ac:dyDescent="0.25">
      <c r="A593" s="354"/>
      <c r="B593" s="357"/>
      <c r="C593" s="358"/>
      <c r="D593" s="360"/>
      <c r="E593" s="323" t="s">
        <v>1455</v>
      </c>
    </row>
    <row r="594" spans="1:5" x14ac:dyDescent="0.25">
      <c r="A594" s="361" t="s">
        <v>1752</v>
      </c>
      <c r="B594" s="363" t="s">
        <v>1753</v>
      </c>
      <c r="C594" s="364"/>
      <c r="D594" s="367" t="s">
        <v>58</v>
      </c>
      <c r="E594" s="320" t="s">
        <v>1454</v>
      </c>
    </row>
    <row r="595" spans="1:5" x14ac:dyDescent="0.25">
      <c r="A595" s="362"/>
      <c r="B595" s="365"/>
      <c r="C595" s="366"/>
      <c r="D595" s="368"/>
      <c r="E595" s="321" t="s">
        <v>1455</v>
      </c>
    </row>
    <row r="596" spans="1:5" x14ac:dyDescent="0.25">
      <c r="A596" s="353" t="s">
        <v>1754</v>
      </c>
      <c r="B596" s="355" t="s">
        <v>1753</v>
      </c>
      <c r="C596" s="356"/>
      <c r="D596" s="359" t="s">
        <v>58</v>
      </c>
      <c r="E596" s="322" t="s">
        <v>1454</v>
      </c>
    </row>
    <row r="597" spans="1:5" x14ac:dyDescent="0.25">
      <c r="A597" s="354"/>
      <c r="B597" s="357"/>
      <c r="C597" s="358"/>
      <c r="D597" s="360"/>
      <c r="E597" s="323" t="s">
        <v>1455</v>
      </c>
    </row>
    <row r="598" spans="1:5" x14ac:dyDescent="0.25">
      <c r="A598" s="361" t="s">
        <v>1755</v>
      </c>
      <c r="B598" s="363" t="s">
        <v>1753</v>
      </c>
      <c r="C598" s="364"/>
      <c r="D598" s="367" t="s">
        <v>58</v>
      </c>
      <c r="E598" s="320" t="s">
        <v>1454</v>
      </c>
    </row>
    <row r="599" spans="1:5" x14ac:dyDescent="0.25">
      <c r="A599" s="362"/>
      <c r="B599" s="365"/>
      <c r="C599" s="366"/>
      <c r="D599" s="368"/>
      <c r="E599" s="321" t="s">
        <v>1455</v>
      </c>
    </row>
    <row r="600" spans="1:5" x14ac:dyDescent="0.25">
      <c r="A600" s="353" t="s">
        <v>1756</v>
      </c>
      <c r="B600" s="355" t="s">
        <v>1753</v>
      </c>
      <c r="C600" s="356"/>
      <c r="D600" s="359" t="s">
        <v>58</v>
      </c>
      <c r="E600" s="322" t="s">
        <v>1454</v>
      </c>
    </row>
    <row r="601" spans="1:5" x14ac:dyDescent="0.25">
      <c r="A601" s="354"/>
      <c r="B601" s="357"/>
      <c r="C601" s="358"/>
      <c r="D601" s="360"/>
      <c r="E601" s="323" t="s">
        <v>1455</v>
      </c>
    </row>
    <row r="602" spans="1:5" x14ac:dyDescent="0.25">
      <c r="A602" s="361" t="s">
        <v>1757</v>
      </c>
      <c r="B602" s="363" t="s">
        <v>1753</v>
      </c>
      <c r="C602" s="364"/>
      <c r="D602" s="367" t="s">
        <v>58</v>
      </c>
      <c r="E602" s="320" t="s">
        <v>1454</v>
      </c>
    </row>
    <row r="603" spans="1:5" x14ac:dyDescent="0.25">
      <c r="A603" s="362"/>
      <c r="B603" s="365"/>
      <c r="C603" s="366"/>
      <c r="D603" s="368"/>
      <c r="E603" s="321" t="s">
        <v>1455</v>
      </c>
    </row>
    <row r="604" spans="1:5" x14ac:dyDescent="0.25">
      <c r="A604" s="353" t="s">
        <v>1758</v>
      </c>
      <c r="B604" s="355" t="s">
        <v>1753</v>
      </c>
      <c r="C604" s="356"/>
      <c r="D604" s="359" t="s">
        <v>58</v>
      </c>
      <c r="E604" s="322" t="s">
        <v>1454</v>
      </c>
    </row>
    <row r="605" spans="1:5" x14ac:dyDescent="0.25">
      <c r="A605" s="354"/>
      <c r="B605" s="357"/>
      <c r="C605" s="358"/>
      <c r="D605" s="360"/>
      <c r="E605" s="323" t="s">
        <v>1455</v>
      </c>
    </row>
    <row r="606" spans="1:5" x14ac:dyDescent="0.25">
      <c r="A606" s="361" t="s">
        <v>1759</v>
      </c>
      <c r="B606" s="363" t="s">
        <v>1753</v>
      </c>
      <c r="C606" s="364"/>
      <c r="D606" s="367" t="s">
        <v>58</v>
      </c>
      <c r="E606" s="320" t="s">
        <v>1454</v>
      </c>
    </row>
    <row r="607" spans="1:5" x14ac:dyDescent="0.25">
      <c r="A607" s="362"/>
      <c r="B607" s="365"/>
      <c r="C607" s="366"/>
      <c r="D607" s="368"/>
      <c r="E607" s="321" t="s">
        <v>1455</v>
      </c>
    </row>
    <row r="608" spans="1:5" x14ac:dyDescent="0.25">
      <c r="A608" s="353" t="s">
        <v>1760</v>
      </c>
      <c r="B608" s="355" t="s">
        <v>1753</v>
      </c>
      <c r="C608" s="356"/>
      <c r="D608" s="359" t="s">
        <v>58</v>
      </c>
      <c r="E608" s="322" t="s">
        <v>1454</v>
      </c>
    </row>
    <row r="609" spans="1:5" x14ac:dyDescent="0.25">
      <c r="A609" s="354"/>
      <c r="B609" s="357"/>
      <c r="C609" s="358"/>
      <c r="D609" s="360"/>
      <c r="E609" s="323" t="s">
        <v>1455</v>
      </c>
    </row>
    <row r="610" spans="1:5" x14ac:dyDescent="0.25">
      <c r="A610" s="361" t="s">
        <v>1761</v>
      </c>
      <c r="B610" s="363" t="s">
        <v>1753</v>
      </c>
      <c r="C610" s="364"/>
      <c r="D610" s="367" t="s">
        <v>58</v>
      </c>
      <c r="E610" s="320" t="s">
        <v>1454</v>
      </c>
    </row>
    <row r="611" spans="1:5" x14ac:dyDescent="0.25">
      <c r="A611" s="362"/>
      <c r="B611" s="365"/>
      <c r="C611" s="366"/>
      <c r="D611" s="368"/>
      <c r="E611" s="321" t="s">
        <v>1455</v>
      </c>
    </row>
    <row r="612" spans="1:5" x14ac:dyDescent="0.25">
      <c r="A612" s="353" t="s">
        <v>1762</v>
      </c>
      <c r="B612" s="355" t="s">
        <v>1753</v>
      </c>
      <c r="C612" s="356"/>
      <c r="D612" s="359" t="s">
        <v>58</v>
      </c>
      <c r="E612" s="322" t="s">
        <v>1454</v>
      </c>
    </row>
    <row r="613" spans="1:5" x14ac:dyDescent="0.25">
      <c r="A613" s="354"/>
      <c r="B613" s="357"/>
      <c r="C613" s="358"/>
      <c r="D613" s="360"/>
      <c r="E613" s="323" t="s">
        <v>1455</v>
      </c>
    </row>
    <row r="614" spans="1:5" x14ac:dyDescent="0.25">
      <c r="A614" s="361" t="s">
        <v>1763</v>
      </c>
      <c r="B614" s="363" t="s">
        <v>1753</v>
      </c>
      <c r="C614" s="364"/>
      <c r="D614" s="367" t="s">
        <v>58</v>
      </c>
      <c r="E614" s="320" t="s">
        <v>1454</v>
      </c>
    </row>
    <row r="615" spans="1:5" x14ac:dyDescent="0.25">
      <c r="A615" s="362"/>
      <c r="B615" s="365"/>
      <c r="C615" s="366"/>
      <c r="D615" s="368"/>
      <c r="E615" s="321" t="s">
        <v>1455</v>
      </c>
    </row>
    <row r="616" spans="1:5" x14ac:dyDescent="0.25">
      <c r="A616" s="353" t="s">
        <v>1764</v>
      </c>
      <c r="B616" s="355" t="s">
        <v>1753</v>
      </c>
      <c r="C616" s="356"/>
      <c r="D616" s="359" t="s">
        <v>58</v>
      </c>
      <c r="E616" s="322" t="s">
        <v>1454</v>
      </c>
    </row>
    <row r="617" spans="1:5" x14ac:dyDescent="0.25">
      <c r="A617" s="354"/>
      <c r="B617" s="357"/>
      <c r="C617" s="358"/>
      <c r="D617" s="360"/>
      <c r="E617" s="323" t="s">
        <v>1455</v>
      </c>
    </row>
    <row r="618" spans="1:5" x14ac:dyDescent="0.25">
      <c r="A618" s="361" t="s">
        <v>1765</v>
      </c>
      <c r="B618" s="363" t="s">
        <v>1766</v>
      </c>
      <c r="C618" s="364"/>
      <c r="D618" s="367" t="s">
        <v>58</v>
      </c>
      <c r="E618" s="320" t="s">
        <v>1454</v>
      </c>
    </row>
    <row r="619" spans="1:5" x14ac:dyDescent="0.25">
      <c r="A619" s="362"/>
      <c r="B619" s="365"/>
      <c r="C619" s="366"/>
      <c r="D619" s="368"/>
      <c r="E619" s="321" t="s">
        <v>1455</v>
      </c>
    </row>
    <row r="620" spans="1:5" x14ac:dyDescent="0.25">
      <c r="A620" s="353" t="s">
        <v>1767</v>
      </c>
      <c r="B620" s="355" t="s">
        <v>1766</v>
      </c>
      <c r="C620" s="356"/>
      <c r="D620" s="359" t="s">
        <v>58</v>
      </c>
      <c r="E620" s="322" t="s">
        <v>1454</v>
      </c>
    </row>
    <row r="621" spans="1:5" x14ac:dyDescent="0.25">
      <c r="A621" s="354"/>
      <c r="B621" s="357"/>
      <c r="C621" s="358"/>
      <c r="D621" s="360"/>
      <c r="E621" s="323" t="s">
        <v>1455</v>
      </c>
    </row>
    <row r="622" spans="1:5" x14ac:dyDescent="0.25">
      <c r="A622" s="361" t="s">
        <v>1768</v>
      </c>
      <c r="B622" s="363" t="s">
        <v>1766</v>
      </c>
      <c r="C622" s="364"/>
      <c r="D622" s="367" t="s">
        <v>58</v>
      </c>
      <c r="E622" s="320" t="s">
        <v>1454</v>
      </c>
    </row>
    <row r="623" spans="1:5" x14ac:dyDescent="0.25">
      <c r="A623" s="362"/>
      <c r="B623" s="365"/>
      <c r="C623" s="366"/>
      <c r="D623" s="368"/>
      <c r="E623" s="321" t="s">
        <v>1455</v>
      </c>
    </row>
    <row r="624" spans="1:5" x14ac:dyDescent="0.25">
      <c r="A624" s="353" t="s">
        <v>1769</v>
      </c>
      <c r="B624" s="355" t="s">
        <v>1766</v>
      </c>
      <c r="C624" s="356"/>
      <c r="D624" s="359" t="s">
        <v>58</v>
      </c>
      <c r="E624" s="322" t="s">
        <v>1454</v>
      </c>
    </row>
    <row r="625" spans="1:5" x14ac:dyDescent="0.25">
      <c r="A625" s="354"/>
      <c r="B625" s="357"/>
      <c r="C625" s="358"/>
      <c r="D625" s="360"/>
      <c r="E625" s="323" t="s">
        <v>1455</v>
      </c>
    </row>
    <row r="626" spans="1:5" x14ac:dyDescent="0.25">
      <c r="A626" s="361" t="s">
        <v>1770</v>
      </c>
      <c r="B626" s="363" t="s">
        <v>1771</v>
      </c>
      <c r="C626" s="364"/>
      <c r="D626" s="367" t="s">
        <v>58</v>
      </c>
      <c r="E626" s="320" t="s">
        <v>1454</v>
      </c>
    </row>
    <row r="627" spans="1:5" x14ac:dyDescent="0.25">
      <c r="A627" s="362"/>
      <c r="B627" s="365"/>
      <c r="C627" s="366"/>
      <c r="D627" s="368"/>
      <c r="E627" s="321" t="s">
        <v>1455</v>
      </c>
    </row>
    <row r="628" spans="1:5" x14ac:dyDescent="0.25">
      <c r="A628" s="353" t="s">
        <v>1772</v>
      </c>
      <c r="B628" s="355" t="s">
        <v>1771</v>
      </c>
      <c r="C628" s="356"/>
      <c r="D628" s="359" t="s">
        <v>58</v>
      </c>
      <c r="E628" s="322" t="s">
        <v>1454</v>
      </c>
    </row>
    <row r="629" spans="1:5" x14ac:dyDescent="0.25">
      <c r="A629" s="354"/>
      <c r="B629" s="357"/>
      <c r="C629" s="358"/>
      <c r="D629" s="360"/>
      <c r="E629" s="323" t="s">
        <v>1455</v>
      </c>
    </row>
    <row r="630" spans="1:5" x14ac:dyDescent="0.25">
      <c r="A630" s="361" t="s">
        <v>1773</v>
      </c>
      <c r="B630" s="363" t="s">
        <v>1771</v>
      </c>
      <c r="C630" s="364"/>
      <c r="D630" s="367" t="s">
        <v>58</v>
      </c>
      <c r="E630" s="320" t="s">
        <v>1454</v>
      </c>
    </row>
    <row r="631" spans="1:5" x14ac:dyDescent="0.25">
      <c r="A631" s="362"/>
      <c r="B631" s="365"/>
      <c r="C631" s="366"/>
      <c r="D631" s="368"/>
      <c r="E631" s="321" t="s">
        <v>1455</v>
      </c>
    </row>
    <row r="632" spans="1:5" x14ac:dyDescent="0.25">
      <c r="A632" s="353" t="s">
        <v>1774</v>
      </c>
      <c r="B632" s="355" t="s">
        <v>1771</v>
      </c>
      <c r="C632" s="356"/>
      <c r="D632" s="359" t="s">
        <v>58</v>
      </c>
      <c r="E632" s="322" t="s">
        <v>1454</v>
      </c>
    </row>
    <row r="633" spans="1:5" x14ac:dyDescent="0.25">
      <c r="A633" s="354"/>
      <c r="B633" s="357"/>
      <c r="C633" s="358"/>
      <c r="D633" s="360"/>
      <c r="E633" s="323" t="s">
        <v>1455</v>
      </c>
    </row>
    <row r="634" spans="1:5" x14ac:dyDescent="0.25">
      <c r="A634" s="361" t="s">
        <v>1775</v>
      </c>
      <c r="B634" s="363" t="s">
        <v>1771</v>
      </c>
      <c r="C634" s="364"/>
      <c r="D634" s="367" t="s">
        <v>58</v>
      </c>
      <c r="E634" s="320" t="s">
        <v>1454</v>
      </c>
    </row>
    <row r="635" spans="1:5" x14ac:dyDescent="0.25">
      <c r="A635" s="362"/>
      <c r="B635" s="365"/>
      <c r="C635" s="366"/>
      <c r="D635" s="368"/>
      <c r="E635" s="321" t="s">
        <v>1455</v>
      </c>
    </row>
    <row r="636" spans="1:5" x14ac:dyDescent="0.25">
      <c r="A636" s="353" t="s">
        <v>1776</v>
      </c>
      <c r="B636" s="355" t="s">
        <v>1771</v>
      </c>
      <c r="C636" s="356"/>
      <c r="D636" s="359" t="s">
        <v>58</v>
      </c>
      <c r="E636" s="322" t="s">
        <v>1454</v>
      </c>
    </row>
    <row r="637" spans="1:5" x14ac:dyDescent="0.25">
      <c r="A637" s="354"/>
      <c r="B637" s="357"/>
      <c r="C637" s="358"/>
      <c r="D637" s="360"/>
      <c r="E637" s="323" t="s">
        <v>1455</v>
      </c>
    </row>
    <row r="638" spans="1:5" x14ac:dyDescent="0.25">
      <c r="A638" s="361" t="s">
        <v>1777</v>
      </c>
      <c r="B638" s="363" t="s">
        <v>1778</v>
      </c>
      <c r="C638" s="364"/>
      <c r="D638" s="367" t="s">
        <v>58</v>
      </c>
      <c r="E638" s="320" t="s">
        <v>1454</v>
      </c>
    </row>
    <row r="639" spans="1:5" x14ac:dyDescent="0.25">
      <c r="A639" s="362"/>
      <c r="B639" s="365"/>
      <c r="C639" s="366"/>
      <c r="D639" s="368"/>
      <c r="E639" s="321" t="s">
        <v>1455</v>
      </c>
    </row>
    <row r="640" spans="1:5" x14ac:dyDescent="0.25">
      <c r="A640" s="353" t="s">
        <v>1779</v>
      </c>
      <c r="B640" s="355" t="s">
        <v>1778</v>
      </c>
      <c r="C640" s="356"/>
      <c r="D640" s="359" t="s">
        <v>58</v>
      </c>
      <c r="E640" s="322" t="s">
        <v>1454</v>
      </c>
    </row>
    <row r="641" spans="1:5" x14ac:dyDescent="0.25">
      <c r="A641" s="354"/>
      <c r="B641" s="357"/>
      <c r="C641" s="358"/>
      <c r="D641" s="360"/>
      <c r="E641" s="323" t="s">
        <v>1455</v>
      </c>
    </row>
    <row r="642" spans="1:5" x14ac:dyDescent="0.25">
      <c r="A642" s="361" t="s">
        <v>1780</v>
      </c>
      <c r="B642" s="363" t="s">
        <v>1778</v>
      </c>
      <c r="C642" s="364"/>
      <c r="D642" s="367" t="s">
        <v>58</v>
      </c>
      <c r="E642" s="320" t="s">
        <v>1454</v>
      </c>
    </row>
    <row r="643" spans="1:5" x14ac:dyDescent="0.25">
      <c r="A643" s="362"/>
      <c r="B643" s="365"/>
      <c r="C643" s="366"/>
      <c r="D643" s="368"/>
      <c r="E643" s="321" t="s">
        <v>1455</v>
      </c>
    </row>
    <row r="644" spans="1:5" x14ac:dyDescent="0.25">
      <c r="A644" s="353" t="s">
        <v>1781</v>
      </c>
      <c r="B644" s="355" t="s">
        <v>1778</v>
      </c>
      <c r="C644" s="356"/>
      <c r="D644" s="359" t="s">
        <v>58</v>
      </c>
      <c r="E644" s="322" t="s">
        <v>1454</v>
      </c>
    </row>
    <row r="645" spans="1:5" x14ac:dyDescent="0.25">
      <c r="A645" s="354"/>
      <c r="B645" s="357"/>
      <c r="C645" s="358"/>
      <c r="D645" s="360"/>
      <c r="E645" s="323" t="s">
        <v>1455</v>
      </c>
    </row>
    <row r="646" spans="1:5" x14ac:dyDescent="0.25">
      <c r="A646" s="361" t="s">
        <v>1782</v>
      </c>
      <c r="B646" s="363" t="s">
        <v>1778</v>
      </c>
      <c r="C646" s="364"/>
      <c r="D646" s="367" t="s">
        <v>58</v>
      </c>
      <c r="E646" s="320" t="s">
        <v>1454</v>
      </c>
    </row>
    <row r="647" spans="1:5" x14ac:dyDescent="0.25">
      <c r="A647" s="362"/>
      <c r="B647" s="365"/>
      <c r="C647" s="366"/>
      <c r="D647" s="368"/>
      <c r="E647" s="321" t="s">
        <v>1455</v>
      </c>
    </row>
    <row r="648" spans="1:5" x14ac:dyDescent="0.25">
      <c r="A648" s="353" t="s">
        <v>1783</v>
      </c>
      <c r="B648" s="355" t="s">
        <v>1778</v>
      </c>
      <c r="C648" s="356"/>
      <c r="D648" s="359" t="s">
        <v>58</v>
      </c>
      <c r="E648" s="322" t="s">
        <v>1454</v>
      </c>
    </row>
    <row r="649" spans="1:5" x14ac:dyDescent="0.25">
      <c r="A649" s="354"/>
      <c r="B649" s="357"/>
      <c r="C649" s="358"/>
      <c r="D649" s="360"/>
      <c r="E649" s="323" t="s">
        <v>1455</v>
      </c>
    </row>
    <row r="650" spans="1:5" x14ac:dyDescent="0.25">
      <c r="A650" s="361" t="s">
        <v>1784</v>
      </c>
      <c r="B650" s="363" t="s">
        <v>1778</v>
      </c>
      <c r="C650" s="364"/>
      <c r="D650" s="367" t="s">
        <v>58</v>
      </c>
      <c r="E650" s="320" t="s">
        <v>1454</v>
      </c>
    </row>
    <row r="651" spans="1:5" x14ac:dyDescent="0.25">
      <c r="A651" s="362"/>
      <c r="B651" s="365"/>
      <c r="C651" s="366"/>
      <c r="D651" s="368"/>
      <c r="E651" s="321" t="s">
        <v>1455</v>
      </c>
    </row>
    <row r="652" spans="1:5" x14ac:dyDescent="0.25">
      <c r="A652" s="353" t="s">
        <v>1785</v>
      </c>
      <c r="B652" s="355" t="s">
        <v>1778</v>
      </c>
      <c r="C652" s="356"/>
      <c r="D652" s="359" t="s">
        <v>58</v>
      </c>
      <c r="E652" s="322" t="s">
        <v>1454</v>
      </c>
    </row>
    <row r="653" spans="1:5" x14ac:dyDescent="0.25">
      <c r="A653" s="354"/>
      <c r="B653" s="357"/>
      <c r="C653" s="358"/>
      <c r="D653" s="360"/>
      <c r="E653" s="323" t="s">
        <v>1455</v>
      </c>
    </row>
    <row r="654" spans="1:5" x14ac:dyDescent="0.25">
      <c r="A654" s="361" t="s">
        <v>1786</v>
      </c>
      <c r="B654" s="363" t="s">
        <v>1787</v>
      </c>
      <c r="C654" s="364"/>
      <c r="D654" s="367" t="s">
        <v>58</v>
      </c>
      <c r="E654" s="320" t="s">
        <v>1454</v>
      </c>
    </row>
    <row r="655" spans="1:5" x14ac:dyDescent="0.25">
      <c r="A655" s="362"/>
      <c r="B655" s="365"/>
      <c r="C655" s="366"/>
      <c r="D655" s="368"/>
      <c r="E655" s="321" t="s">
        <v>1455</v>
      </c>
    </row>
    <row r="656" spans="1:5" x14ac:dyDescent="0.25">
      <c r="A656" s="353" t="s">
        <v>1788</v>
      </c>
      <c r="B656" s="355" t="s">
        <v>1787</v>
      </c>
      <c r="C656" s="356"/>
      <c r="D656" s="359" t="s">
        <v>58</v>
      </c>
      <c r="E656" s="322" t="s">
        <v>1454</v>
      </c>
    </row>
    <row r="657" spans="1:5" x14ac:dyDescent="0.25">
      <c r="A657" s="354"/>
      <c r="B657" s="357"/>
      <c r="C657" s="358"/>
      <c r="D657" s="360"/>
      <c r="E657" s="323" t="s">
        <v>1455</v>
      </c>
    </row>
    <row r="658" spans="1:5" x14ac:dyDescent="0.25">
      <c r="A658" s="361" t="s">
        <v>1789</v>
      </c>
      <c r="B658" s="363" t="s">
        <v>1787</v>
      </c>
      <c r="C658" s="364"/>
      <c r="D658" s="367" t="s">
        <v>58</v>
      </c>
      <c r="E658" s="320" t="s">
        <v>1454</v>
      </c>
    </row>
    <row r="659" spans="1:5" x14ac:dyDescent="0.25">
      <c r="A659" s="362"/>
      <c r="B659" s="365"/>
      <c r="C659" s="366"/>
      <c r="D659" s="368"/>
      <c r="E659" s="321" t="s">
        <v>1455</v>
      </c>
    </row>
    <row r="660" spans="1:5" x14ac:dyDescent="0.25">
      <c r="A660" s="353" t="s">
        <v>1481</v>
      </c>
      <c r="B660" s="355" t="s">
        <v>1787</v>
      </c>
      <c r="C660" s="356"/>
      <c r="D660" s="359" t="s">
        <v>58</v>
      </c>
      <c r="E660" s="322" t="s">
        <v>1454</v>
      </c>
    </row>
    <row r="661" spans="1:5" x14ac:dyDescent="0.25">
      <c r="A661" s="354"/>
      <c r="B661" s="357"/>
      <c r="C661" s="358"/>
      <c r="D661" s="360"/>
      <c r="E661" s="323" t="s">
        <v>1455</v>
      </c>
    </row>
    <row r="662" spans="1:5" x14ac:dyDescent="0.25">
      <c r="A662" s="361" t="s">
        <v>1790</v>
      </c>
      <c r="B662" s="363" t="s">
        <v>1787</v>
      </c>
      <c r="C662" s="364"/>
      <c r="D662" s="367" t="s">
        <v>58</v>
      </c>
      <c r="E662" s="320" t="s">
        <v>1454</v>
      </c>
    </row>
    <row r="663" spans="1:5" x14ac:dyDescent="0.25">
      <c r="A663" s="362"/>
      <c r="B663" s="365"/>
      <c r="C663" s="366"/>
      <c r="D663" s="368"/>
      <c r="E663" s="321" t="s">
        <v>1455</v>
      </c>
    </row>
    <row r="664" spans="1:5" x14ac:dyDescent="0.25">
      <c r="A664" s="353" t="s">
        <v>1791</v>
      </c>
      <c r="B664" s="355" t="s">
        <v>1787</v>
      </c>
      <c r="C664" s="356"/>
      <c r="D664" s="359" t="s">
        <v>58</v>
      </c>
      <c r="E664" s="322" t="s">
        <v>1454</v>
      </c>
    </row>
    <row r="665" spans="1:5" x14ac:dyDescent="0.25">
      <c r="A665" s="354"/>
      <c r="B665" s="357"/>
      <c r="C665" s="358"/>
      <c r="D665" s="360"/>
      <c r="E665" s="323" t="s">
        <v>1455</v>
      </c>
    </row>
    <row r="666" spans="1:5" x14ac:dyDescent="0.25">
      <c r="A666" s="361" t="s">
        <v>1792</v>
      </c>
      <c r="B666" s="363" t="s">
        <v>1787</v>
      </c>
      <c r="C666" s="364"/>
      <c r="D666" s="367" t="s">
        <v>58</v>
      </c>
      <c r="E666" s="320" t="s">
        <v>1454</v>
      </c>
    </row>
    <row r="667" spans="1:5" x14ac:dyDescent="0.25">
      <c r="A667" s="362"/>
      <c r="B667" s="365"/>
      <c r="C667" s="366"/>
      <c r="D667" s="368"/>
      <c r="E667" s="321" t="s">
        <v>1455</v>
      </c>
    </row>
    <row r="668" spans="1:5" x14ac:dyDescent="0.25">
      <c r="A668" s="353" t="s">
        <v>1793</v>
      </c>
      <c r="B668" s="355" t="s">
        <v>1787</v>
      </c>
      <c r="C668" s="356"/>
      <c r="D668" s="359" t="s">
        <v>58</v>
      </c>
      <c r="E668" s="322" t="s">
        <v>1454</v>
      </c>
    </row>
    <row r="669" spans="1:5" x14ac:dyDescent="0.25">
      <c r="A669" s="354"/>
      <c r="B669" s="357"/>
      <c r="C669" s="358"/>
      <c r="D669" s="360"/>
      <c r="E669" s="323" t="s">
        <v>1455</v>
      </c>
    </row>
    <row r="670" spans="1:5" x14ac:dyDescent="0.25">
      <c r="A670" s="361" t="s">
        <v>1794</v>
      </c>
      <c r="B670" s="363" t="s">
        <v>1787</v>
      </c>
      <c r="C670" s="364"/>
      <c r="D670" s="367" t="s">
        <v>58</v>
      </c>
      <c r="E670" s="320" t="s">
        <v>1454</v>
      </c>
    </row>
    <row r="671" spans="1:5" x14ac:dyDescent="0.25">
      <c r="A671" s="362"/>
      <c r="B671" s="365"/>
      <c r="C671" s="366"/>
      <c r="D671" s="368"/>
      <c r="E671" s="321" t="s">
        <v>1455</v>
      </c>
    </row>
    <row r="672" spans="1:5" x14ac:dyDescent="0.25">
      <c r="A672" s="353" t="s">
        <v>1795</v>
      </c>
      <c r="B672" s="355" t="s">
        <v>1787</v>
      </c>
      <c r="C672" s="356"/>
      <c r="D672" s="359" t="s">
        <v>58</v>
      </c>
      <c r="E672" s="322" t="s">
        <v>1454</v>
      </c>
    </row>
    <row r="673" spans="1:5" x14ac:dyDescent="0.25">
      <c r="A673" s="354"/>
      <c r="B673" s="357"/>
      <c r="C673" s="358"/>
      <c r="D673" s="360"/>
      <c r="E673" s="323" t="s">
        <v>1455</v>
      </c>
    </row>
    <row r="674" spans="1:5" x14ac:dyDescent="0.25">
      <c r="A674" s="361" t="s">
        <v>1796</v>
      </c>
      <c r="B674" s="363" t="s">
        <v>1787</v>
      </c>
      <c r="C674" s="364"/>
      <c r="D674" s="367" t="s">
        <v>58</v>
      </c>
      <c r="E674" s="320" t="s">
        <v>1454</v>
      </c>
    </row>
    <row r="675" spans="1:5" x14ac:dyDescent="0.25">
      <c r="A675" s="362"/>
      <c r="B675" s="365"/>
      <c r="C675" s="366"/>
      <c r="D675" s="368"/>
      <c r="E675" s="321" t="s">
        <v>1455</v>
      </c>
    </row>
    <row r="676" spans="1:5" x14ac:dyDescent="0.25">
      <c r="A676" s="353" t="s">
        <v>1797</v>
      </c>
      <c r="B676" s="355" t="s">
        <v>1787</v>
      </c>
      <c r="C676" s="356"/>
      <c r="D676" s="359" t="s">
        <v>58</v>
      </c>
      <c r="E676" s="322" t="s">
        <v>1454</v>
      </c>
    </row>
    <row r="677" spans="1:5" x14ac:dyDescent="0.25">
      <c r="A677" s="354"/>
      <c r="B677" s="357"/>
      <c r="C677" s="358"/>
      <c r="D677" s="360"/>
      <c r="E677" s="323" t="s">
        <v>1455</v>
      </c>
    </row>
    <row r="678" spans="1:5" x14ac:dyDescent="0.25">
      <c r="A678" s="361" t="s">
        <v>1482</v>
      </c>
      <c r="B678" s="363" t="s">
        <v>1787</v>
      </c>
      <c r="C678" s="364"/>
      <c r="D678" s="367" t="s">
        <v>58</v>
      </c>
      <c r="E678" s="320" t="s">
        <v>1454</v>
      </c>
    </row>
    <row r="679" spans="1:5" x14ac:dyDescent="0.25">
      <c r="A679" s="362"/>
      <c r="B679" s="365"/>
      <c r="C679" s="366"/>
      <c r="D679" s="368"/>
      <c r="E679" s="321" t="s">
        <v>1455</v>
      </c>
    </row>
    <row r="680" spans="1:5" x14ac:dyDescent="0.25">
      <c r="A680" s="353" t="s">
        <v>1798</v>
      </c>
      <c r="B680" s="355" t="s">
        <v>1787</v>
      </c>
      <c r="C680" s="356"/>
      <c r="D680" s="359" t="s">
        <v>58</v>
      </c>
      <c r="E680" s="322" t="s">
        <v>1454</v>
      </c>
    </row>
    <row r="681" spans="1:5" x14ac:dyDescent="0.25">
      <c r="A681" s="354"/>
      <c r="B681" s="357"/>
      <c r="C681" s="358"/>
      <c r="D681" s="360"/>
      <c r="E681" s="323" t="s">
        <v>1455</v>
      </c>
    </row>
    <row r="682" spans="1:5" x14ac:dyDescent="0.25">
      <c r="A682" s="361" t="s">
        <v>1799</v>
      </c>
      <c r="B682" s="363" t="s">
        <v>1787</v>
      </c>
      <c r="C682" s="364"/>
      <c r="D682" s="367" t="s">
        <v>58</v>
      </c>
      <c r="E682" s="320" t="s">
        <v>1454</v>
      </c>
    </row>
    <row r="683" spans="1:5" x14ac:dyDescent="0.25">
      <c r="A683" s="362"/>
      <c r="B683" s="365"/>
      <c r="C683" s="366"/>
      <c r="D683" s="368"/>
      <c r="E683" s="321" t="s">
        <v>1455</v>
      </c>
    </row>
    <row r="684" spans="1:5" x14ac:dyDescent="0.25">
      <c r="A684" s="353" t="s">
        <v>1800</v>
      </c>
      <c r="B684" s="355" t="s">
        <v>1787</v>
      </c>
      <c r="C684" s="356"/>
      <c r="D684" s="359" t="s">
        <v>58</v>
      </c>
      <c r="E684" s="322" t="s">
        <v>1454</v>
      </c>
    </row>
    <row r="685" spans="1:5" x14ac:dyDescent="0.25">
      <c r="A685" s="354"/>
      <c r="B685" s="357"/>
      <c r="C685" s="358"/>
      <c r="D685" s="360"/>
      <c r="E685" s="323" t="s">
        <v>1455</v>
      </c>
    </row>
    <row r="686" spans="1:5" x14ac:dyDescent="0.25">
      <c r="A686" s="361" t="s">
        <v>1801</v>
      </c>
      <c r="B686" s="363" t="s">
        <v>1802</v>
      </c>
      <c r="C686" s="364"/>
      <c r="D686" s="367" t="s">
        <v>58</v>
      </c>
      <c r="E686" s="320" t="s">
        <v>1454</v>
      </c>
    </row>
    <row r="687" spans="1:5" x14ac:dyDescent="0.25">
      <c r="A687" s="362"/>
      <c r="B687" s="365"/>
      <c r="C687" s="366"/>
      <c r="D687" s="368"/>
      <c r="E687" s="321" t="s">
        <v>1455</v>
      </c>
    </row>
    <row r="688" spans="1:5" x14ac:dyDescent="0.25">
      <c r="A688" s="353" t="s">
        <v>1803</v>
      </c>
      <c r="B688" s="355" t="s">
        <v>1802</v>
      </c>
      <c r="C688" s="356"/>
      <c r="D688" s="359" t="s">
        <v>58</v>
      </c>
      <c r="E688" s="322" t="s">
        <v>1454</v>
      </c>
    </row>
    <row r="689" spans="1:5" x14ac:dyDescent="0.25">
      <c r="A689" s="354"/>
      <c r="B689" s="357"/>
      <c r="C689" s="358"/>
      <c r="D689" s="360"/>
      <c r="E689" s="323" t="s">
        <v>1455</v>
      </c>
    </row>
    <row r="690" spans="1:5" x14ac:dyDescent="0.25">
      <c r="A690" s="361" t="s">
        <v>1804</v>
      </c>
      <c r="B690" s="363" t="s">
        <v>1805</v>
      </c>
      <c r="C690" s="364"/>
      <c r="D690" s="367" t="s">
        <v>58</v>
      </c>
      <c r="E690" s="320" t="s">
        <v>1454</v>
      </c>
    </row>
    <row r="691" spans="1:5" x14ac:dyDescent="0.25">
      <c r="A691" s="362"/>
      <c r="B691" s="365"/>
      <c r="C691" s="366"/>
      <c r="D691" s="368"/>
      <c r="E691" s="321" t="s">
        <v>1455</v>
      </c>
    </row>
    <row r="692" spans="1:5" x14ac:dyDescent="0.25">
      <c r="A692" s="353" t="s">
        <v>1806</v>
      </c>
      <c r="B692" s="355" t="s">
        <v>1805</v>
      </c>
      <c r="C692" s="356"/>
      <c r="D692" s="359" t="s">
        <v>58</v>
      </c>
      <c r="E692" s="322" t="s">
        <v>1454</v>
      </c>
    </row>
    <row r="693" spans="1:5" x14ac:dyDescent="0.25">
      <c r="A693" s="354"/>
      <c r="B693" s="357"/>
      <c r="C693" s="358"/>
      <c r="D693" s="360"/>
      <c r="E693" s="323" t="s">
        <v>1455</v>
      </c>
    </row>
    <row r="694" spans="1:5" x14ac:dyDescent="0.25">
      <c r="A694" s="361" t="s">
        <v>1807</v>
      </c>
      <c r="B694" s="363" t="s">
        <v>1802</v>
      </c>
      <c r="C694" s="364"/>
      <c r="D694" s="367" t="s">
        <v>58</v>
      </c>
      <c r="E694" s="320" t="s">
        <v>1454</v>
      </c>
    </row>
    <row r="695" spans="1:5" x14ac:dyDescent="0.25">
      <c r="A695" s="362"/>
      <c r="B695" s="365"/>
      <c r="C695" s="366"/>
      <c r="D695" s="368"/>
      <c r="E695" s="321" t="s">
        <v>1455</v>
      </c>
    </row>
    <row r="696" spans="1:5" x14ac:dyDescent="0.25">
      <c r="A696" s="353" t="s">
        <v>1808</v>
      </c>
      <c r="B696" s="355" t="s">
        <v>1802</v>
      </c>
      <c r="C696" s="356"/>
      <c r="D696" s="359" t="s">
        <v>58</v>
      </c>
      <c r="E696" s="322" t="s">
        <v>1454</v>
      </c>
    </row>
    <row r="697" spans="1:5" x14ac:dyDescent="0.25">
      <c r="A697" s="354"/>
      <c r="B697" s="357"/>
      <c r="C697" s="358"/>
      <c r="D697" s="360"/>
      <c r="E697" s="323" t="s">
        <v>1455</v>
      </c>
    </row>
    <row r="698" spans="1:5" x14ac:dyDescent="0.25">
      <c r="A698" s="361" t="s">
        <v>1809</v>
      </c>
      <c r="B698" s="363" t="s">
        <v>1805</v>
      </c>
      <c r="C698" s="364"/>
      <c r="D698" s="367" t="s">
        <v>58</v>
      </c>
      <c r="E698" s="320" t="s">
        <v>1454</v>
      </c>
    </row>
    <row r="699" spans="1:5" x14ac:dyDescent="0.25">
      <c r="A699" s="362"/>
      <c r="B699" s="365"/>
      <c r="C699" s="366"/>
      <c r="D699" s="368"/>
      <c r="E699" s="321" t="s">
        <v>1455</v>
      </c>
    </row>
    <row r="700" spans="1:5" x14ac:dyDescent="0.25">
      <c r="A700" s="353" t="s">
        <v>1810</v>
      </c>
      <c r="B700" s="355" t="s">
        <v>1802</v>
      </c>
      <c r="C700" s="356"/>
      <c r="D700" s="359" t="s">
        <v>58</v>
      </c>
      <c r="E700" s="322" t="s">
        <v>1454</v>
      </c>
    </row>
    <row r="701" spans="1:5" x14ac:dyDescent="0.25">
      <c r="A701" s="354"/>
      <c r="B701" s="357"/>
      <c r="C701" s="358"/>
      <c r="D701" s="360"/>
      <c r="E701" s="323" t="s">
        <v>1455</v>
      </c>
    </row>
    <row r="702" spans="1:5" x14ac:dyDescent="0.25">
      <c r="A702" s="361" t="s">
        <v>1811</v>
      </c>
      <c r="B702" s="363" t="s">
        <v>1805</v>
      </c>
      <c r="C702" s="364"/>
      <c r="D702" s="367" t="s">
        <v>58</v>
      </c>
      <c r="E702" s="320" t="s">
        <v>1454</v>
      </c>
    </row>
    <row r="703" spans="1:5" x14ac:dyDescent="0.25">
      <c r="A703" s="362"/>
      <c r="B703" s="365"/>
      <c r="C703" s="366"/>
      <c r="D703" s="368"/>
      <c r="E703" s="321" t="s">
        <v>1455</v>
      </c>
    </row>
    <row r="704" spans="1:5" x14ac:dyDescent="0.25">
      <c r="A704" s="353" t="s">
        <v>1812</v>
      </c>
      <c r="B704" s="355" t="s">
        <v>1813</v>
      </c>
      <c r="C704" s="356"/>
      <c r="D704" s="359" t="s">
        <v>58</v>
      </c>
      <c r="E704" s="322" t="s">
        <v>1454</v>
      </c>
    </row>
    <row r="705" spans="1:5" x14ac:dyDescent="0.25">
      <c r="A705" s="354"/>
      <c r="B705" s="357"/>
      <c r="C705" s="358"/>
      <c r="D705" s="360"/>
      <c r="E705" s="323" t="s">
        <v>1455</v>
      </c>
    </row>
    <row r="706" spans="1:5" x14ac:dyDescent="0.25">
      <c r="A706" s="361" t="s">
        <v>1814</v>
      </c>
      <c r="B706" s="363" t="s">
        <v>1813</v>
      </c>
      <c r="C706" s="364"/>
      <c r="D706" s="367" t="s">
        <v>58</v>
      </c>
      <c r="E706" s="320" t="s">
        <v>1454</v>
      </c>
    </row>
    <row r="707" spans="1:5" x14ac:dyDescent="0.25">
      <c r="A707" s="362"/>
      <c r="B707" s="365"/>
      <c r="C707" s="366"/>
      <c r="D707" s="368"/>
      <c r="E707" s="321" t="s">
        <v>1455</v>
      </c>
    </row>
    <row r="708" spans="1:5" x14ac:dyDescent="0.25">
      <c r="A708" s="353" t="s">
        <v>1815</v>
      </c>
      <c r="B708" s="355" t="s">
        <v>1813</v>
      </c>
      <c r="C708" s="356"/>
      <c r="D708" s="359" t="s">
        <v>58</v>
      </c>
      <c r="E708" s="322" t="s">
        <v>1454</v>
      </c>
    </row>
    <row r="709" spans="1:5" x14ac:dyDescent="0.25">
      <c r="A709" s="354"/>
      <c r="B709" s="357"/>
      <c r="C709" s="358"/>
      <c r="D709" s="360"/>
      <c r="E709" s="323" t="s">
        <v>1455</v>
      </c>
    </row>
    <row r="710" spans="1:5" x14ac:dyDescent="0.25">
      <c r="A710" s="361" t="s">
        <v>1816</v>
      </c>
      <c r="B710" s="363" t="s">
        <v>1813</v>
      </c>
      <c r="C710" s="364"/>
      <c r="D710" s="367" t="s">
        <v>58</v>
      </c>
      <c r="E710" s="320" t="s">
        <v>1454</v>
      </c>
    </row>
    <row r="711" spans="1:5" x14ac:dyDescent="0.25">
      <c r="A711" s="362"/>
      <c r="B711" s="365"/>
      <c r="C711" s="366"/>
      <c r="D711" s="368"/>
      <c r="E711" s="321" t="s">
        <v>1455</v>
      </c>
    </row>
    <row r="712" spans="1:5" x14ac:dyDescent="0.25">
      <c r="A712" s="353" t="s">
        <v>1817</v>
      </c>
      <c r="B712" s="355" t="s">
        <v>1818</v>
      </c>
      <c r="C712" s="356"/>
      <c r="D712" s="359" t="s">
        <v>58</v>
      </c>
      <c r="E712" s="322" t="s">
        <v>1454</v>
      </c>
    </row>
    <row r="713" spans="1:5" x14ac:dyDescent="0.25">
      <c r="A713" s="354"/>
      <c r="B713" s="357"/>
      <c r="C713" s="358"/>
      <c r="D713" s="360"/>
      <c r="E713" s="323" t="s">
        <v>1455</v>
      </c>
    </row>
    <row r="714" spans="1:5" x14ac:dyDescent="0.25">
      <c r="A714" s="361" t="s">
        <v>1819</v>
      </c>
      <c r="B714" s="363" t="s">
        <v>1818</v>
      </c>
      <c r="C714" s="364"/>
      <c r="D714" s="367" t="s">
        <v>58</v>
      </c>
      <c r="E714" s="320" t="s">
        <v>1454</v>
      </c>
    </row>
    <row r="715" spans="1:5" x14ac:dyDescent="0.25">
      <c r="A715" s="362"/>
      <c r="B715" s="365"/>
      <c r="C715" s="366"/>
      <c r="D715" s="368"/>
      <c r="E715" s="321" t="s">
        <v>1455</v>
      </c>
    </row>
    <row r="716" spans="1:5" x14ac:dyDescent="0.25">
      <c r="A716" s="353" t="s">
        <v>1820</v>
      </c>
      <c r="B716" s="355" t="s">
        <v>1818</v>
      </c>
      <c r="C716" s="356"/>
      <c r="D716" s="359" t="s">
        <v>58</v>
      </c>
      <c r="E716" s="322" t="s">
        <v>1454</v>
      </c>
    </row>
    <row r="717" spans="1:5" x14ac:dyDescent="0.25">
      <c r="A717" s="354"/>
      <c r="B717" s="357"/>
      <c r="C717" s="358"/>
      <c r="D717" s="360"/>
      <c r="E717" s="323" t="s">
        <v>1455</v>
      </c>
    </row>
    <row r="718" spans="1:5" x14ac:dyDescent="0.25">
      <c r="A718" s="361" t="s">
        <v>1821</v>
      </c>
      <c r="B718" s="363" t="s">
        <v>1818</v>
      </c>
      <c r="C718" s="364"/>
      <c r="D718" s="367" t="s">
        <v>58</v>
      </c>
      <c r="E718" s="320" t="s">
        <v>1454</v>
      </c>
    </row>
    <row r="719" spans="1:5" x14ac:dyDescent="0.25">
      <c r="A719" s="362"/>
      <c r="B719" s="365"/>
      <c r="C719" s="366"/>
      <c r="D719" s="368"/>
      <c r="E719" s="321" t="s">
        <v>1455</v>
      </c>
    </row>
    <row r="720" spans="1:5" x14ac:dyDescent="0.25">
      <c r="A720" s="353" t="s">
        <v>1822</v>
      </c>
      <c r="B720" s="355" t="s">
        <v>1818</v>
      </c>
      <c r="C720" s="356"/>
      <c r="D720" s="359" t="s">
        <v>58</v>
      </c>
      <c r="E720" s="322" t="s">
        <v>1454</v>
      </c>
    </row>
    <row r="721" spans="1:5" x14ac:dyDescent="0.25">
      <c r="A721" s="354"/>
      <c r="B721" s="357"/>
      <c r="C721" s="358"/>
      <c r="D721" s="360"/>
      <c r="E721" s="323" t="s">
        <v>1455</v>
      </c>
    </row>
    <row r="722" spans="1:5" x14ac:dyDescent="0.25">
      <c r="A722" s="361" t="s">
        <v>1823</v>
      </c>
      <c r="B722" s="363" t="s">
        <v>1818</v>
      </c>
      <c r="C722" s="364"/>
      <c r="D722" s="367" t="s">
        <v>58</v>
      </c>
      <c r="E722" s="320" t="s">
        <v>1454</v>
      </c>
    </row>
    <row r="723" spans="1:5" x14ac:dyDescent="0.25">
      <c r="A723" s="362"/>
      <c r="B723" s="365"/>
      <c r="C723" s="366"/>
      <c r="D723" s="368"/>
      <c r="E723" s="321" t="s">
        <v>1455</v>
      </c>
    </row>
    <row r="724" spans="1:5" x14ac:dyDescent="0.25">
      <c r="A724" s="353" t="s">
        <v>1824</v>
      </c>
      <c r="B724" s="355" t="s">
        <v>1825</v>
      </c>
      <c r="C724" s="356"/>
      <c r="D724" s="359" t="s">
        <v>58</v>
      </c>
      <c r="E724" s="322" t="s">
        <v>1454</v>
      </c>
    </row>
    <row r="725" spans="1:5" x14ac:dyDescent="0.25">
      <c r="A725" s="354"/>
      <c r="B725" s="357"/>
      <c r="C725" s="358"/>
      <c r="D725" s="360"/>
      <c r="E725" s="323" t="s">
        <v>1455</v>
      </c>
    </row>
    <row r="726" spans="1:5" x14ac:dyDescent="0.25">
      <c r="A726" s="361" t="s">
        <v>1826</v>
      </c>
      <c r="B726" s="363" t="s">
        <v>1825</v>
      </c>
      <c r="C726" s="364"/>
      <c r="D726" s="367" t="s">
        <v>58</v>
      </c>
      <c r="E726" s="320" t="s">
        <v>1454</v>
      </c>
    </row>
    <row r="727" spans="1:5" x14ac:dyDescent="0.25">
      <c r="A727" s="362"/>
      <c r="B727" s="365"/>
      <c r="C727" s="366"/>
      <c r="D727" s="368"/>
      <c r="E727" s="321" t="s">
        <v>1455</v>
      </c>
    </row>
    <row r="728" spans="1:5" x14ac:dyDescent="0.25">
      <c r="A728" s="353" t="s">
        <v>1827</v>
      </c>
      <c r="B728" s="355" t="s">
        <v>1825</v>
      </c>
      <c r="C728" s="356"/>
      <c r="D728" s="359" t="s">
        <v>58</v>
      </c>
      <c r="E728" s="322" t="s">
        <v>1454</v>
      </c>
    </row>
    <row r="729" spans="1:5" x14ac:dyDescent="0.25">
      <c r="A729" s="354"/>
      <c r="B729" s="357"/>
      <c r="C729" s="358"/>
      <c r="D729" s="360"/>
      <c r="E729" s="323" t="s">
        <v>1455</v>
      </c>
    </row>
    <row r="730" spans="1:5" x14ac:dyDescent="0.25">
      <c r="A730" s="361" t="s">
        <v>1828</v>
      </c>
      <c r="B730" s="363" t="s">
        <v>1825</v>
      </c>
      <c r="C730" s="364"/>
      <c r="D730" s="367" t="s">
        <v>58</v>
      </c>
      <c r="E730" s="320" t="s">
        <v>1454</v>
      </c>
    </row>
    <row r="731" spans="1:5" x14ac:dyDescent="0.25">
      <c r="A731" s="362"/>
      <c r="B731" s="365"/>
      <c r="C731" s="366"/>
      <c r="D731" s="368"/>
      <c r="E731" s="321" t="s">
        <v>1455</v>
      </c>
    </row>
    <row r="732" spans="1:5" x14ac:dyDescent="0.25">
      <c r="A732" s="353" t="s">
        <v>1829</v>
      </c>
      <c r="B732" s="355" t="s">
        <v>1825</v>
      </c>
      <c r="C732" s="356"/>
      <c r="D732" s="359" t="s">
        <v>58</v>
      </c>
      <c r="E732" s="322" t="s">
        <v>1454</v>
      </c>
    </row>
    <row r="733" spans="1:5" x14ac:dyDescent="0.25">
      <c r="A733" s="354"/>
      <c r="B733" s="357"/>
      <c r="C733" s="358"/>
      <c r="D733" s="360"/>
      <c r="E733" s="323" t="s">
        <v>1455</v>
      </c>
    </row>
    <row r="734" spans="1:5" x14ac:dyDescent="0.25">
      <c r="A734" s="361" t="s">
        <v>1830</v>
      </c>
      <c r="B734" s="363" t="s">
        <v>1766</v>
      </c>
      <c r="C734" s="364"/>
      <c r="D734" s="367" t="s">
        <v>58</v>
      </c>
      <c r="E734" s="320" t="s">
        <v>1454</v>
      </c>
    </row>
    <row r="735" spans="1:5" x14ac:dyDescent="0.25">
      <c r="A735" s="362"/>
      <c r="B735" s="365"/>
      <c r="C735" s="366"/>
      <c r="D735" s="368"/>
      <c r="E735" s="321" t="s">
        <v>1455</v>
      </c>
    </row>
    <row r="736" spans="1:5" x14ac:dyDescent="0.25">
      <c r="A736" s="353" t="s">
        <v>1707</v>
      </c>
      <c r="B736" s="355"/>
      <c r="C736" s="356"/>
      <c r="D736" s="359" t="s">
        <v>58</v>
      </c>
      <c r="E736" s="322" t="s">
        <v>1454</v>
      </c>
    </row>
    <row r="737" spans="1:5" x14ac:dyDescent="0.25">
      <c r="A737" s="354"/>
      <c r="B737" s="357"/>
      <c r="C737" s="358"/>
      <c r="D737" s="360"/>
      <c r="E737" s="323" t="s">
        <v>1455</v>
      </c>
    </row>
    <row r="738" spans="1:5" x14ac:dyDescent="0.25">
      <c r="A738" s="361" t="s">
        <v>1726</v>
      </c>
      <c r="B738" s="363"/>
      <c r="C738" s="364"/>
      <c r="D738" s="367" t="s">
        <v>58</v>
      </c>
      <c r="E738" s="320" t="s">
        <v>1454</v>
      </c>
    </row>
    <row r="739" spans="1:5" x14ac:dyDescent="0.25">
      <c r="A739" s="362"/>
      <c r="B739" s="365"/>
      <c r="C739" s="366"/>
      <c r="D739" s="368"/>
      <c r="E739" s="321" t="s">
        <v>1455</v>
      </c>
    </row>
    <row r="740" spans="1:5" x14ac:dyDescent="0.25">
      <c r="A740" s="353" t="s">
        <v>1732</v>
      </c>
      <c r="B740" s="355"/>
      <c r="C740" s="356"/>
      <c r="D740" s="359" t="s">
        <v>58</v>
      </c>
      <c r="E740" s="322" t="s">
        <v>1454</v>
      </c>
    </row>
    <row r="741" spans="1:5" x14ac:dyDescent="0.25">
      <c r="A741" s="354"/>
      <c r="B741" s="357"/>
      <c r="C741" s="358"/>
      <c r="D741" s="360"/>
      <c r="E741" s="323" t="s">
        <v>1455</v>
      </c>
    </row>
    <row r="742" spans="1:5" x14ac:dyDescent="0.25">
      <c r="A742" s="361" t="s">
        <v>1745</v>
      </c>
      <c r="B742" s="363"/>
      <c r="C742" s="364"/>
      <c r="D742" s="367" t="s">
        <v>58</v>
      </c>
      <c r="E742" s="320" t="s">
        <v>1454</v>
      </c>
    </row>
    <row r="743" spans="1:5" x14ac:dyDescent="0.25">
      <c r="A743" s="362"/>
      <c r="B743" s="365"/>
      <c r="C743" s="366"/>
      <c r="D743" s="368"/>
      <c r="E743" s="321" t="s">
        <v>1455</v>
      </c>
    </row>
    <row r="744" spans="1:5" x14ac:dyDescent="0.25">
      <c r="A744" s="353" t="s">
        <v>1766</v>
      </c>
      <c r="B744" s="355"/>
      <c r="C744" s="356"/>
      <c r="D744" s="359" t="s">
        <v>58</v>
      </c>
      <c r="E744" s="322" t="s">
        <v>1454</v>
      </c>
    </row>
    <row r="745" spans="1:5" x14ac:dyDescent="0.25">
      <c r="A745" s="354"/>
      <c r="B745" s="357"/>
      <c r="C745" s="358"/>
      <c r="D745" s="360"/>
      <c r="E745" s="323" t="s">
        <v>1455</v>
      </c>
    </row>
    <row r="746" spans="1:5" x14ac:dyDescent="0.25">
      <c r="A746" s="361" t="s">
        <v>1771</v>
      </c>
      <c r="B746" s="363"/>
      <c r="C746" s="364"/>
      <c r="D746" s="367" t="s">
        <v>58</v>
      </c>
      <c r="E746" s="320" t="s">
        <v>1454</v>
      </c>
    </row>
    <row r="747" spans="1:5" x14ac:dyDescent="0.25">
      <c r="A747" s="362"/>
      <c r="B747" s="365"/>
      <c r="C747" s="366"/>
      <c r="D747" s="368"/>
      <c r="E747" s="321" t="s">
        <v>1455</v>
      </c>
    </row>
    <row r="748" spans="1:5" x14ac:dyDescent="0.25">
      <c r="A748" s="353" t="s">
        <v>1778</v>
      </c>
      <c r="B748" s="355"/>
      <c r="C748" s="356"/>
      <c r="D748" s="359" t="s">
        <v>58</v>
      </c>
      <c r="E748" s="322" t="s">
        <v>1454</v>
      </c>
    </row>
    <row r="749" spans="1:5" x14ac:dyDescent="0.25">
      <c r="A749" s="354"/>
      <c r="B749" s="357"/>
      <c r="C749" s="358"/>
      <c r="D749" s="360"/>
      <c r="E749" s="323" t="s">
        <v>1455</v>
      </c>
    </row>
    <row r="750" spans="1:5" x14ac:dyDescent="0.25">
      <c r="A750" s="361" t="s">
        <v>1787</v>
      </c>
      <c r="B750" s="363"/>
      <c r="C750" s="364"/>
      <c r="D750" s="367" t="s">
        <v>58</v>
      </c>
      <c r="E750" s="320" t="s">
        <v>1454</v>
      </c>
    </row>
    <row r="751" spans="1:5" x14ac:dyDescent="0.25">
      <c r="A751" s="362"/>
      <c r="B751" s="365"/>
      <c r="C751" s="366"/>
      <c r="D751" s="368"/>
      <c r="E751" s="321" t="s">
        <v>1455</v>
      </c>
    </row>
    <row r="752" spans="1:5" x14ac:dyDescent="0.25">
      <c r="A752" s="353" t="s">
        <v>1802</v>
      </c>
      <c r="B752" s="355"/>
      <c r="C752" s="356"/>
      <c r="D752" s="359" t="s">
        <v>58</v>
      </c>
      <c r="E752" s="322" t="s">
        <v>1454</v>
      </c>
    </row>
    <row r="753" spans="1:5" x14ac:dyDescent="0.25">
      <c r="A753" s="354"/>
      <c r="B753" s="357"/>
      <c r="C753" s="358"/>
      <c r="D753" s="360"/>
      <c r="E753" s="323" t="s">
        <v>1455</v>
      </c>
    </row>
    <row r="754" spans="1:5" x14ac:dyDescent="0.25">
      <c r="A754" s="361" t="s">
        <v>1813</v>
      </c>
      <c r="B754" s="363"/>
      <c r="C754" s="364"/>
      <c r="D754" s="367" t="s">
        <v>58</v>
      </c>
      <c r="E754" s="320" t="s">
        <v>1454</v>
      </c>
    </row>
    <row r="755" spans="1:5" x14ac:dyDescent="0.25">
      <c r="A755" s="362"/>
      <c r="B755" s="365"/>
      <c r="C755" s="366"/>
      <c r="D755" s="368"/>
      <c r="E755" s="321" t="s">
        <v>1455</v>
      </c>
    </row>
    <row r="756" spans="1:5" x14ac:dyDescent="0.25">
      <c r="A756" s="353" t="s">
        <v>1818</v>
      </c>
      <c r="B756" s="355"/>
      <c r="C756" s="356"/>
      <c r="D756" s="359" t="s">
        <v>58</v>
      </c>
      <c r="E756" s="322" t="s">
        <v>1454</v>
      </c>
    </row>
    <row r="757" spans="1:5" x14ac:dyDescent="0.25">
      <c r="A757" s="354"/>
      <c r="B757" s="357"/>
      <c r="C757" s="358"/>
      <c r="D757" s="360"/>
      <c r="E757" s="323" t="s">
        <v>1455</v>
      </c>
    </row>
    <row r="758" spans="1:5" x14ac:dyDescent="0.25">
      <c r="A758" s="361" t="s">
        <v>1753</v>
      </c>
      <c r="B758" s="363"/>
      <c r="C758" s="364"/>
      <c r="D758" s="367" t="s">
        <v>58</v>
      </c>
      <c r="E758" s="320" t="s">
        <v>1454</v>
      </c>
    </row>
    <row r="759" spans="1:5" x14ac:dyDescent="0.25">
      <c r="A759" s="362"/>
      <c r="B759" s="365"/>
      <c r="C759" s="366"/>
      <c r="D759" s="368"/>
      <c r="E759" s="321" t="s">
        <v>1455</v>
      </c>
    </row>
    <row r="760" spans="1:5" x14ac:dyDescent="0.25">
      <c r="A760" s="353" t="s">
        <v>1831</v>
      </c>
      <c r="B760" s="355" t="s">
        <v>1732</v>
      </c>
      <c r="C760" s="356"/>
      <c r="D760" s="359" t="s">
        <v>58</v>
      </c>
      <c r="E760" s="322" t="s">
        <v>1454</v>
      </c>
    </row>
    <row r="761" spans="1:5" x14ac:dyDescent="0.25">
      <c r="A761" s="354"/>
      <c r="B761" s="357"/>
      <c r="C761" s="358"/>
      <c r="D761" s="360"/>
      <c r="E761" s="323" t="s">
        <v>1455</v>
      </c>
    </row>
    <row r="762" spans="1:5" x14ac:dyDescent="0.25">
      <c r="A762" s="361" t="s">
        <v>1832</v>
      </c>
      <c r="B762" s="363" t="s">
        <v>1745</v>
      </c>
      <c r="C762" s="364"/>
      <c r="D762" s="367" t="s">
        <v>58</v>
      </c>
      <c r="E762" s="320" t="s">
        <v>1454</v>
      </c>
    </row>
    <row r="763" spans="1:5" x14ac:dyDescent="0.25">
      <c r="A763" s="362"/>
      <c r="B763" s="365"/>
      <c r="C763" s="366"/>
      <c r="D763" s="368"/>
      <c r="E763" s="321" t="s">
        <v>1455</v>
      </c>
    </row>
    <row r="764" spans="1:5" x14ac:dyDescent="0.25">
      <c r="A764" s="353" t="s">
        <v>1833</v>
      </c>
      <c r="B764" s="355" t="s">
        <v>1753</v>
      </c>
      <c r="C764" s="356"/>
      <c r="D764" s="359" t="s">
        <v>58</v>
      </c>
      <c r="E764" s="322" t="s">
        <v>1454</v>
      </c>
    </row>
    <row r="765" spans="1:5" x14ac:dyDescent="0.25">
      <c r="A765" s="354"/>
      <c r="B765" s="357"/>
      <c r="C765" s="358"/>
      <c r="D765" s="360"/>
      <c r="E765" s="323" t="s">
        <v>1455</v>
      </c>
    </row>
    <row r="766" spans="1:5" x14ac:dyDescent="0.25">
      <c r="A766" s="361" t="s">
        <v>1834</v>
      </c>
      <c r="B766" s="363" t="s">
        <v>1778</v>
      </c>
      <c r="C766" s="364"/>
      <c r="D766" s="367" t="s">
        <v>58</v>
      </c>
      <c r="E766" s="320" t="s">
        <v>1454</v>
      </c>
    </row>
    <row r="767" spans="1:5" x14ac:dyDescent="0.25">
      <c r="A767" s="362"/>
      <c r="B767" s="365"/>
      <c r="C767" s="366"/>
      <c r="D767" s="368"/>
      <c r="E767" s="321" t="s">
        <v>1455</v>
      </c>
    </row>
    <row r="768" spans="1:5" x14ac:dyDescent="0.25">
      <c r="A768" s="353" t="s">
        <v>1835</v>
      </c>
      <c r="B768" s="355" t="s">
        <v>1787</v>
      </c>
      <c r="C768" s="356"/>
      <c r="D768" s="359" t="s">
        <v>58</v>
      </c>
      <c r="E768" s="322" t="s">
        <v>1454</v>
      </c>
    </row>
    <row r="769" spans="1:5" x14ac:dyDescent="0.25">
      <c r="A769" s="354"/>
      <c r="B769" s="357"/>
      <c r="C769" s="358"/>
      <c r="D769" s="360"/>
      <c r="E769" s="323" t="s">
        <v>1455</v>
      </c>
    </row>
    <row r="770" spans="1:5" x14ac:dyDescent="0.25">
      <c r="A770" s="361" t="s">
        <v>1836</v>
      </c>
      <c r="B770" s="363" t="s">
        <v>1813</v>
      </c>
      <c r="C770" s="364"/>
      <c r="D770" s="367" t="s">
        <v>58</v>
      </c>
      <c r="E770" s="320" t="s">
        <v>1454</v>
      </c>
    </row>
    <row r="771" spans="1:5" x14ac:dyDescent="0.25">
      <c r="A771" s="362"/>
      <c r="B771" s="365"/>
      <c r="C771" s="366"/>
      <c r="D771" s="368"/>
      <c r="E771" s="321" t="s">
        <v>1455</v>
      </c>
    </row>
    <row r="772" spans="1:5" x14ac:dyDescent="0.25">
      <c r="A772" s="353" t="s">
        <v>1837</v>
      </c>
      <c r="B772" s="355" t="s">
        <v>1825</v>
      </c>
      <c r="C772" s="356"/>
      <c r="D772" s="359" t="s">
        <v>58</v>
      </c>
      <c r="E772" s="322" t="s">
        <v>1454</v>
      </c>
    </row>
    <row r="773" spans="1:5" x14ac:dyDescent="0.25">
      <c r="A773" s="354"/>
      <c r="B773" s="357"/>
      <c r="C773" s="358"/>
      <c r="D773" s="360"/>
      <c r="E773" s="323" t="s">
        <v>1455</v>
      </c>
    </row>
    <row r="774" spans="1:5" x14ac:dyDescent="0.25">
      <c r="A774" s="361" t="s">
        <v>1825</v>
      </c>
      <c r="B774" s="363"/>
      <c r="C774" s="364"/>
      <c r="D774" s="367" t="s">
        <v>58</v>
      </c>
      <c r="E774" s="320" t="s">
        <v>1454</v>
      </c>
    </row>
    <row r="775" spans="1:5" x14ac:dyDescent="0.25">
      <c r="A775" s="362"/>
      <c r="B775" s="365"/>
      <c r="C775" s="366"/>
      <c r="D775" s="368"/>
      <c r="E775" s="321" t="s">
        <v>1455</v>
      </c>
    </row>
    <row r="776" spans="1:5" x14ac:dyDescent="0.25">
      <c r="A776" s="318" t="s">
        <v>1838</v>
      </c>
      <c r="B776" s="342"/>
      <c r="C776" s="343"/>
      <c r="D776" s="308" t="s">
        <v>58</v>
      </c>
      <c r="E776" s="319"/>
    </row>
    <row r="777" spans="1:5" x14ac:dyDescent="0.25">
      <c r="A777" s="361" t="s">
        <v>1839</v>
      </c>
      <c r="B777" s="363" t="s">
        <v>1707</v>
      </c>
      <c r="C777" s="364"/>
      <c r="D777" s="367" t="s">
        <v>58</v>
      </c>
      <c r="E777" s="320" t="s">
        <v>1454</v>
      </c>
    </row>
    <row r="778" spans="1:5" x14ac:dyDescent="0.25">
      <c r="A778" s="362"/>
      <c r="B778" s="365"/>
      <c r="C778" s="366"/>
      <c r="D778" s="368"/>
      <c r="E778" s="321" t="s">
        <v>1455</v>
      </c>
    </row>
    <row r="779" spans="1:5" x14ac:dyDescent="0.25">
      <c r="A779" s="353" t="s">
        <v>1840</v>
      </c>
      <c r="B779" s="355" t="s">
        <v>1825</v>
      </c>
      <c r="C779" s="356"/>
      <c r="D779" s="359" t="s">
        <v>58</v>
      </c>
      <c r="E779" s="322" t="s">
        <v>1454</v>
      </c>
    </row>
    <row r="780" spans="1:5" x14ac:dyDescent="0.25">
      <c r="A780" s="354"/>
      <c r="B780" s="357"/>
      <c r="C780" s="358"/>
      <c r="D780" s="360"/>
      <c r="E780" s="323" t="s">
        <v>1455</v>
      </c>
    </row>
    <row r="781" spans="1:5" x14ac:dyDescent="0.25">
      <c r="A781" s="361" t="s">
        <v>1841</v>
      </c>
      <c r="B781" s="363" t="s">
        <v>1805</v>
      </c>
      <c r="C781" s="364"/>
      <c r="D781" s="367" t="s">
        <v>58</v>
      </c>
      <c r="E781" s="320" t="s">
        <v>1454</v>
      </c>
    </row>
    <row r="782" spans="1:5" x14ac:dyDescent="0.25">
      <c r="A782" s="362"/>
      <c r="B782" s="365"/>
      <c r="C782" s="366"/>
      <c r="D782" s="368"/>
      <c r="E782" s="321" t="s">
        <v>1455</v>
      </c>
    </row>
    <row r="783" spans="1:5" x14ac:dyDescent="0.25">
      <c r="A783" s="353" t="s">
        <v>1842</v>
      </c>
      <c r="B783" s="355" t="s">
        <v>1825</v>
      </c>
      <c r="C783" s="356"/>
      <c r="D783" s="359" t="s">
        <v>58</v>
      </c>
      <c r="E783" s="322" t="s">
        <v>1454</v>
      </c>
    </row>
    <row r="784" spans="1:5" x14ac:dyDescent="0.25">
      <c r="A784" s="354"/>
      <c r="B784" s="357"/>
      <c r="C784" s="358"/>
      <c r="D784" s="360"/>
      <c r="E784" s="323" t="s">
        <v>1455</v>
      </c>
    </row>
    <row r="785" spans="1:5" x14ac:dyDescent="0.25">
      <c r="A785" s="361" t="s">
        <v>1843</v>
      </c>
      <c r="B785" s="363" t="s">
        <v>1745</v>
      </c>
      <c r="C785" s="364"/>
      <c r="D785" s="367" t="s">
        <v>58</v>
      </c>
      <c r="E785" s="320" t="s">
        <v>1454</v>
      </c>
    </row>
    <row r="786" spans="1:5" x14ac:dyDescent="0.25">
      <c r="A786" s="362"/>
      <c r="B786" s="365"/>
      <c r="C786" s="366"/>
      <c r="D786" s="368"/>
      <c r="E786" s="321" t="s">
        <v>1455</v>
      </c>
    </row>
    <row r="787" spans="1:5" x14ac:dyDescent="0.25">
      <c r="A787" s="353" t="s">
        <v>1844</v>
      </c>
      <c r="B787" s="355" t="s">
        <v>1745</v>
      </c>
      <c r="C787" s="356"/>
      <c r="D787" s="359" t="s">
        <v>58</v>
      </c>
      <c r="E787" s="322" t="s">
        <v>1454</v>
      </c>
    </row>
    <row r="788" spans="1:5" x14ac:dyDescent="0.25">
      <c r="A788" s="354"/>
      <c r="B788" s="357"/>
      <c r="C788" s="358"/>
      <c r="D788" s="360"/>
      <c r="E788" s="323" t="s">
        <v>1455</v>
      </c>
    </row>
    <row r="789" spans="1:5" x14ac:dyDescent="0.25">
      <c r="A789" s="361" t="s">
        <v>1805</v>
      </c>
      <c r="B789" s="363"/>
      <c r="C789" s="364"/>
      <c r="D789" s="367" t="s">
        <v>58</v>
      </c>
      <c r="E789" s="320" t="s">
        <v>1454</v>
      </c>
    </row>
    <row r="790" spans="1:5" x14ac:dyDescent="0.25">
      <c r="A790" s="362"/>
      <c r="B790" s="365"/>
      <c r="C790" s="366"/>
      <c r="D790" s="368"/>
      <c r="E790" s="321" t="s">
        <v>1455</v>
      </c>
    </row>
    <row r="791" spans="1:5" x14ac:dyDescent="0.25">
      <c r="A791" s="353" t="s">
        <v>1845</v>
      </c>
      <c r="B791" s="355"/>
      <c r="C791" s="356"/>
      <c r="D791" s="359" t="s">
        <v>59</v>
      </c>
      <c r="E791" s="322" t="s">
        <v>1454</v>
      </c>
    </row>
    <row r="792" spans="1:5" x14ac:dyDescent="0.25">
      <c r="A792" s="354"/>
      <c r="B792" s="357"/>
      <c r="C792" s="358"/>
      <c r="D792" s="360"/>
      <c r="E792" s="323" t="s">
        <v>1455</v>
      </c>
    </row>
    <row r="793" spans="1:5" x14ac:dyDescent="0.25">
      <c r="A793" s="361" t="s">
        <v>1846</v>
      </c>
      <c r="B793" s="363"/>
      <c r="C793" s="364"/>
      <c r="D793" s="367" t="s">
        <v>59</v>
      </c>
      <c r="E793" s="320" t="s">
        <v>1454</v>
      </c>
    </row>
    <row r="794" spans="1:5" x14ac:dyDescent="0.25">
      <c r="A794" s="362"/>
      <c r="B794" s="365"/>
      <c r="C794" s="366"/>
      <c r="D794" s="368"/>
      <c r="E794" s="321" t="s">
        <v>1455</v>
      </c>
    </row>
    <row r="795" spans="1:5" x14ac:dyDescent="0.25">
      <c r="A795" s="353" t="s">
        <v>1847</v>
      </c>
      <c r="B795" s="355"/>
      <c r="C795" s="356"/>
      <c r="D795" s="359" t="s">
        <v>59</v>
      </c>
      <c r="E795" s="322" t="s">
        <v>1454</v>
      </c>
    </row>
    <row r="796" spans="1:5" x14ac:dyDescent="0.25">
      <c r="A796" s="354"/>
      <c r="B796" s="357"/>
      <c r="C796" s="358"/>
      <c r="D796" s="360"/>
      <c r="E796" s="323" t="s">
        <v>1455</v>
      </c>
    </row>
    <row r="797" spans="1:5" x14ac:dyDescent="0.25">
      <c r="A797" s="361" t="s">
        <v>1848</v>
      </c>
      <c r="B797" s="363"/>
      <c r="C797" s="364"/>
      <c r="D797" s="367" t="s">
        <v>59</v>
      </c>
      <c r="E797" s="320" t="s">
        <v>1454</v>
      </c>
    </row>
    <row r="798" spans="1:5" x14ac:dyDescent="0.25">
      <c r="A798" s="362"/>
      <c r="B798" s="365"/>
      <c r="C798" s="366"/>
      <c r="D798" s="368"/>
      <c r="E798" s="321" t="s">
        <v>1455</v>
      </c>
    </row>
    <row r="799" spans="1:5" x14ac:dyDescent="0.25">
      <c r="A799" s="353" t="s">
        <v>1849</v>
      </c>
      <c r="B799" s="355"/>
      <c r="C799" s="356"/>
      <c r="D799" s="359" t="s">
        <v>59</v>
      </c>
      <c r="E799" s="322" t="s">
        <v>1454</v>
      </c>
    </row>
    <row r="800" spans="1:5" x14ac:dyDescent="0.25">
      <c r="A800" s="354"/>
      <c r="B800" s="357"/>
      <c r="C800" s="358"/>
      <c r="D800" s="360"/>
      <c r="E800" s="323" t="s">
        <v>1455</v>
      </c>
    </row>
    <row r="801" spans="1:5" x14ac:dyDescent="0.25">
      <c r="A801" s="361" t="s">
        <v>1850</v>
      </c>
      <c r="B801" s="363"/>
      <c r="C801" s="364"/>
      <c r="D801" s="367" t="s">
        <v>59</v>
      </c>
      <c r="E801" s="320" t="s">
        <v>1454</v>
      </c>
    </row>
    <row r="802" spans="1:5" x14ac:dyDescent="0.25">
      <c r="A802" s="362"/>
      <c r="B802" s="365"/>
      <c r="C802" s="366"/>
      <c r="D802" s="368"/>
      <c r="E802" s="321" t="s">
        <v>1455</v>
      </c>
    </row>
    <row r="803" spans="1:5" x14ac:dyDescent="0.25">
      <c r="A803" s="353" t="s">
        <v>1851</v>
      </c>
      <c r="B803" s="355"/>
      <c r="C803" s="356"/>
      <c r="D803" s="359" t="s">
        <v>59</v>
      </c>
      <c r="E803" s="322" t="s">
        <v>1454</v>
      </c>
    </row>
    <row r="804" spans="1:5" x14ac:dyDescent="0.25">
      <c r="A804" s="354"/>
      <c r="B804" s="357"/>
      <c r="C804" s="358"/>
      <c r="D804" s="360"/>
      <c r="E804" s="323" t="s">
        <v>1455</v>
      </c>
    </row>
    <row r="805" spans="1:5" x14ac:dyDescent="0.25">
      <c r="A805" s="361" t="s">
        <v>1852</v>
      </c>
      <c r="B805" s="363"/>
      <c r="C805" s="364"/>
      <c r="D805" s="367" t="s">
        <v>59</v>
      </c>
      <c r="E805" s="320" t="s">
        <v>1454</v>
      </c>
    </row>
    <row r="806" spans="1:5" x14ac:dyDescent="0.25">
      <c r="A806" s="362"/>
      <c r="B806" s="365"/>
      <c r="C806" s="366"/>
      <c r="D806" s="368"/>
      <c r="E806" s="321" t="s">
        <v>1455</v>
      </c>
    </row>
    <row r="807" spans="1:5" x14ac:dyDescent="0.25">
      <c r="A807" s="353" t="s">
        <v>1853</v>
      </c>
      <c r="B807" s="355"/>
      <c r="C807" s="356"/>
      <c r="D807" s="359" t="s">
        <v>59</v>
      </c>
      <c r="E807" s="322" t="s">
        <v>1454</v>
      </c>
    </row>
    <row r="808" spans="1:5" x14ac:dyDescent="0.25">
      <c r="A808" s="354"/>
      <c r="B808" s="357"/>
      <c r="C808" s="358"/>
      <c r="D808" s="360"/>
      <c r="E808" s="323" t="s">
        <v>1455</v>
      </c>
    </row>
    <row r="809" spans="1:5" x14ac:dyDescent="0.25">
      <c r="A809" s="361" t="s">
        <v>1854</v>
      </c>
      <c r="B809" s="363"/>
      <c r="C809" s="364"/>
      <c r="D809" s="367" t="s">
        <v>59</v>
      </c>
      <c r="E809" s="320" t="s">
        <v>1454</v>
      </c>
    </row>
    <row r="810" spans="1:5" x14ac:dyDescent="0.25">
      <c r="A810" s="362"/>
      <c r="B810" s="365"/>
      <c r="C810" s="366"/>
      <c r="D810" s="368"/>
      <c r="E810" s="321" t="s">
        <v>1455</v>
      </c>
    </row>
    <row r="811" spans="1:5" x14ac:dyDescent="0.25">
      <c r="A811" s="353" t="s">
        <v>1855</v>
      </c>
      <c r="B811" s="355"/>
      <c r="C811" s="356"/>
      <c r="D811" s="359" t="s">
        <v>59</v>
      </c>
      <c r="E811" s="322" t="s">
        <v>1454</v>
      </c>
    </row>
    <row r="812" spans="1:5" x14ac:dyDescent="0.25">
      <c r="A812" s="354"/>
      <c r="B812" s="357"/>
      <c r="C812" s="358"/>
      <c r="D812" s="360"/>
      <c r="E812" s="323" t="s">
        <v>1455</v>
      </c>
    </row>
    <row r="813" spans="1:5" x14ac:dyDescent="0.25">
      <c r="A813" s="361" t="s">
        <v>1856</v>
      </c>
      <c r="B813" s="363"/>
      <c r="C813" s="364"/>
      <c r="D813" s="367" t="s">
        <v>59</v>
      </c>
      <c r="E813" s="320" t="s">
        <v>1454</v>
      </c>
    </row>
    <row r="814" spans="1:5" x14ac:dyDescent="0.25">
      <c r="A814" s="362"/>
      <c r="B814" s="365"/>
      <c r="C814" s="366"/>
      <c r="D814" s="368"/>
      <c r="E814" s="321" t="s">
        <v>1455</v>
      </c>
    </row>
    <row r="815" spans="1:5" x14ac:dyDescent="0.25">
      <c r="A815" s="353" t="s">
        <v>1857</v>
      </c>
      <c r="B815" s="355"/>
      <c r="C815" s="356"/>
      <c r="D815" s="359" t="s">
        <v>59</v>
      </c>
      <c r="E815" s="322" t="s">
        <v>1454</v>
      </c>
    </row>
    <row r="816" spans="1:5" x14ac:dyDescent="0.25">
      <c r="A816" s="354"/>
      <c r="B816" s="357"/>
      <c r="C816" s="358"/>
      <c r="D816" s="360"/>
      <c r="E816" s="323" t="s">
        <v>1455</v>
      </c>
    </row>
    <row r="817" spans="1:5" x14ac:dyDescent="0.25">
      <c r="A817" s="361" t="s">
        <v>1858</v>
      </c>
      <c r="B817" s="363"/>
      <c r="C817" s="364"/>
      <c r="D817" s="367" t="s">
        <v>59</v>
      </c>
      <c r="E817" s="320" t="s">
        <v>1454</v>
      </c>
    </row>
    <row r="818" spans="1:5" x14ac:dyDescent="0.25">
      <c r="A818" s="362"/>
      <c r="B818" s="365"/>
      <c r="C818" s="366"/>
      <c r="D818" s="368"/>
      <c r="E818" s="321" t="s">
        <v>1455</v>
      </c>
    </row>
    <row r="819" spans="1:5" x14ac:dyDescent="0.25">
      <c r="A819" s="353" t="s">
        <v>1859</v>
      </c>
      <c r="B819" s="355"/>
      <c r="C819" s="356"/>
      <c r="D819" s="359" t="s">
        <v>59</v>
      </c>
      <c r="E819" s="322" t="s">
        <v>1454</v>
      </c>
    </row>
    <row r="820" spans="1:5" x14ac:dyDescent="0.25">
      <c r="A820" s="354"/>
      <c r="B820" s="357"/>
      <c r="C820" s="358"/>
      <c r="D820" s="360"/>
      <c r="E820" s="323" t="s">
        <v>1455</v>
      </c>
    </row>
    <row r="821" spans="1:5" x14ac:dyDescent="0.25">
      <c r="A821" s="361" t="s">
        <v>1860</v>
      </c>
      <c r="B821" s="363"/>
      <c r="C821" s="364"/>
      <c r="D821" s="367" t="s">
        <v>59</v>
      </c>
      <c r="E821" s="320" t="s">
        <v>1454</v>
      </c>
    </row>
    <row r="822" spans="1:5" x14ac:dyDescent="0.25">
      <c r="A822" s="362"/>
      <c r="B822" s="365"/>
      <c r="C822" s="366"/>
      <c r="D822" s="368"/>
      <c r="E822" s="321" t="s">
        <v>1455</v>
      </c>
    </row>
    <row r="823" spans="1:5" x14ac:dyDescent="0.25">
      <c r="A823" s="353" t="s">
        <v>1861</v>
      </c>
      <c r="B823" s="355"/>
      <c r="C823" s="356"/>
      <c r="D823" s="359" t="s">
        <v>59</v>
      </c>
      <c r="E823" s="322" t="s">
        <v>1454</v>
      </c>
    </row>
    <row r="824" spans="1:5" x14ac:dyDescent="0.25">
      <c r="A824" s="354"/>
      <c r="B824" s="357"/>
      <c r="C824" s="358"/>
      <c r="D824" s="360"/>
      <c r="E824" s="323" t="s">
        <v>1455</v>
      </c>
    </row>
    <row r="825" spans="1:5" x14ac:dyDescent="0.25">
      <c r="A825" s="361" t="s">
        <v>1862</v>
      </c>
      <c r="B825" s="363"/>
      <c r="C825" s="364"/>
      <c r="D825" s="367" t="s">
        <v>59</v>
      </c>
      <c r="E825" s="320" t="s">
        <v>1454</v>
      </c>
    </row>
    <row r="826" spans="1:5" x14ac:dyDescent="0.25">
      <c r="A826" s="362"/>
      <c r="B826" s="365"/>
      <c r="C826" s="366"/>
      <c r="D826" s="368"/>
      <c r="E826" s="321" t="s">
        <v>1455</v>
      </c>
    </row>
    <row r="827" spans="1:5" x14ac:dyDescent="0.25">
      <c r="A827" s="353" t="s">
        <v>1863</v>
      </c>
      <c r="B827" s="355" t="s">
        <v>1864</v>
      </c>
      <c r="C827" s="356"/>
      <c r="D827" s="359" t="s">
        <v>59</v>
      </c>
      <c r="E827" s="322" t="s">
        <v>1454</v>
      </c>
    </row>
    <row r="828" spans="1:5" x14ac:dyDescent="0.25">
      <c r="A828" s="354"/>
      <c r="B828" s="357"/>
      <c r="C828" s="358"/>
      <c r="D828" s="360"/>
      <c r="E828" s="323" t="s">
        <v>1455</v>
      </c>
    </row>
    <row r="829" spans="1:5" x14ac:dyDescent="0.25">
      <c r="A829" s="361" t="s">
        <v>1865</v>
      </c>
      <c r="B829" s="363" t="s">
        <v>1864</v>
      </c>
      <c r="C829" s="364"/>
      <c r="D829" s="367" t="s">
        <v>59</v>
      </c>
      <c r="E829" s="320" t="s">
        <v>1454</v>
      </c>
    </row>
    <row r="830" spans="1:5" x14ac:dyDescent="0.25">
      <c r="A830" s="362"/>
      <c r="B830" s="365"/>
      <c r="C830" s="366"/>
      <c r="D830" s="368"/>
      <c r="E830" s="321" t="s">
        <v>1455</v>
      </c>
    </row>
    <row r="831" spans="1:5" x14ac:dyDescent="0.25">
      <c r="A831" s="353" t="s">
        <v>1866</v>
      </c>
      <c r="B831" s="355" t="s">
        <v>1864</v>
      </c>
      <c r="C831" s="356"/>
      <c r="D831" s="359" t="s">
        <v>59</v>
      </c>
      <c r="E831" s="322" t="s">
        <v>1454</v>
      </c>
    </row>
    <row r="832" spans="1:5" x14ac:dyDescent="0.25">
      <c r="A832" s="354"/>
      <c r="B832" s="357"/>
      <c r="C832" s="358"/>
      <c r="D832" s="360"/>
      <c r="E832" s="323" t="s">
        <v>1455</v>
      </c>
    </row>
    <row r="833" spans="1:5" x14ac:dyDescent="0.25">
      <c r="A833" s="361" t="s">
        <v>1867</v>
      </c>
      <c r="B833" s="363" t="s">
        <v>1864</v>
      </c>
      <c r="C833" s="364"/>
      <c r="D833" s="367" t="s">
        <v>59</v>
      </c>
      <c r="E833" s="320" t="s">
        <v>1454</v>
      </c>
    </row>
    <row r="834" spans="1:5" x14ac:dyDescent="0.25">
      <c r="A834" s="362"/>
      <c r="B834" s="365"/>
      <c r="C834" s="366"/>
      <c r="D834" s="368"/>
      <c r="E834" s="321" t="s">
        <v>1455</v>
      </c>
    </row>
    <row r="835" spans="1:5" x14ac:dyDescent="0.25">
      <c r="A835" s="353" t="s">
        <v>1868</v>
      </c>
      <c r="B835" s="355" t="s">
        <v>1864</v>
      </c>
      <c r="C835" s="356"/>
      <c r="D835" s="359" t="s">
        <v>59</v>
      </c>
      <c r="E835" s="322" t="s">
        <v>1454</v>
      </c>
    </row>
    <row r="836" spans="1:5" x14ac:dyDescent="0.25">
      <c r="A836" s="354"/>
      <c r="B836" s="357"/>
      <c r="C836" s="358"/>
      <c r="D836" s="360"/>
      <c r="E836" s="323" t="s">
        <v>1455</v>
      </c>
    </row>
    <row r="837" spans="1:5" x14ac:dyDescent="0.25">
      <c r="A837" s="361" t="s">
        <v>1869</v>
      </c>
      <c r="B837" s="363" t="s">
        <v>1864</v>
      </c>
      <c r="C837" s="364"/>
      <c r="D837" s="367" t="s">
        <v>59</v>
      </c>
      <c r="E837" s="320" t="s">
        <v>1454</v>
      </c>
    </row>
    <row r="838" spans="1:5" x14ac:dyDescent="0.25">
      <c r="A838" s="362"/>
      <c r="B838" s="365"/>
      <c r="C838" s="366"/>
      <c r="D838" s="368"/>
      <c r="E838" s="321" t="s">
        <v>1455</v>
      </c>
    </row>
    <row r="839" spans="1:5" x14ac:dyDescent="0.25">
      <c r="A839" s="353" t="s">
        <v>1870</v>
      </c>
      <c r="B839" s="355" t="s">
        <v>1864</v>
      </c>
      <c r="C839" s="356"/>
      <c r="D839" s="359" t="s">
        <v>59</v>
      </c>
      <c r="E839" s="322" t="s">
        <v>1454</v>
      </c>
    </row>
    <row r="840" spans="1:5" x14ac:dyDescent="0.25">
      <c r="A840" s="354"/>
      <c r="B840" s="357"/>
      <c r="C840" s="358"/>
      <c r="D840" s="360"/>
      <c r="E840" s="323" t="s">
        <v>1455</v>
      </c>
    </row>
    <row r="841" spans="1:5" x14ac:dyDescent="0.25">
      <c r="A841" s="361" t="s">
        <v>1871</v>
      </c>
      <c r="B841" s="363" t="s">
        <v>1864</v>
      </c>
      <c r="C841" s="364"/>
      <c r="D841" s="367" t="s">
        <v>59</v>
      </c>
      <c r="E841" s="320" t="s">
        <v>1454</v>
      </c>
    </row>
    <row r="842" spans="1:5" x14ac:dyDescent="0.25">
      <c r="A842" s="362"/>
      <c r="B842" s="365"/>
      <c r="C842" s="366"/>
      <c r="D842" s="368"/>
      <c r="E842" s="321" t="s">
        <v>1455</v>
      </c>
    </row>
    <row r="843" spans="1:5" x14ac:dyDescent="0.25">
      <c r="A843" s="353" t="s">
        <v>1872</v>
      </c>
      <c r="B843" s="355" t="s">
        <v>1864</v>
      </c>
      <c r="C843" s="356"/>
      <c r="D843" s="359" t="s">
        <v>59</v>
      </c>
      <c r="E843" s="322" t="s">
        <v>1454</v>
      </c>
    </row>
    <row r="844" spans="1:5" x14ac:dyDescent="0.25">
      <c r="A844" s="354"/>
      <c r="B844" s="357"/>
      <c r="C844" s="358"/>
      <c r="D844" s="360"/>
      <c r="E844" s="323" t="s">
        <v>1455</v>
      </c>
    </row>
    <row r="845" spans="1:5" x14ac:dyDescent="0.25">
      <c r="A845" s="361" t="s">
        <v>1873</v>
      </c>
      <c r="B845" s="363" t="s">
        <v>1864</v>
      </c>
      <c r="C845" s="364"/>
      <c r="D845" s="367" t="s">
        <v>59</v>
      </c>
      <c r="E845" s="320" t="s">
        <v>1454</v>
      </c>
    </row>
    <row r="846" spans="1:5" x14ac:dyDescent="0.25">
      <c r="A846" s="362"/>
      <c r="B846" s="365"/>
      <c r="C846" s="366"/>
      <c r="D846" s="368"/>
      <c r="E846" s="321" t="s">
        <v>1455</v>
      </c>
    </row>
    <row r="847" spans="1:5" x14ac:dyDescent="0.25">
      <c r="A847" s="353" t="s">
        <v>1874</v>
      </c>
      <c r="B847" s="355" t="s">
        <v>1864</v>
      </c>
      <c r="C847" s="356"/>
      <c r="D847" s="359" t="s">
        <v>59</v>
      </c>
      <c r="E847" s="322" t="s">
        <v>1454</v>
      </c>
    </row>
    <row r="848" spans="1:5" x14ac:dyDescent="0.25">
      <c r="A848" s="354"/>
      <c r="B848" s="357"/>
      <c r="C848" s="358"/>
      <c r="D848" s="360"/>
      <c r="E848" s="323" t="s">
        <v>1455</v>
      </c>
    </row>
    <row r="849" spans="1:5" x14ac:dyDescent="0.25">
      <c r="A849" s="361" t="s">
        <v>1875</v>
      </c>
      <c r="B849" s="363" t="s">
        <v>1864</v>
      </c>
      <c r="C849" s="364"/>
      <c r="D849" s="367" t="s">
        <v>59</v>
      </c>
      <c r="E849" s="320" t="s">
        <v>1454</v>
      </c>
    </row>
    <row r="850" spans="1:5" x14ac:dyDescent="0.25">
      <c r="A850" s="362"/>
      <c r="B850" s="365"/>
      <c r="C850" s="366"/>
      <c r="D850" s="368"/>
      <c r="E850" s="321" t="s">
        <v>1455</v>
      </c>
    </row>
    <row r="851" spans="1:5" x14ac:dyDescent="0.25">
      <c r="A851" s="353" t="s">
        <v>1573</v>
      </c>
      <c r="B851" s="355" t="s">
        <v>1864</v>
      </c>
      <c r="C851" s="356"/>
      <c r="D851" s="359" t="s">
        <v>59</v>
      </c>
      <c r="E851" s="322" t="s">
        <v>1454</v>
      </c>
    </row>
    <row r="852" spans="1:5" x14ac:dyDescent="0.25">
      <c r="A852" s="354"/>
      <c r="B852" s="357"/>
      <c r="C852" s="358"/>
      <c r="D852" s="360"/>
      <c r="E852" s="323" t="s">
        <v>1455</v>
      </c>
    </row>
    <row r="853" spans="1:5" x14ac:dyDescent="0.25">
      <c r="A853" s="361" t="s">
        <v>1876</v>
      </c>
      <c r="B853" s="363" t="s">
        <v>1864</v>
      </c>
      <c r="C853" s="364"/>
      <c r="D853" s="367" t="s">
        <v>59</v>
      </c>
      <c r="E853" s="320" t="s">
        <v>1454</v>
      </c>
    </row>
    <row r="854" spans="1:5" x14ac:dyDescent="0.25">
      <c r="A854" s="362"/>
      <c r="B854" s="365"/>
      <c r="C854" s="366"/>
      <c r="D854" s="368"/>
      <c r="E854" s="321" t="s">
        <v>1455</v>
      </c>
    </row>
    <row r="855" spans="1:5" x14ac:dyDescent="0.25">
      <c r="A855" s="353" t="s">
        <v>1877</v>
      </c>
      <c r="B855" s="355" t="s">
        <v>1864</v>
      </c>
      <c r="C855" s="356"/>
      <c r="D855" s="359" t="s">
        <v>59</v>
      </c>
      <c r="E855" s="322" t="s">
        <v>1454</v>
      </c>
    </row>
    <row r="856" spans="1:5" x14ac:dyDescent="0.25">
      <c r="A856" s="354"/>
      <c r="B856" s="357"/>
      <c r="C856" s="358"/>
      <c r="D856" s="360"/>
      <c r="E856" s="323" t="s">
        <v>1455</v>
      </c>
    </row>
    <row r="857" spans="1:5" x14ac:dyDescent="0.25">
      <c r="A857" s="361" t="s">
        <v>1878</v>
      </c>
      <c r="B857" s="363" t="s">
        <v>1864</v>
      </c>
      <c r="C857" s="364"/>
      <c r="D857" s="367" t="s">
        <v>59</v>
      </c>
      <c r="E857" s="320" t="s">
        <v>1454</v>
      </c>
    </row>
    <row r="858" spans="1:5" x14ac:dyDescent="0.25">
      <c r="A858" s="362"/>
      <c r="B858" s="365"/>
      <c r="C858" s="366"/>
      <c r="D858" s="368"/>
      <c r="E858" s="321" t="s">
        <v>1455</v>
      </c>
    </row>
    <row r="859" spans="1:5" x14ac:dyDescent="0.25">
      <c r="A859" s="353" t="s">
        <v>1879</v>
      </c>
      <c r="B859" s="355" t="s">
        <v>1864</v>
      </c>
      <c r="C859" s="356"/>
      <c r="D859" s="359" t="s">
        <v>59</v>
      </c>
      <c r="E859" s="322" t="s">
        <v>1454</v>
      </c>
    </row>
    <row r="860" spans="1:5" x14ac:dyDescent="0.25">
      <c r="A860" s="354"/>
      <c r="B860" s="357"/>
      <c r="C860" s="358"/>
      <c r="D860" s="360"/>
      <c r="E860" s="323" t="s">
        <v>1455</v>
      </c>
    </row>
    <row r="861" spans="1:5" x14ac:dyDescent="0.25">
      <c r="A861" s="361" t="s">
        <v>1880</v>
      </c>
      <c r="B861" s="363" t="s">
        <v>1864</v>
      </c>
      <c r="C861" s="364"/>
      <c r="D861" s="367" t="s">
        <v>59</v>
      </c>
      <c r="E861" s="320" t="s">
        <v>1454</v>
      </c>
    </row>
    <row r="862" spans="1:5" x14ac:dyDescent="0.25">
      <c r="A862" s="362"/>
      <c r="B862" s="365"/>
      <c r="C862" s="366"/>
      <c r="D862" s="368"/>
      <c r="E862" s="321" t="s">
        <v>1455</v>
      </c>
    </row>
    <row r="863" spans="1:5" x14ac:dyDescent="0.25">
      <c r="A863" s="353" t="s">
        <v>1881</v>
      </c>
      <c r="B863" s="355" t="s">
        <v>1864</v>
      </c>
      <c r="C863" s="356"/>
      <c r="D863" s="359" t="s">
        <v>59</v>
      </c>
      <c r="E863" s="322" t="s">
        <v>1454</v>
      </c>
    </row>
    <row r="864" spans="1:5" x14ac:dyDescent="0.25">
      <c r="A864" s="354"/>
      <c r="B864" s="357"/>
      <c r="C864" s="358"/>
      <c r="D864" s="360"/>
      <c r="E864" s="323" t="s">
        <v>1455</v>
      </c>
    </row>
    <row r="865" spans="1:5" x14ac:dyDescent="0.25">
      <c r="A865" s="361" t="s">
        <v>1882</v>
      </c>
      <c r="B865" s="363" t="s">
        <v>1864</v>
      </c>
      <c r="C865" s="364"/>
      <c r="D865" s="367" t="s">
        <v>59</v>
      </c>
      <c r="E865" s="320" t="s">
        <v>1454</v>
      </c>
    </row>
    <row r="866" spans="1:5" x14ac:dyDescent="0.25">
      <c r="A866" s="362"/>
      <c r="B866" s="365"/>
      <c r="C866" s="366"/>
      <c r="D866" s="368"/>
      <c r="E866" s="321" t="s">
        <v>1455</v>
      </c>
    </row>
    <row r="867" spans="1:5" x14ac:dyDescent="0.25">
      <c r="A867" s="353" t="s">
        <v>1883</v>
      </c>
      <c r="B867" s="355" t="s">
        <v>1864</v>
      </c>
      <c r="C867" s="356"/>
      <c r="D867" s="359" t="s">
        <v>59</v>
      </c>
      <c r="E867" s="322" t="s">
        <v>1454</v>
      </c>
    </row>
    <row r="868" spans="1:5" x14ac:dyDescent="0.25">
      <c r="A868" s="354"/>
      <c r="B868" s="357"/>
      <c r="C868" s="358"/>
      <c r="D868" s="360"/>
      <c r="E868" s="323" t="s">
        <v>1455</v>
      </c>
    </row>
    <row r="869" spans="1:5" x14ac:dyDescent="0.25">
      <c r="A869" s="361" t="s">
        <v>1884</v>
      </c>
      <c r="B869" s="363" t="s">
        <v>1864</v>
      </c>
      <c r="C869" s="364"/>
      <c r="D869" s="367" t="s">
        <v>59</v>
      </c>
      <c r="E869" s="320" t="s">
        <v>1454</v>
      </c>
    </row>
    <row r="870" spans="1:5" x14ac:dyDescent="0.25">
      <c r="A870" s="362"/>
      <c r="B870" s="365"/>
      <c r="C870" s="366"/>
      <c r="D870" s="368"/>
      <c r="E870" s="321" t="s">
        <v>1455</v>
      </c>
    </row>
    <row r="871" spans="1:5" x14ac:dyDescent="0.25">
      <c r="A871" s="353" t="s">
        <v>1885</v>
      </c>
      <c r="B871" s="355" t="s">
        <v>1886</v>
      </c>
      <c r="C871" s="356"/>
      <c r="D871" s="359" t="s">
        <v>59</v>
      </c>
      <c r="E871" s="322" t="s">
        <v>1454</v>
      </c>
    </row>
    <row r="872" spans="1:5" x14ac:dyDescent="0.25">
      <c r="A872" s="354"/>
      <c r="B872" s="357"/>
      <c r="C872" s="358"/>
      <c r="D872" s="360"/>
      <c r="E872" s="323" t="s">
        <v>1455</v>
      </c>
    </row>
    <row r="873" spans="1:5" x14ac:dyDescent="0.25">
      <c r="A873" s="361" t="s">
        <v>1887</v>
      </c>
      <c r="B873" s="363" t="s">
        <v>1886</v>
      </c>
      <c r="C873" s="364"/>
      <c r="D873" s="367" t="s">
        <v>59</v>
      </c>
      <c r="E873" s="320" t="s">
        <v>1454</v>
      </c>
    </row>
    <row r="874" spans="1:5" x14ac:dyDescent="0.25">
      <c r="A874" s="362"/>
      <c r="B874" s="365"/>
      <c r="C874" s="366"/>
      <c r="D874" s="368"/>
      <c r="E874" s="321" t="s">
        <v>1455</v>
      </c>
    </row>
    <row r="875" spans="1:5" x14ac:dyDescent="0.25">
      <c r="A875" s="353" t="s">
        <v>1888</v>
      </c>
      <c r="B875" s="355" t="s">
        <v>1886</v>
      </c>
      <c r="C875" s="356"/>
      <c r="D875" s="359" t="s">
        <v>59</v>
      </c>
      <c r="E875" s="322" t="s">
        <v>1454</v>
      </c>
    </row>
    <row r="876" spans="1:5" x14ac:dyDescent="0.25">
      <c r="A876" s="354"/>
      <c r="B876" s="357"/>
      <c r="C876" s="358"/>
      <c r="D876" s="360"/>
      <c r="E876" s="323" t="s">
        <v>1455</v>
      </c>
    </row>
    <row r="877" spans="1:5" x14ac:dyDescent="0.25">
      <c r="A877" s="361" t="s">
        <v>1889</v>
      </c>
      <c r="B877" s="363" t="s">
        <v>1886</v>
      </c>
      <c r="C877" s="364"/>
      <c r="D877" s="367" t="s">
        <v>59</v>
      </c>
      <c r="E877" s="320" t="s">
        <v>1454</v>
      </c>
    </row>
    <row r="878" spans="1:5" x14ac:dyDescent="0.25">
      <c r="A878" s="362"/>
      <c r="B878" s="365"/>
      <c r="C878" s="366"/>
      <c r="D878" s="368"/>
      <c r="E878" s="321" t="s">
        <v>1455</v>
      </c>
    </row>
    <row r="879" spans="1:5" x14ac:dyDescent="0.25">
      <c r="A879" s="353" t="s">
        <v>1890</v>
      </c>
      <c r="B879" s="355" t="s">
        <v>1886</v>
      </c>
      <c r="C879" s="356"/>
      <c r="D879" s="359" t="s">
        <v>59</v>
      </c>
      <c r="E879" s="322" t="s">
        <v>1454</v>
      </c>
    </row>
    <row r="880" spans="1:5" x14ac:dyDescent="0.25">
      <c r="A880" s="354"/>
      <c r="B880" s="357"/>
      <c r="C880" s="358"/>
      <c r="D880" s="360"/>
      <c r="E880" s="323" t="s">
        <v>1455</v>
      </c>
    </row>
    <row r="881" spans="1:5" x14ac:dyDescent="0.25">
      <c r="A881" s="361" t="s">
        <v>1891</v>
      </c>
      <c r="B881" s="363" t="s">
        <v>1892</v>
      </c>
      <c r="C881" s="364"/>
      <c r="D881" s="367" t="s">
        <v>59</v>
      </c>
      <c r="E881" s="320" t="s">
        <v>1454</v>
      </c>
    </row>
    <row r="882" spans="1:5" x14ac:dyDescent="0.25">
      <c r="A882" s="362"/>
      <c r="B882" s="365"/>
      <c r="C882" s="366"/>
      <c r="D882" s="368"/>
      <c r="E882" s="321" t="s">
        <v>1455</v>
      </c>
    </row>
    <row r="883" spans="1:5" x14ac:dyDescent="0.25">
      <c r="A883" s="353" t="s">
        <v>1893</v>
      </c>
      <c r="B883" s="355" t="s">
        <v>1892</v>
      </c>
      <c r="C883" s="356"/>
      <c r="D883" s="359" t="s">
        <v>59</v>
      </c>
      <c r="E883" s="322" t="s">
        <v>1454</v>
      </c>
    </row>
    <row r="884" spans="1:5" x14ac:dyDescent="0.25">
      <c r="A884" s="354"/>
      <c r="B884" s="357"/>
      <c r="C884" s="358"/>
      <c r="D884" s="360"/>
      <c r="E884" s="323" t="s">
        <v>1455</v>
      </c>
    </row>
    <row r="885" spans="1:5" x14ac:dyDescent="0.25">
      <c r="A885" s="361" t="s">
        <v>1894</v>
      </c>
      <c r="B885" s="363" t="s">
        <v>1892</v>
      </c>
      <c r="C885" s="364"/>
      <c r="D885" s="367" t="s">
        <v>59</v>
      </c>
      <c r="E885" s="320" t="s">
        <v>1454</v>
      </c>
    </row>
    <row r="886" spans="1:5" x14ac:dyDescent="0.25">
      <c r="A886" s="362"/>
      <c r="B886" s="365"/>
      <c r="C886" s="366"/>
      <c r="D886" s="368"/>
      <c r="E886" s="321" t="s">
        <v>1455</v>
      </c>
    </row>
    <row r="887" spans="1:5" x14ac:dyDescent="0.25">
      <c r="A887" s="353" t="s">
        <v>1895</v>
      </c>
      <c r="B887" s="355" t="s">
        <v>1892</v>
      </c>
      <c r="C887" s="356"/>
      <c r="D887" s="359" t="s">
        <v>59</v>
      </c>
      <c r="E887" s="322" t="s">
        <v>1454</v>
      </c>
    </row>
    <row r="888" spans="1:5" x14ac:dyDescent="0.25">
      <c r="A888" s="354"/>
      <c r="B888" s="357"/>
      <c r="C888" s="358"/>
      <c r="D888" s="360"/>
      <c r="E888" s="323" t="s">
        <v>1455</v>
      </c>
    </row>
    <row r="889" spans="1:5" x14ac:dyDescent="0.25">
      <c r="A889" s="361" t="s">
        <v>1896</v>
      </c>
      <c r="B889" s="363" t="s">
        <v>1897</v>
      </c>
      <c r="C889" s="364"/>
      <c r="D889" s="367" t="s">
        <v>59</v>
      </c>
      <c r="E889" s="320" t="s">
        <v>1454</v>
      </c>
    </row>
    <row r="890" spans="1:5" x14ac:dyDescent="0.25">
      <c r="A890" s="362"/>
      <c r="B890" s="365"/>
      <c r="C890" s="366"/>
      <c r="D890" s="368"/>
      <c r="E890" s="321" t="s">
        <v>1455</v>
      </c>
    </row>
    <row r="891" spans="1:5" x14ac:dyDescent="0.25">
      <c r="A891" s="353" t="s">
        <v>1898</v>
      </c>
      <c r="B891" s="355" t="s">
        <v>1897</v>
      </c>
      <c r="C891" s="356"/>
      <c r="D891" s="359" t="s">
        <v>59</v>
      </c>
      <c r="E891" s="322" t="s">
        <v>1454</v>
      </c>
    </row>
    <row r="892" spans="1:5" x14ac:dyDescent="0.25">
      <c r="A892" s="354"/>
      <c r="B892" s="357"/>
      <c r="C892" s="358"/>
      <c r="D892" s="360"/>
      <c r="E892" s="323" t="s">
        <v>1455</v>
      </c>
    </row>
    <row r="893" spans="1:5" x14ac:dyDescent="0.25">
      <c r="A893" s="361" t="s">
        <v>1899</v>
      </c>
      <c r="B893" s="363" t="s">
        <v>1897</v>
      </c>
      <c r="C893" s="364"/>
      <c r="D893" s="367" t="s">
        <v>59</v>
      </c>
      <c r="E893" s="320" t="s">
        <v>1454</v>
      </c>
    </row>
    <row r="894" spans="1:5" x14ac:dyDescent="0.25">
      <c r="A894" s="362"/>
      <c r="B894" s="365"/>
      <c r="C894" s="366"/>
      <c r="D894" s="368"/>
      <c r="E894" s="321" t="s">
        <v>1455</v>
      </c>
    </row>
    <row r="895" spans="1:5" x14ac:dyDescent="0.25">
      <c r="A895" s="353" t="s">
        <v>1900</v>
      </c>
      <c r="B895" s="355" t="s">
        <v>1897</v>
      </c>
      <c r="C895" s="356"/>
      <c r="D895" s="359" t="s">
        <v>59</v>
      </c>
      <c r="E895" s="322" t="s">
        <v>1454</v>
      </c>
    </row>
    <row r="896" spans="1:5" x14ac:dyDescent="0.25">
      <c r="A896" s="354"/>
      <c r="B896" s="357"/>
      <c r="C896" s="358"/>
      <c r="D896" s="360"/>
      <c r="E896" s="323" t="s">
        <v>1455</v>
      </c>
    </row>
    <row r="897" spans="1:5" x14ac:dyDescent="0.25">
      <c r="A897" s="361" t="s">
        <v>1901</v>
      </c>
      <c r="B897" s="363" t="s">
        <v>1897</v>
      </c>
      <c r="C897" s="364"/>
      <c r="D897" s="367" t="s">
        <v>59</v>
      </c>
      <c r="E897" s="320" t="s">
        <v>1454</v>
      </c>
    </row>
    <row r="898" spans="1:5" x14ac:dyDescent="0.25">
      <c r="A898" s="362"/>
      <c r="B898" s="365"/>
      <c r="C898" s="366"/>
      <c r="D898" s="368"/>
      <c r="E898" s="321" t="s">
        <v>1455</v>
      </c>
    </row>
    <row r="899" spans="1:5" x14ac:dyDescent="0.25">
      <c r="A899" s="353" t="s">
        <v>1902</v>
      </c>
      <c r="B899" s="355" t="s">
        <v>1897</v>
      </c>
      <c r="C899" s="356"/>
      <c r="D899" s="359" t="s">
        <v>59</v>
      </c>
      <c r="E899" s="322" t="s">
        <v>1454</v>
      </c>
    </row>
    <row r="900" spans="1:5" x14ac:dyDescent="0.25">
      <c r="A900" s="354"/>
      <c r="B900" s="357"/>
      <c r="C900" s="358"/>
      <c r="D900" s="360"/>
      <c r="E900" s="323" t="s">
        <v>1455</v>
      </c>
    </row>
    <row r="901" spans="1:5" x14ac:dyDescent="0.25">
      <c r="A901" s="361" t="s">
        <v>1903</v>
      </c>
      <c r="B901" s="363" t="s">
        <v>1897</v>
      </c>
      <c r="C901" s="364"/>
      <c r="D901" s="367" t="s">
        <v>59</v>
      </c>
      <c r="E901" s="320" t="s">
        <v>1454</v>
      </c>
    </row>
    <row r="902" spans="1:5" x14ac:dyDescent="0.25">
      <c r="A902" s="362"/>
      <c r="B902" s="365"/>
      <c r="C902" s="366"/>
      <c r="D902" s="368"/>
      <c r="E902" s="321" t="s">
        <v>1455</v>
      </c>
    </row>
    <row r="903" spans="1:5" x14ac:dyDescent="0.25">
      <c r="A903" s="353" t="s">
        <v>1563</v>
      </c>
      <c r="B903" s="355" t="s">
        <v>1897</v>
      </c>
      <c r="C903" s="356"/>
      <c r="D903" s="359" t="s">
        <v>59</v>
      </c>
      <c r="E903" s="322" t="s">
        <v>1454</v>
      </c>
    </row>
    <row r="904" spans="1:5" x14ac:dyDescent="0.25">
      <c r="A904" s="354"/>
      <c r="B904" s="357"/>
      <c r="C904" s="358"/>
      <c r="D904" s="360"/>
      <c r="E904" s="323" t="s">
        <v>1455</v>
      </c>
    </row>
    <row r="905" spans="1:5" x14ac:dyDescent="0.25">
      <c r="A905" s="361" t="s">
        <v>1904</v>
      </c>
      <c r="B905" s="363" t="s">
        <v>1897</v>
      </c>
      <c r="C905" s="364"/>
      <c r="D905" s="367" t="s">
        <v>59</v>
      </c>
      <c r="E905" s="320" t="s">
        <v>1454</v>
      </c>
    </row>
    <row r="906" spans="1:5" x14ac:dyDescent="0.25">
      <c r="A906" s="362"/>
      <c r="B906" s="365"/>
      <c r="C906" s="366"/>
      <c r="D906" s="368"/>
      <c r="E906" s="321" t="s">
        <v>1455</v>
      </c>
    </row>
    <row r="907" spans="1:5" x14ac:dyDescent="0.25">
      <c r="A907" s="353" t="s">
        <v>1905</v>
      </c>
      <c r="B907" s="355" t="s">
        <v>1897</v>
      </c>
      <c r="C907" s="356"/>
      <c r="D907" s="359" t="s">
        <v>59</v>
      </c>
      <c r="E907" s="322" t="s">
        <v>1454</v>
      </c>
    </row>
    <row r="908" spans="1:5" x14ac:dyDescent="0.25">
      <c r="A908" s="354"/>
      <c r="B908" s="357"/>
      <c r="C908" s="358"/>
      <c r="D908" s="360"/>
      <c r="E908" s="323" t="s">
        <v>1455</v>
      </c>
    </row>
    <row r="909" spans="1:5" x14ac:dyDescent="0.25">
      <c r="A909" s="361" t="s">
        <v>1906</v>
      </c>
      <c r="B909" s="363" t="s">
        <v>1897</v>
      </c>
      <c r="C909" s="364"/>
      <c r="D909" s="367" t="s">
        <v>59</v>
      </c>
      <c r="E909" s="320" t="s">
        <v>1454</v>
      </c>
    </row>
    <row r="910" spans="1:5" x14ac:dyDescent="0.25">
      <c r="A910" s="362"/>
      <c r="B910" s="365"/>
      <c r="C910" s="366"/>
      <c r="D910" s="368"/>
      <c r="E910" s="321" t="s">
        <v>1455</v>
      </c>
    </row>
    <row r="911" spans="1:5" x14ac:dyDescent="0.25">
      <c r="A911" s="353" t="s">
        <v>1875</v>
      </c>
      <c r="B911" s="355" t="s">
        <v>1897</v>
      </c>
      <c r="C911" s="356"/>
      <c r="D911" s="359" t="s">
        <v>59</v>
      </c>
      <c r="E911" s="322" t="s">
        <v>1454</v>
      </c>
    </row>
    <row r="912" spans="1:5" x14ac:dyDescent="0.25">
      <c r="A912" s="354"/>
      <c r="B912" s="357"/>
      <c r="C912" s="358"/>
      <c r="D912" s="360"/>
      <c r="E912" s="323" t="s">
        <v>1455</v>
      </c>
    </row>
    <row r="913" spans="1:5" x14ac:dyDescent="0.25">
      <c r="A913" s="361" t="s">
        <v>1907</v>
      </c>
      <c r="B913" s="363" t="s">
        <v>1908</v>
      </c>
      <c r="C913" s="364"/>
      <c r="D913" s="367" t="s">
        <v>59</v>
      </c>
      <c r="E913" s="320" t="s">
        <v>1454</v>
      </c>
    </row>
    <row r="914" spans="1:5" x14ac:dyDescent="0.25">
      <c r="A914" s="362"/>
      <c r="B914" s="365"/>
      <c r="C914" s="366"/>
      <c r="D914" s="368"/>
      <c r="E914" s="321" t="s">
        <v>1455</v>
      </c>
    </row>
    <row r="915" spans="1:5" x14ac:dyDescent="0.25">
      <c r="A915" s="353" t="s">
        <v>1909</v>
      </c>
      <c r="B915" s="355" t="s">
        <v>1908</v>
      </c>
      <c r="C915" s="356"/>
      <c r="D915" s="359" t="s">
        <v>59</v>
      </c>
      <c r="E915" s="322" t="s">
        <v>1454</v>
      </c>
    </row>
    <row r="916" spans="1:5" x14ac:dyDescent="0.25">
      <c r="A916" s="354"/>
      <c r="B916" s="357"/>
      <c r="C916" s="358"/>
      <c r="D916" s="360"/>
      <c r="E916" s="323" t="s">
        <v>1455</v>
      </c>
    </row>
    <row r="917" spans="1:5" x14ac:dyDescent="0.25">
      <c r="A917" s="361" t="s">
        <v>1910</v>
      </c>
      <c r="B917" s="363" t="s">
        <v>1908</v>
      </c>
      <c r="C917" s="364"/>
      <c r="D917" s="367" t="s">
        <v>59</v>
      </c>
      <c r="E917" s="320" t="s">
        <v>1454</v>
      </c>
    </row>
    <row r="918" spans="1:5" x14ac:dyDescent="0.25">
      <c r="A918" s="362"/>
      <c r="B918" s="365"/>
      <c r="C918" s="366"/>
      <c r="D918" s="368"/>
      <c r="E918" s="321" t="s">
        <v>1455</v>
      </c>
    </row>
    <row r="919" spans="1:5" x14ac:dyDescent="0.25">
      <c r="A919" s="353" t="s">
        <v>1911</v>
      </c>
      <c r="B919" s="355" t="s">
        <v>1908</v>
      </c>
      <c r="C919" s="356"/>
      <c r="D919" s="359" t="s">
        <v>59</v>
      </c>
      <c r="E919" s="322" t="s">
        <v>1454</v>
      </c>
    </row>
    <row r="920" spans="1:5" x14ac:dyDescent="0.25">
      <c r="A920" s="354"/>
      <c r="B920" s="357"/>
      <c r="C920" s="358"/>
      <c r="D920" s="360"/>
      <c r="E920" s="323" t="s">
        <v>1455</v>
      </c>
    </row>
    <row r="921" spans="1:5" x14ac:dyDescent="0.25">
      <c r="A921" s="361" t="s">
        <v>1912</v>
      </c>
      <c r="B921" s="363" t="s">
        <v>1908</v>
      </c>
      <c r="C921" s="364"/>
      <c r="D921" s="367" t="s">
        <v>59</v>
      </c>
      <c r="E921" s="320" t="s">
        <v>1454</v>
      </c>
    </row>
    <row r="922" spans="1:5" x14ac:dyDescent="0.25">
      <c r="A922" s="362"/>
      <c r="B922" s="365"/>
      <c r="C922" s="366"/>
      <c r="D922" s="368"/>
      <c r="E922" s="321" t="s">
        <v>1455</v>
      </c>
    </row>
    <row r="923" spans="1:5" x14ac:dyDescent="0.25">
      <c r="A923" s="353" t="s">
        <v>1913</v>
      </c>
      <c r="B923" s="355" t="s">
        <v>1908</v>
      </c>
      <c r="C923" s="356"/>
      <c r="D923" s="359" t="s">
        <v>59</v>
      </c>
      <c r="E923" s="322" t="s">
        <v>1454</v>
      </c>
    </row>
    <row r="924" spans="1:5" x14ac:dyDescent="0.25">
      <c r="A924" s="354"/>
      <c r="B924" s="357"/>
      <c r="C924" s="358"/>
      <c r="D924" s="360"/>
      <c r="E924" s="323" t="s">
        <v>1455</v>
      </c>
    </row>
    <row r="925" spans="1:5" x14ac:dyDescent="0.25">
      <c r="A925" s="361" t="s">
        <v>1914</v>
      </c>
      <c r="B925" s="363" t="s">
        <v>1915</v>
      </c>
      <c r="C925" s="364"/>
      <c r="D925" s="367" t="s">
        <v>59</v>
      </c>
      <c r="E925" s="320" t="s">
        <v>1454</v>
      </c>
    </row>
    <row r="926" spans="1:5" x14ac:dyDescent="0.25">
      <c r="A926" s="362"/>
      <c r="B926" s="365"/>
      <c r="C926" s="366"/>
      <c r="D926" s="368"/>
      <c r="E926" s="321" t="s">
        <v>1455</v>
      </c>
    </row>
    <row r="927" spans="1:5" x14ac:dyDescent="0.25">
      <c r="A927" s="353" t="s">
        <v>1916</v>
      </c>
      <c r="B927" s="355" t="s">
        <v>1915</v>
      </c>
      <c r="C927" s="356"/>
      <c r="D927" s="359" t="s">
        <v>59</v>
      </c>
      <c r="E927" s="322" t="s">
        <v>1454</v>
      </c>
    </row>
    <row r="928" spans="1:5" x14ac:dyDescent="0.25">
      <c r="A928" s="354"/>
      <c r="B928" s="357"/>
      <c r="C928" s="358"/>
      <c r="D928" s="360"/>
      <c r="E928" s="323" t="s">
        <v>1455</v>
      </c>
    </row>
    <row r="929" spans="1:5" x14ac:dyDescent="0.25">
      <c r="A929" s="361" t="s">
        <v>1917</v>
      </c>
      <c r="B929" s="363" t="s">
        <v>1915</v>
      </c>
      <c r="C929" s="364"/>
      <c r="D929" s="367" t="s">
        <v>59</v>
      </c>
      <c r="E929" s="320" t="s">
        <v>1454</v>
      </c>
    </row>
    <row r="930" spans="1:5" x14ac:dyDescent="0.25">
      <c r="A930" s="362"/>
      <c r="B930" s="365"/>
      <c r="C930" s="366"/>
      <c r="D930" s="368"/>
      <c r="E930" s="321" t="s">
        <v>1455</v>
      </c>
    </row>
    <row r="931" spans="1:5" x14ac:dyDescent="0.25">
      <c r="A931" s="353" t="s">
        <v>1918</v>
      </c>
      <c r="B931" s="355" t="s">
        <v>1915</v>
      </c>
      <c r="C931" s="356"/>
      <c r="D931" s="359" t="s">
        <v>59</v>
      </c>
      <c r="E931" s="322" t="s">
        <v>1454</v>
      </c>
    </row>
    <row r="932" spans="1:5" x14ac:dyDescent="0.25">
      <c r="A932" s="354"/>
      <c r="B932" s="357"/>
      <c r="C932" s="358"/>
      <c r="D932" s="360"/>
      <c r="E932" s="323" t="s">
        <v>1455</v>
      </c>
    </row>
    <row r="933" spans="1:5" x14ac:dyDescent="0.25">
      <c r="A933" s="361" t="s">
        <v>1919</v>
      </c>
      <c r="B933" s="363" t="s">
        <v>1915</v>
      </c>
      <c r="C933" s="364"/>
      <c r="D933" s="367" t="s">
        <v>59</v>
      </c>
      <c r="E933" s="320" t="s">
        <v>1454</v>
      </c>
    </row>
    <row r="934" spans="1:5" x14ac:dyDescent="0.25">
      <c r="A934" s="362"/>
      <c r="B934" s="365"/>
      <c r="C934" s="366"/>
      <c r="D934" s="368"/>
      <c r="E934" s="321" t="s">
        <v>1455</v>
      </c>
    </row>
    <row r="935" spans="1:5" x14ac:dyDescent="0.25">
      <c r="A935" s="353" t="s">
        <v>1920</v>
      </c>
      <c r="B935" s="355" t="s">
        <v>1915</v>
      </c>
      <c r="C935" s="356"/>
      <c r="D935" s="359" t="s">
        <v>59</v>
      </c>
      <c r="E935" s="322" t="s">
        <v>1454</v>
      </c>
    </row>
    <row r="936" spans="1:5" x14ac:dyDescent="0.25">
      <c r="A936" s="354"/>
      <c r="B936" s="357"/>
      <c r="C936" s="358"/>
      <c r="D936" s="360"/>
      <c r="E936" s="323" t="s">
        <v>1455</v>
      </c>
    </row>
    <row r="937" spans="1:5" x14ac:dyDescent="0.25">
      <c r="A937" s="361" t="s">
        <v>1921</v>
      </c>
      <c r="B937" s="363" t="s">
        <v>1915</v>
      </c>
      <c r="C937" s="364"/>
      <c r="D937" s="367" t="s">
        <v>59</v>
      </c>
      <c r="E937" s="320" t="s">
        <v>1454</v>
      </c>
    </row>
    <row r="938" spans="1:5" x14ac:dyDescent="0.25">
      <c r="A938" s="362"/>
      <c r="B938" s="365"/>
      <c r="C938" s="366"/>
      <c r="D938" s="368"/>
      <c r="E938" s="321" t="s">
        <v>1455</v>
      </c>
    </row>
    <row r="939" spans="1:5" x14ac:dyDescent="0.25">
      <c r="A939" s="353" t="s">
        <v>1922</v>
      </c>
      <c r="B939" s="355" t="s">
        <v>1915</v>
      </c>
      <c r="C939" s="356"/>
      <c r="D939" s="359" t="s">
        <v>59</v>
      </c>
      <c r="E939" s="322" t="s">
        <v>1454</v>
      </c>
    </row>
    <row r="940" spans="1:5" x14ac:dyDescent="0.25">
      <c r="A940" s="354"/>
      <c r="B940" s="357"/>
      <c r="C940" s="358"/>
      <c r="D940" s="360"/>
      <c r="E940" s="323" t="s">
        <v>1455</v>
      </c>
    </row>
    <row r="941" spans="1:5" x14ac:dyDescent="0.25">
      <c r="A941" s="361" t="s">
        <v>1573</v>
      </c>
      <c r="B941" s="363" t="s">
        <v>1923</v>
      </c>
      <c r="C941" s="364"/>
      <c r="D941" s="367" t="s">
        <v>59</v>
      </c>
      <c r="E941" s="320" t="s">
        <v>1454</v>
      </c>
    </row>
    <row r="942" spans="1:5" x14ac:dyDescent="0.25">
      <c r="A942" s="362"/>
      <c r="B942" s="365"/>
      <c r="C942" s="366"/>
      <c r="D942" s="368"/>
      <c r="E942" s="321" t="s">
        <v>1455</v>
      </c>
    </row>
    <row r="943" spans="1:5" x14ac:dyDescent="0.25">
      <c r="A943" s="353" t="s">
        <v>1924</v>
      </c>
      <c r="B943" s="355" t="s">
        <v>1923</v>
      </c>
      <c r="C943" s="356"/>
      <c r="D943" s="359" t="s">
        <v>59</v>
      </c>
      <c r="E943" s="322" t="s">
        <v>1454</v>
      </c>
    </row>
    <row r="944" spans="1:5" x14ac:dyDescent="0.25">
      <c r="A944" s="354"/>
      <c r="B944" s="357"/>
      <c r="C944" s="358"/>
      <c r="D944" s="360"/>
      <c r="E944" s="323" t="s">
        <v>1455</v>
      </c>
    </row>
    <row r="945" spans="1:5" x14ac:dyDescent="0.25">
      <c r="A945" s="361" t="s">
        <v>1925</v>
      </c>
      <c r="B945" s="363" t="s">
        <v>1923</v>
      </c>
      <c r="C945" s="364"/>
      <c r="D945" s="367" t="s">
        <v>59</v>
      </c>
      <c r="E945" s="320" t="s">
        <v>1454</v>
      </c>
    </row>
    <row r="946" spans="1:5" x14ac:dyDescent="0.25">
      <c r="A946" s="362"/>
      <c r="B946" s="365"/>
      <c r="C946" s="366"/>
      <c r="D946" s="368"/>
      <c r="E946" s="321" t="s">
        <v>1455</v>
      </c>
    </row>
    <row r="947" spans="1:5" x14ac:dyDescent="0.25">
      <c r="A947" s="353" t="s">
        <v>1926</v>
      </c>
      <c r="B947" s="355" t="s">
        <v>1927</v>
      </c>
      <c r="C947" s="356"/>
      <c r="D947" s="359" t="s">
        <v>59</v>
      </c>
      <c r="E947" s="322" t="s">
        <v>1454</v>
      </c>
    </row>
    <row r="948" spans="1:5" x14ac:dyDescent="0.25">
      <c r="A948" s="354"/>
      <c r="B948" s="357"/>
      <c r="C948" s="358"/>
      <c r="D948" s="360"/>
      <c r="E948" s="323" t="s">
        <v>1455</v>
      </c>
    </row>
    <row r="949" spans="1:5" x14ac:dyDescent="0.25">
      <c r="A949" s="361" t="s">
        <v>1928</v>
      </c>
      <c r="B949" s="363" t="s">
        <v>1927</v>
      </c>
      <c r="C949" s="364"/>
      <c r="D949" s="367" t="s">
        <v>59</v>
      </c>
      <c r="E949" s="320" t="s">
        <v>1454</v>
      </c>
    </row>
    <row r="950" spans="1:5" x14ac:dyDescent="0.25">
      <c r="A950" s="362"/>
      <c r="B950" s="365"/>
      <c r="C950" s="366"/>
      <c r="D950" s="368"/>
      <c r="E950" s="321" t="s">
        <v>1455</v>
      </c>
    </row>
    <row r="951" spans="1:5" x14ac:dyDescent="0.25">
      <c r="A951" s="353" t="s">
        <v>1929</v>
      </c>
      <c r="B951" s="355" t="s">
        <v>1927</v>
      </c>
      <c r="C951" s="356"/>
      <c r="D951" s="359" t="s">
        <v>59</v>
      </c>
      <c r="E951" s="322" t="s">
        <v>1454</v>
      </c>
    </row>
    <row r="952" spans="1:5" x14ac:dyDescent="0.25">
      <c r="A952" s="354"/>
      <c r="B952" s="357"/>
      <c r="C952" s="358"/>
      <c r="D952" s="360"/>
      <c r="E952" s="323" t="s">
        <v>1455</v>
      </c>
    </row>
    <row r="953" spans="1:5" x14ac:dyDescent="0.25">
      <c r="A953" s="361" t="s">
        <v>1930</v>
      </c>
      <c r="B953" s="363" t="s">
        <v>1927</v>
      </c>
      <c r="C953" s="364"/>
      <c r="D953" s="367" t="s">
        <v>59</v>
      </c>
      <c r="E953" s="320" t="s">
        <v>1454</v>
      </c>
    </row>
    <row r="954" spans="1:5" x14ac:dyDescent="0.25">
      <c r="A954" s="362"/>
      <c r="B954" s="365"/>
      <c r="C954" s="366"/>
      <c r="D954" s="368"/>
      <c r="E954" s="321" t="s">
        <v>1455</v>
      </c>
    </row>
    <row r="955" spans="1:5" x14ac:dyDescent="0.25">
      <c r="A955" s="353" t="s">
        <v>1931</v>
      </c>
      <c r="B955" s="355" t="s">
        <v>1927</v>
      </c>
      <c r="C955" s="356"/>
      <c r="D955" s="359" t="s">
        <v>59</v>
      </c>
      <c r="E955" s="322" t="s">
        <v>1454</v>
      </c>
    </row>
    <row r="956" spans="1:5" x14ac:dyDescent="0.25">
      <c r="A956" s="354"/>
      <c r="B956" s="357"/>
      <c r="C956" s="358"/>
      <c r="D956" s="360"/>
      <c r="E956" s="323" t="s">
        <v>1455</v>
      </c>
    </row>
    <row r="957" spans="1:5" x14ac:dyDescent="0.25">
      <c r="A957" s="361" t="s">
        <v>1932</v>
      </c>
      <c r="B957" s="363" t="s">
        <v>1927</v>
      </c>
      <c r="C957" s="364"/>
      <c r="D957" s="367" t="s">
        <v>59</v>
      </c>
      <c r="E957" s="320" t="s">
        <v>1454</v>
      </c>
    </row>
    <row r="958" spans="1:5" x14ac:dyDescent="0.25">
      <c r="A958" s="362"/>
      <c r="B958" s="365"/>
      <c r="C958" s="366"/>
      <c r="D958" s="368"/>
      <c r="E958" s="321" t="s">
        <v>1455</v>
      </c>
    </row>
    <row r="959" spans="1:5" x14ac:dyDescent="0.25">
      <c r="A959" s="353" t="s">
        <v>1933</v>
      </c>
      <c r="B959" s="355" t="s">
        <v>1927</v>
      </c>
      <c r="C959" s="356"/>
      <c r="D959" s="359" t="s">
        <v>59</v>
      </c>
      <c r="E959" s="322" t="s">
        <v>1454</v>
      </c>
    </row>
    <row r="960" spans="1:5" x14ac:dyDescent="0.25">
      <c r="A960" s="354"/>
      <c r="B960" s="357"/>
      <c r="C960" s="358"/>
      <c r="D960" s="360"/>
      <c r="E960" s="323" t="s">
        <v>1455</v>
      </c>
    </row>
    <row r="961" spans="1:5" x14ac:dyDescent="0.25">
      <c r="A961" s="361" t="s">
        <v>1934</v>
      </c>
      <c r="B961" s="363" t="s">
        <v>1927</v>
      </c>
      <c r="C961" s="364"/>
      <c r="D961" s="367" t="s">
        <v>59</v>
      </c>
      <c r="E961" s="320" t="s">
        <v>1454</v>
      </c>
    </row>
    <row r="962" spans="1:5" x14ac:dyDescent="0.25">
      <c r="A962" s="362"/>
      <c r="B962" s="365"/>
      <c r="C962" s="366"/>
      <c r="D962" s="368"/>
      <c r="E962" s="321" t="s">
        <v>1455</v>
      </c>
    </row>
    <row r="963" spans="1:5" x14ac:dyDescent="0.25">
      <c r="A963" s="353" t="s">
        <v>1935</v>
      </c>
      <c r="B963" s="355" t="s">
        <v>1927</v>
      </c>
      <c r="C963" s="356"/>
      <c r="D963" s="359" t="s">
        <v>59</v>
      </c>
      <c r="E963" s="322" t="s">
        <v>1454</v>
      </c>
    </row>
    <row r="964" spans="1:5" x14ac:dyDescent="0.25">
      <c r="A964" s="354"/>
      <c r="B964" s="357"/>
      <c r="C964" s="358"/>
      <c r="D964" s="360"/>
      <c r="E964" s="323" t="s">
        <v>1455</v>
      </c>
    </row>
    <row r="965" spans="1:5" x14ac:dyDescent="0.25">
      <c r="A965" s="361" t="s">
        <v>1936</v>
      </c>
      <c r="B965" s="363" t="s">
        <v>1927</v>
      </c>
      <c r="C965" s="364"/>
      <c r="D965" s="367" t="s">
        <v>59</v>
      </c>
      <c r="E965" s="320" t="s">
        <v>1454</v>
      </c>
    </row>
    <row r="966" spans="1:5" x14ac:dyDescent="0.25">
      <c r="A966" s="362"/>
      <c r="B966" s="365"/>
      <c r="C966" s="366"/>
      <c r="D966" s="368"/>
      <c r="E966" s="321" t="s">
        <v>1455</v>
      </c>
    </row>
    <row r="967" spans="1:5" x14ac:dyDescent="0.25">
      <c r="A967" s="353" t="s">
        <v>1937</v>
      </c>
      <c r="B967" s="355" t="s">
        <v>1927</v>
      </c>
      <c r="C967" s="356"/>
      <c r="D967" s="359" t="s">
        <v>59</v>
      </c>
      <c r="E967" s="322" t="s">
        <v>1454</v>
      </c>
    </row>
    <row r="968" spans="1:5" x14ac:dyDescent="0.25">
      <c r="A968" s="354"/>
      <c r="B968" s="357"/>
      <c r="C968" s="358"/>
      <c r="D968" s="360"/>
      <c r="E968" s="323" t="s">
        <v>1455</v>
      </c>
    </row>
    <row r="969" spans="1:5" x14ac:dyDescent="0.25">
      <c r="A969" s="361" t="s">
        <v>1938</v>
      </c>
      <c r="B969" s="363" t="s">
        <v>1927</v>
      </c>
      <c r="C969" s="364"/>
      <c r="D969" s="367" t="s">
        <v>59</v>
      </c>
      <c r="E969" s="320" t="s">
        <v>1454</v>
      </c>
    </row>
    <row r="970" spans="1:5" x14ac:dyDescent="0.25">
      <c r="A970" s="362"/>
      <c r="B970" s="365"/>
      <c r="C970" s="366"/>
      <c r="D970" s="368"/>
      <c r="E970" s="321" t="s">
        <v>1455</v>
      </c>
    </row>
    <row r="971" spans="1:5" x14ac:dyDescent="0.25">
      <c r="A971" s="353" t="s">
        <v>1573</v>
      </c>
      <c r="B971" s="355" t="s">
        <v>1927</v>
      </c>
      <c r="C971" s="356"/>
      <c r="D971" s="359" t="s">
        <v>59</v>
      </c>
      <c r="E971" s="322" t="s">
        <v>1454</v>
      </c>
    </row>
    <row r="972" spans="1:5" x14ac:dyDescent="0.25">
      <c r="A972" s="354"/>
      <c r="B972" s="357"/>
      <c r="C972" s="358"/>
      <c r="D972" s="360"/>
      <c r="E972" s="323" t="s">
        <v>1455</v>
      </c>
    </row>
    <row r="973" spans="1:5" x14ac:dyDescent="0.25">
      <c r="A973" s="361" t="s">
        <v>1939</v>
      </c>
      <c r="B973" s="363" t="s">
        <v>1927</v>
      </c>
      <c r="C973" s="364"/>
      <c r="D973" s="367" t="s">
        <v>59</v>
      </c>
      <c r="E973" s="320" t="s">
        <v>1454</v>
      </c>
    </row>
    <row r="974" spans="1:5" x14ac:dyDescent="0.25">
      <c r="A974" s="362"/>
      <c r="B974" s="365"/>
      <c r="C974" s="366"/>
      <c r="D974" s="368"/>
      <c r="E974" s="321" t="s">
        <v>1455</v>
      </c>
    </row>
    <row r="975" spans="1:5" x14ac:dyDescent="0.25">
      <c r="A975" s="353" t="s">
        <v>1940</v>
      </c>
      <c r="B975" s="355" t="s">
        <v>1927</v>
      </c>
      <c r="C975" s="356"/>
      <c r="D975" s="359" t="s">
        <v>59</v>
      </c>
      <c r="E975" s="322" t="s">
        <v>1454</v>
      </c>
    </row>
    <row r="976" spans="1:5" x14ac:dyDescent="0.25">
      <c r="A976" s="354"/>
      <c r="B976" s="357"/>
      <c r="C976" s="358"/>
      <c r="D976" s="360"/>
      <c r="E976" s="323" t="s">
        <v>1455</v>
      </c>
    </row>
    <row r="977" spans="1:5" x14ac:dyDescent="0.25">
      <c r="A977" s="361" t="s">
        <v>1941</v>
      </c>
      <c r="B977" s="363" t="s">
        <v>1927</v>
      </c>
      <c r="C977" s="364"/>
      <c r="D977" s="367" t="s">
        <v>59</v>
      </c>
      <c r="E977" s="320" t="s">
        <v>1454</v>
      </c>
    </row>
    <row r="978" spans="1:5" x14ac:dyDescent="0.25">
      <c r="A978" s="362"/>
      <c r="B978" s="365"/>
      <c r="C978" s="366"/>
      <c r="D978" s="368"/>
      <c r="E978" s="321" t="s">
        <v>1455</v>
      </c>
    </row>
    <row r="979" spans="1:5" x14ac:dyDescent="0.25">
      <c r="A979" s="353" t="s">
        <v>1942</v>
      </c>
      <c r="B979" s="355" t="s">
        <v>1943</v>
      </c>
      <c r="C979" s="356"/>
      <c r="D979" s="359" t="s">
        <v>59</v>
      </c>
      <c r="E979" s="322" t="s">
        <v>1454</v>
      </c>
    </row>
    <row r="980" spans="1:5" x14ac:dyDescent="0.25">
      <c r="A980" s="354"/>
      <c r="B980" s="357"/>
      <c r="C980" s="358"/>
      <c r="D980" s="360"/>
      <c r="E980" s="323" t="s">
        <v>1455</v>
      </c>
    </row>
    <row r="981" spans="1:5" x14ac:dyDescent="0.25">
      <c r="A981" s="361" t="s">
        <v>1944</v>
      </c>
      <c r="B981" s="363" t="s">
        <v>1943</v>
      </c>
      <c r="C981" s="364"/>
      <c r="D981" s="367" t="s">
        <v>59</v>
      </c>
      <c r="E981" s="320" t="s">
        <v>1454</v>
      </c>
    </row>
    <row r="982" spans="1:5" x14ac:dyDescent="0.25">
      <c r="A982" s="362"/>
      <c r="B982" s="365"/>
      <c r="C982" s="366"/>
      <c r="D982" s="368"/>
      <c r="E982" s="321" t="s">
        <v>1455</v>
      </c>
    </row>
    <row r="983" spans="1:5" x14ac:dyDescent="0.25">
      <c r="A983" s="353" t="s">
        <v>1945</v>
      </c>
      <c r="B983" s="355" t="s">
        <v>1943</v>
      </c>
      <c r="C983" s="356"/>
      <c r="D983" s="359" t="s">
        <v>59</v>
      </c>
      <c r="E983" s="322" t="s">
        <v>1454</v>
      </c>
    </row>
    <row r="984" spans="1:5" x14ac:dyDescent="0.25">
      <c r="A984" s="354"/>
      <c r="B984" s="357"/>
      <c r="C984" s="358"/>
      <c r="D984" s="360"/>
      <c r="E984" s="323" t="s">
        <v>1455</v>
      </c>
    </row>
    <row r="985" spans="1:5" x14ac:dyDescent="0.25">
      <c r="A985" s="361" t="s">
        <v>1946</v>
      </c>
      <c r="B985" s="363" t="s">
        <v>1943</v>
      </c>
      <c r="C985" s="364"/>
      <c r="D985" s="367" t="s">
        <v>59</v>
      </c>
      <c r="E985" s="320" t="s">
        <v>1454</v>
      </c>
    </row>
    <row r="986" spans="1:5" x14ac:dyDescent="0.25">
      <c r="A986" s="362"/>
      <c r="B986" s="365"/>
      <c r="C986" s="366"/>
      <c r="D986" s="368"/>
      <c r="E986" s="321" t="s">
        <v>1455</v>
      </c>
    </row>
    <row r="987" spans="1:5" x14ac:dyDescent="0.25">
      <c r="A987" s="353" t="s">
        <v>1947</v>
      </c>
      <c r="B987" s="355" t="s">
        <v>1943</v>
      </c>
      <c r="C987" s="356"/>
      <c r="D987" s="359" t="s">
        <v>59</v>
      </c>
      <c r="E987" s="322" t="s">
        <v>1454</v>
      </c>
    </row>
    <row r="988" spans="1:5" x14ac:dyDescent="0.25">
      <c r="A988" s="354"/>
      <c r="B988" s="357"/>
      <c r="C988" s="358"/>
      <c r="D988" s="360"/>
      <c r="E988" s="323" t="s">
        <v>1455</v>
      </c>
    </row>
    <row r="989" spans="1:5" x14ac:dyDescent="0.25">
      <c r="A989" s="361" t="s">
        <v>1948</v>
      </c>
      <c r="B989" s="363" t="s">
        <v>1949</v>
      </c>
      <c r="C989" s="364"/>
      <c r="D989" s="367" t="s">
        <v>59</v>
      </c>
      <c r="E989" s="320" t="s">
        <v>1454</v>
      </c>
    </row>
    <row r="990" spans="1:5" x14ac:dyDescent="0.25">
      <c r="A990" s="362"/>
      <c r="B990" s="365"/>
      <c r="C990" s="366"/>
      <c r="D990" s="368"/>
      <c r="E990" s="321" t="s">
        <v>1455</v>
      </c>
    </row>
    <row r="991" spans="1:5" x14ac:dyDescent="0.25">
      <c r="A991" s="353" t="s">
        <v>1950</v>
      </c>
      <c r="B991" s="355" t="s">
        <v>1949</v>
      </c>
      <c r="C991" s="356"/>
      <c r="D991" s="359" t="s">
        <v>59</v>
      </c>
      <c r="E991" s="322" t="s">
        <v>1454</v>
      </c>
    </row>
    <row r="992" spans="1:5" x14ac:dyDescent="0.25">
      <c r="A992" s="354"/>
      <c r="B992" s="357"/>
      <c r="C992" s="358"/>
      <c r="D992" s="360"/>
      <c r="E992" s="323" t="s">
        <v>1455</v>
      </c>
    </row>
    <row r="993" spans="1:5" x14ac:dyDescent="0.25">
      <c r="A993" s="361" t="s">
        <v>1951</v>
      </c>
      <c r="B993" s="363" t="s">
        <v>1949</v>
      </c>
      <c r="C993" s="364"/>
      <c r="D993" s="367" t="s">
        <v>59</v>
      </c>
      <c r="E993" s="320" t="s">
        <v>1454</v>
      </c>
    </row>
    <row r="994" spans="1:5" x14ac:dyDescent="0.25">
      <c r="A994" s="362"/>
      <c r="B994" s="365"/>
      <c r="C994" s="366"/>
      <c r="D994" s="368"/>
      <c r="E994" s="321" t="s">
        <v>1455</v>
      </c>
    </row>
    <row r="995" spans="1:5" x14ac:dyDescent="0.25">
      <c r="A995" s="353" t="s">
        <v>1952</v>
      </c>
      <c r="B995" s="355" t="s">
        <v>1949</v>
      </c>
      <c r="C995" s="356"/>
      <c r="D995" s="359" t="s">
        <v>59</v>
      </c>
      <c r="E995" s="322" t="s">
        <v>1454</v>
      </c>
    </row>
    <row r="996" spans="1:5" x14ac:dyDescent="0.25">
      <c r="A996" s="354"/>
      <c r="B996" s="357"/>
      <c r="C996" s="358"/>
      <c r="D996" s="360"/>
      <c r="E996" s="323" t="s">
        <v>1455</v>
      </c>
    </row>
    <row r="997" spans="1:5" x14ac:dyDescent="0.25">
      <c r="A997" s="361" t="s">
        <v>1953</v>
      </c>
      <c r="B997" s="363" t="s">
        <v>1949</v>
      </c>
      <c r="C997" s="364"/>
      <c r="D997" s="367" t="s">
        <v>59</v>
      </c>
      <c r="E997" s="320" t="s">
        <v>1454</v>
      </c>
    </row>
    <row r="998" spans="1:5" x14ac:dyDescent="0.25">
      <c r="A998" s="362"/>
      <c r="B998" s="365"/>
      <c r="C998" s="366"/>
      <c r="D998" s="368"/>
      <c r="E998" s="321" t="s">
        <v>1455</v>
      </c>
    </row>
    <row r="999" spans="1:5" x14ac:dyDescent="0.25">
      <c r="A999" s="353" t="s">
        <v>1954</v>
      </c>
      <c r="B999" s="355" t="s">
        <v>1949</v>
      </c>
      <c r="C999" s="356"/>
      <c r="D999" s="359" t="s">
        <v>59</v>
      </c>
      <c r="E999" s="322" t="s">
        <v>1454</v>
      </c>
    </row>
    <row r="1000" spans="1:5" x14ac:dyDescent="0.25">
      <c r="A1000" s="354"/>
      <c r="B1000" s="357"/>
      <c r="C1000" s="358"/>
      <c r="D1000" s="360"/>
      <c r="E1000" s="323" t="s">
        <v>1455</v>
      </c>
    </row>
    <row r="1001" spans="1:5" x14ac:dyDescent="0.25">
      <c r="A1001" s="361" t="s">
        <v>1955</v>
      </c>
      <c r="B1001" s="363" t="s">
        <v>1949</v>
      </c>
      <c r="C1001" s="364"/>
      <c r="D1001" s="367" t="s">
        <v>59</v>
      </c>
      <c r="E1001" s="320" t="s">
        <v>1454</v>
      </c>
    </row>
    <row r="1002" spans="1:5" x14ac:dyDescent="0.25">
      <c r="A1002" s="362"/>
      <c r="B1002" s="365"/>
      <c r="C1002" s="366"/>
      <c r="D1002" s="368"/>
      <c r="E1002" s="321" t="s">
        <v>1455</v>
      </c>
    </row>
    <row r="1003" spans="1:5" x14ac:dyDescent="0.25">
      <c r="A1003" s="353" t="s">
        <v>1956</v>
      </c>
      <c r="B1003" s="355" t="s">
        <v>1949</v>
      </c>
      <c r="C1003" s="356"/>
      <c r="D1003" s="359" t="s">
        <v>59</v>
      </c>
      <c r="E1003" s="322" t="s">
        <v>1454</v>
      </c>
    </row>
    <row r="1004" spans="1:5" x14ac:dyDescent="0.25">
      <c r="A1004" s="354"/>
      <c r="B1004" s="357"/>
      <c r="C1004" s="358"/>
      <c r="D1004" s="360"/>
      <c r="E1004" s="323" t="s">
        <v>1455</v>
      </c>
    </row>
    <row r="1005" spans="1:5" x14ac:dyDescent="0.25">
      <c r="A1005" s="361" t="s">
        <v>1957</v>
      </c>
      <c r="B1005" s="363" t="s">
        <v>1958</v>
      </c>
      <c r="C1005" s="364"/>
      <c r="D1005" s="367" t="s">
        <v>59</v>
      </c>
      <c r="E1005" s="320" t="s">
        <v>1454</v>
      </c>
    </row>
    <row r="1006" spans="1:5" x14ac:dyDescent="0.25">
      <c r="A1006" s="362"/>
      <c r="B1006" s="365"/>
      <c r="C1006" s="366"/>
      <c r="D1006" s="368"/>
      <c r="E1006" s="321" t="s">
        <v>1455</v>
      </c>
    </row>
    <row r="1007" spans="1:5" x14ac:dyDescent="0.25">
      <c r="A1007" s="353" t="s">
        <v>1466</v>
      </c>
      <c r="B1007" s="355" t="s">
        <v>1958</v>
      </c>
      <c r="C1007" s="356"/>
      <c r="D1007" s="359" t="s">
        <v>59</v>
      </c>
      <c r="E1007" s="322" t="s">
        <v>1454</v>
      </c>
    </row>
    <row r="1008" spans="1:5" x14ac:dyDescent="0.25">
      <c r="A1008" s="354"/>
      <c r="B1008" s="357"/>
      <c r="C1008" s="358"/>
      <c r="D1008" s="360"/>
      <c r="E1008" s="323" t="s">
        <v>1455</v>
      </c>
    </row>
    <row r="1009" spans="1:5" x14ac:dyDescent="0.25">
      <c r="A1009" s="361" t="s">
        <v>1959</v>
      </c>
      <c r="B1009" s="363" t="s">
        <v>1958</v>
      </c>
      <c r="C1009" s="364"/>
      <c r="D1009" s="367" t="s">
        <v>59</v>
      </c>
      <c r="E1009" s="320" t="s">
        <v>1454</v>
      </c>
    </row>
    <row r="1010" spans="1:5" x14ac:dyDescent="0.25">
      <c r="A1010" s="362"/>
      <c r="B1010" s="365"/>
      <c r="C1010" s="366"/>
      <c r="D1010" s="368"/>
      <c r="E1010" s="321" t="s">
        <v>1455</v>
      </c>
    </row>
    <row r="1011" spans="1:5" x14ac:dyDescent="0.25">
      <c r="A1011" s="353" t="s">
        <v>1960</v>
      </c>
      <c r="B1011" s="355" t="s">
        <v>1958</v>
      </c>
      <c r="C1011" s="356"/>
      <c r="D1011" s="359" t="s">
        <v>59</v>
      </c>
      <c r="E1011" s="322" t="s">
        <v>1454</v>
      </c>
    </row>
    <row r="1012" spans="1:5" x14ac:dyDescent="0.25">
      <c r="A1012" s="354"/>
      <c r="B1012" s="357"/>
      <c r="C1012" s="358"/>
      <c r="D1012" s="360"/>
      <c r="E1012" s="323" t="s">
        <v>1455</v>
      </c>
    </row>
    <row r="1013" spans="1:5" x14ac:dyDescent="0.25">
      <c r="A1013" s="361" t="s">
        <v>1961</v>
      </c>
      <c r="B1013" s="363" t="s">
        <v>1958</v>
      </c>
      <c r="C1013" s="364"/>
      <c r="D1013" s="367" t="s">
        <v>59</v>
      </c>
      <c r="E1013" s="320" t="s">
        <v>1454</v>
      </c>
    </row>
    <row r="1014" spans="1:5" x14ac:dyDescent="0.25">
      <c r="A1014" s="362"/>
      <c r="B1014" s="365"/>
      <c r="C1014" s="366"/>
      <c r="D1014" s="368"/>
      <c r="E1014" s="321" t="s">
        <v>1455</v>
      </c>
    </row>
    <row r="1015" spans="1:5" x14ac:dyDescent="0.25">
      <c r="A1015" s="353" t="s">
        <v>1962</v>
      </c>
      <c r="B1015" s="355" t="s">
        <v>1958</v>
      </c>
      <c r="C1015" s="356"/>
      <c r="D1015" s="359" t="s">
        <v>59</v>
      </c>
      <c r="E1015" s="322" t="s">
        <v>1454</v>
      </c>
    </row>
    <row r="1016" spans="1:5" x14ac:dyDescent="0.25">
      <c r="A1016" s="354"/>
      <c r="B1016" s="357"/>
      <c r="C1016" s="358"/>
      <c r="D1016" s="360"/>
      <c r="E1016" s="323" t="s">
        <v>1455</v>
      </c>
    </row>
    <row r="1017" spans="1:5" x14ac:dyDescent="0.25">
      <c r="A1017" s="361" t="s">
        <v>1963</v>
      </c>
      <c r="B1017" s="363" t="s">
        <v>1958</v>
      </c>
      <c r="C1017" s="364"/>
      <c r="D1017" s="367" t="s">
        <v>59</v>
      </c>
      <c r="E1017" s="320" t="s">
        <v>1454</v>
      </c>
    </row>
    <row r="1018" spans="1:5" x14ac:dyDescent="0.25">
      <c r="A1018" s="362"/>
      <c r="B1018" s="365"/>
      <c r="C1018" s="366"/>
      <c r="D1018" s="368"/>
      <c r="E1018" s="321" t="s">
        <v>1455</v>
      </c>
    </row>
    <row r="1019" spans="1:5" x14ac:dyDescent="0.25">
      <c r="A1019" s="353" t="s">
        <v>1964</v>
      </c>
      <c r="B1019" s="355" t="s">
        <v>1958</v>
      </c>
      <c r="C1019" s="356"/>
      <c r="D1019" s="359" t="s">
        <v>59</v>
      </c>
      <c r="E1019" s="322" t="s">
        <v>1454</v>
      </c>
    </row>
    <row r="1020" spans="1:5" x14ac:dyDescent="0.25">
      <c r="A1020" s="354"/>
      <c r="B1020" s="357"/>
      <c r="C1020" s="358"/>
      <c r="D1020" s="360"/>
      <c r="E1020" s="323" t="s">
        <v>1455</v>
      </c>
    </row>
    <row r="1021" spans="1:5" x14ac:dyDescent="0.25">
      <c r="A1021" s="361" t="s">
        <v>1965</v>
      </c>
      <c r="B1021" s="363" t="s">
        <v>1958</v>
      </c>
      <c r="C1021" s="364"/>
      <c r="D1021" s="367" t="s">
        <v>59</v>
      </c>
      <c r="E1021" s="320" t="s">
        <v>1454</v>
      </c>
    </row>
    <row r="1022" spans="1:5" x14ac:dyDescent="0.25">
      <c r="A1022" s="362"/>
      <c r="B1022" s="365"/>
      <c r="C1022" s="366"/>
      <c r="D1022" s="368"/>
      <c r="E1022" s="321" t="s">
        <v>1455</v>
      </c>
    </row>
    <row r="1023" spans="1:5" x14ac:dyDescent="0.25">
      <c r="A1023" s="353" t="s">
        <v>1966</v>
      </c>
      <c r="B1023" s="355" t="s">
        <v>1958</v>
      </c>
      <c r="C1023" s="356"/>
      <c r="D1023" s="359" t="s">
        <v>59</v>
      </c>
      <c r="E1023" s="322" t="s">
        <v>1454</v>
      </c>
    </row>
    <row r="1024" spans="1:5" x14ac:dyDescent="0.25">
      <c r="A1024" s="354"/>
      <c r="B1024" s="357"/>
      <c r="C1024" s="358"/>
      <c r="D1024" s="360"/>
      <c r="E1024" s="323" t="s">
        <v>1455</v>
      </c>
    </row>
    <row r="1025" spans="1:5" x14ac:dyDescent="0.25">
      <c r="A1025" s="361" t="s">
        <v>1967</v>
      </c>
      <c r="B1025" s="363" t="s">
        <v>1968</v>
      </c>
      <c r="C1025" s="364"/>
      <c r="D1025" s="367" t="s">
        <v>59</v>
      </c>
      <c r="E1025" s="320" t="s">
        <v>1454</v>
      </c>
    </row>
    <row r="1026" spans="1:5" x14ac:dyDescent="0.25">
      <c r="A1026" s="362"/>
      <c r="B1026" s="365"/>
      <c r="C1026" s="366"/>
      <c r="D1026" s="368"/>
      <c r="E1026" s="321" t="s">
        <v>1455</v>
      </c>
    </row>
    <row r="1027" spans="1:5" x14ac:dyDescent="0.25">
      <c r="A1027" s="353" t="s">
        <v>1969</v>
      </c>
      <c r="B1027" s="355" t="s">
        <v>1968</v>
      </c>
      <c r="C1027" s="356"/>
      <c r="D1027" s="359" t="s">
        <v>59</v>
      </c>
      <c r="E1027" s="322" t="s">
        <v>1454</v>
      </c>
    </row>
    <row r="1028" spans="1:5" x14ac:dyDescent="0.25">
      <c r="A1028" s="354"/>
      <c r="B1028" s="357"/>
      <c r="C1028" s="358"/>
      <c r="D1028" s="360"/>
      <c r="E1028" s="323" t="s">
        <v>1455</v>
      </c>
    </row>
    <row r="1029" spans="1:5" x14ac:dyDescent="0.25">
      <c r="A1029" s="361" t="s">
        <v>1970</v>
      </c>
      <c r="B1029" s="363" t="s">
        <v>1968</v>
      </c>
      <c r="C1029" s="364"/>
      <c r="D1029" s="367" t="s">
        <v>59</v>
      </c>
      <c r="E1029" s="320" t="s">
        <v>1454</v>
      </c>
    </row>
    <row r="1030" spans="1:5" x14ac:dyDescent="0.25">
      <c r="A1030" s="362"/>
      <c r="B1030" s="365"/>
      <c r="C1030" s="366"/>
      <c r="D1030" s="368"/>
      <c r="E1030" s="321" t="s">
        <v>1455</v>
      </c>
    </row>
    <row r="1031" spans="1:5" x14ac:dyDescent="0.25">
      <c r="A1031" s="353" t="s">
        <v>1971</v>
      </c>
      <c r="B1031" s="355" t="s">
        <v>1968</v>
      </c>
      <c r="C1031" s="356"/>
      <c r="D1031" s="359" t="s">
        <v>59</v>
      </c>
      <c r="E1031" s="322" t="s">
        <v>1454</v>
      </c>
    </row>
    <row r="1032" spans="1:5" x14ac:dyDescent="0.25">
      <c r="A1032" s="354"/>
      <c r="B1032" s="357"/>
      <c r="C1032" s="358"/>
      <c r="D1032" s="360"/>
      <c r="E1032" s="323" t="s">
        <v>1455</v>
      </c>
    </row>
    <row r="1033" spans="1:5" x14ac:dyDescent="0.25">
      <c r="A1033" s="361" t="s">
        <v>1972</v>
      </c>
      <c r="B1033" s="363" t="s">
        <v>1968</v>
      </c>
      <c r="C1033" s="364"/>
      <c r="D1033" s="367" t="s">
        <v>59</v>
      </c>
      <c r="E1033" s="320" t="s">
        <v>1454</v>
      </c>
    </row>
    <row r="1034" spans="1:5" x14ac:dyDescent="0.25">
      <c r="A1034" s="362"/>
      <c r="B1034" s="365"/>
      <c r="C1034" s="366"/>
      <c r="D1034" s="368"/>
      <c r="E1034" s="321" t="s">
        <v>1455</v>
      </c>
    </row>
    <row r="1035" spans="1:5" x14ac:dyDescent="0.25">
      <c r="A1035" s="353" t="s">
        <v>1973</v>
      </c>
      <c r="B1035" s="355" t="s">
        <v>1968</v>
      </c>
      <c r="C1035" s="356"/>
      <c r="D1035" s="359" t="s">
        <v>59</v>
      </c>
      <c r="E1035" s="322" t="s">
        <v>1454</v>
      </c>
    </row>
    <row r="1036" spans="1:5" x14ac:dyDescent="0.25">
      <c r="A1036" s="354"/>
      <c r="B1036" s="357"/>
      <c r="C1036" s="358"/>
      <c r="D1036" s="360"/>
      <c r="E1036" s="323" t="s">
        <v>1455</v>
      </c>
    </row>
    <row r="1037" spans="1:5" x14ac:dyDescent="0.25">
      <c r="A1037" s="361" t="s">
        <v>1974</v>
      </c>
      <c r="B1037" s="363" t="s">
        <v>1968</v>
      </c>
      <c r="C1037" s="364"/>
      <c r="D1037" s="367" t="s">
        <v>59</v>
      </c>
      <c r="E1037" s="320" t="s">
        <v>1454</v>
      </c>
    </row>
    <row r="1038" spans="1:5" x14ac:dyDescent="0.25">
      <c r="A1038" s="362"/>
      <c r="B1038" s="365"/>
      <c r="C1038" s="366"/>
      <c r="D1038" s="368"/>
      <c r="E1038" s="321" t="s">
        <v>1455</v>
      </c>
    </row>
    <row r="1039" spans="1:5" x14ac:dyDescent="0.25">
      <c r="A1039" s="353" t="s">
        <v>1975</v>
      </c>
      <c r="B1039" s="355" t="s">
        <v>1968</v>
      </c>
      <c r="C1039" s="356"/>
      <c r="D1039" s="359" t="s">
        <v>59</v>
      </c>
      <c r="E1039" s="322" t="s">
        <v>1454</v>
      </c>
    </row>
    <row r="1040" spans="1:5" x14ac:dyDescent="0.25">
      <c r="A1040" s="354"/>
      <c r="B1040" s="357"/>
      <c r="C1040" s="358"/>
      <c r="D1040" s="360"/>
      <c r="E1040" s="323" t="s">
        <v>1455</v>
      </c>
    </row>
    <row r="1041" spans="1:5" x14ac:dyDescent="0.25">
      <c r="A1041" s="361" t="s">
        <v>1976</v>
      </c>
      <c r="B1041" s="363" t="s">
        <v>1968</v>
      </c>
      <c r="C1041" s="364"/>
      <c r="D1041" s="367" t="s">
        <v>59</v>
      </c>
      <c r="E1041" s="320" t="s">
        <v>1454</v>
      </c>
    </row>
    <row r="1042" spans="1:5" x14ac:dyDescent="0.25">
      <c r="A1042" s="362"/>
      <c r="B1042" s="365"/>
      <c r="C1042" s="366"/>
      <c r="D1042" s="368"/>
      <c r="E1042" s="321" t="s">
        <v>1455</v>
      </c>
    </row>
    <row r="1043" spans="1:5" x14ac:dyDescent="0.25">
      <c r="A1043" s="353" t="s">
        <v>1977</v>
      </c>
      <c r="B1043" s="355" t="s">
        <v>1968</v>
      </c>
      <c r="C1043" s="356"/>
      <c r="D1043" s="359" t="s">
        <v>59</v>
      </c>
      <c r="E1043" s="322" t="s">
        <v>1454</v>
      </c>
    </row>
    <row r="1044" spans="1:5" x14ac:dyDescent="0.25">
      <c r="A1044" s="354"/>
      <c r="B1044" s="357"/>
      <c r="C1044" s="358"/>
      <c r="D1044" s="360"/>
      <c r="E1044" s="323" t="s">
        <v>1455</v>
      </c>
    </row>
    <row r="1045" spans="1:5" x14ac:dyDescent="0.25">
      <c r="A1045" s="361" t="s">
        <v>1978</v>
      </c>
      <c r="B1045" s="363" t="s">
        <v>1968</v>
      </c>
      <c r="C1045" s="364"/>
      <c r="D1045" s="367" t="s">
        <v>59</v>
      </c>
      <c r="E1045" s="320" t="s">
        <v>1454</v>
      </c>
    </row>
    <row r="1046" spans="1:5" x14ac:dyDescent="0.25">
      <c r="A1046" s="362"/>
      <c r="B1046" s="365"/>
      <c r="C1046" s="366"/>
      <c r="D1046" s="368"/>
      <c r="E1046" s="321" t="s">
        <v>1455</v>
      </c>
    </row>
    <row r="1047" spans="1:5" x14ac:dyDescent="0.25">
      <c r="A1047" s="353" t="s">
        <v>1979</v>
      </c>
      <c r="B1047" s="355" t="s">
        <v>1968</v>
      </c>
      <c r="C1047" s="356"/>
      <c r="D1047" s="359" t="s">
        <v>59</v>
      </c>
      <c r="E1047" s="322" t="s">
        <v>1454</v>
      </c>
    </row>
    <row r="1048" spans="1:5" x14ac:dyDescent="0.25">
      <c r="A1048" s="354"/>
      <c r="B1048" s="357"/>
      <c r="C1048" s="358"/>
      <c r="D1048" s="360"/>
      <c r="E1048" s="323" t="s">
        <v>1455</v>
      </c>
    </row>
    <row r="1049" spans="1:5" x14ac:dyDescent="0.25">
      <c r="A1049" s="361" t="s">
        <v>1980</v>
      </c>
      <c r="B1049" s="363" t="s">
        <v>1968</v>
      </c>
      <c r="C1049" s="364"/>
      <c r="D1049" s="367" t="s">
        <v>59</v>
      </c>
      <c r="E1049" s="320" t="s">
        <v>1454</v>
      </c>
    </row>
    <row r="1050" spans="1:5" x14ac:dyDescent="0.25">
      <c r="A1050" s="362"/>
      <c r="B1050" s="365"/>
      <c r="C1050" s="366"/>
      <c r="D1050" s="368"/>
      <c r="E1050" s="321" t="s">
        <v>1455</v>
      </c>
    </row>
    <row r="1051" spans="1:5" x14ac:dyDescent="0.25">
      <c r="A1051" s="353" t="s">
        <v>1981</v>
      </c>
      <c r="B1051" s="355" t="s">
        <v>1968</v>
      </c>
      <c r="C1051" s="356"/>
      <c r="D1051" s="359" t="s">
        <v>59</v>
      </c>
      <c r="E1051" s="322" t="s">
        <v>1454</v>
      </c>
    </row>
    <row r="1052" spans="1:5" x14ac:dyDescent="0.25">
      <c r="A1052" s="354"/>
      <c r="B1052" s="357"/>
      <c r="C1052" s="358"/>
      <c r="D1052" s="360"/>
      <c r="E1052" s="323" t="s">
        <v>1455</v>
      </c>
    </row>
    <row r="1053" spans="1:5" x14ac:dyDescent="0.25">
      <c r="A1053" s="361" t="s">
        <v>1982</v>
      </c>
      <c r="B1053" s="363" t="s">
        <v>1968</v>
      </c>
      <c r="C1053" s="364"/>
      <c r="D1053" s="367" t="s">
        <v>59</v>
      </c>
      <c r="E1053" s="320" t="s">
        <v>1454</v>
      </c>
    </row>
    <row r="1054" spans="1:5" x14ac:dyDescent="0.25">
      <c r="A1054" s="362"/>
      <c r="B1054" s="365"/>
      <c r="C1054" s="366"/>
      <c r="D1054" s="368"/>
      <c r="E1054" s="321" t="s">
        <v>1455</v>
      </c>
    </row>
    <row r="1055" spans="1:5" x14ac:dyDescent="0.25">
      <c r="A1055" s="353" t="s">
        <v>1983</v>
      </c>
      <c r="B1055" s="355" t="s">
        <v>1968</v>
      </c>
      <c r="C1055" s="356"/>
      <c r="D1055" s="359" t="s">
        <v>59</v>
      </c>
      <c r="E1055" s="322" t="s">
        <v>1454</v>
      </c>
    </row>
    <row r="1056" spans="1:5" x14ac:dyDescent="0.25">
      <c r="A1056" s="354"/>
      <c r="B1056" s="357"/>
      <c r="C1056" s="358"/>
      <c r="D1056" s="360"/>
      <c r="E1056" s="323" t="s">
        <v>1455</v>
      </c>
    </row>
    <row r="1057" spans="1:5" x14ac:dyDescent="0.25">
      <c r="A1057" s="361" t="s">
        <v>1984</v>
      </c>
      <c r="B1057" s="363" t="s">
        <v>1968</v>
      </c>
      <c r="C1057" s="364"/>
      <c r="D1057" s="367" t="s">
        <v>59</v>
      </c>
      <c r="E1057" s="320" t="s">
        <v>1454</v>
      </c>
    </row>
    <row r="1058" spans="1:5" x14ac:dyDescent="0.25">
      <c r="A1058" s="362"/>
      <c r="B1058" s="365"/>
      <c r="C1058" s="366"/>
      <c r="D1058" s="368"/>
      <c r="E1058" s="321" t="s">
        <v>1455</v>
      </c>
    </row>
    <row r="1059" spans="1:5" x14ac:dyDescent="0.25">
      <c r="A1059" s="353" t="s">
        <v>1985</v>
      </c>
      <c r="B1059" s="355" t="s">
        <v>1968</v>
      </c>
      <c r="C1059" s="356"/>
      <c r="D1059" s="359" t="s">
        <v>59</v>
      </c>
      <c r="E1059" s="322" t="s">
        <v>1454</v>
      </c>
    </row>
    <row r="1060" spans="1:5" x14ac:dyDescent="0.25">
      <c r="A1060" s="354"/>
      <c r="B1060" s="357"/>
      <c r="C1060" s="358"/>
      <c r="D1060" s="360"/>
      <c r="E1060" s="323" t="s">
        <v>1455</v>
      </c>
    </row>
    <row r="1061" spans="1:5" x14ac:dyDescent="0.25">
      <c r="A1061" s="361" t="s">
        <v>1986</v>
      </c>
      <c r="B1061" s="363" t="s">
        <v>1968</v>
      </c>
      <c r="C1061" s="364"/>
      <c r="D1061" s="367" t="s">
        <v>59</v>
      </c>
      <c r="E1061" s="320" t="s">
        <v>1454</v>
      </c>
    </row>
    <row r="1062" spans="1:5" x14ac:dyDescent="0.25">
      <c r="A1062" s="362"/>
      <c r="B1062" s="365"/>
      <c r="C1062" s="366"/>
      <c r="D1062" s="368"/>
      <c r="E1062" s="321" t="s">
        <v>1455</v>
      </c>
    </row>
    <row r="1063" spans="1:5" x14ac:dyDescent="0.25">
      <c r="A1063" s="353" t="s">
        <v>1987</v>
      </c>
      <c r="B1063" s="355" t="s">
        <v>1988</v>
      </c>
      <c r="C1063" s="356"/>
      <c r="D1063" s="359" t="s">
        <v>59</v>
      </c>
      <c r="E1063" s="322" t="s">
        <v>1454</v>
      </c>
    </row>
    <row r="1064" spans="1:5" x14ac:dyDescent="0.25">
      <c r="A1064" s="354"/>
      <c r="B1064" s="357"/>
      <c r="C1064" s="358"/>
      <c r="D1064" s="360"/>
      <c r="E1064" s="323" t="s">
        <v>1455</v>
      </c>
    </row>
    <row r="1065" spans="1:5" x14ac:dyDescent="0.25">
      <c r="A1065" s="361" t="s">
        <v>1989</v>
      </c>
      <c r="B1065" s="363" t="s">
        <v>1988</v>
      </c>
      <c r="C1065" s="364"/>
      <c r="D1065" s="367" t="s">
        <v>59</v>
      </c>
      <c r="E1065" s="320" t="s">
        <v>1454</v>
      </c>
    </row>
    <row r="1066" spans="1:5" x14ac:dyDescent="0.25">
      <c r="A1066" s="362"/>
      <c r="B1066" s="365"/>
      <c r="C1066" s="366"/>
      <c r="D1066" s="368"/>
      <c r="E1066" s="321" t="s">
        <v>1455</v>
      </c>
    </row>
    <row r="1067" spans="1:5" x14ac:dyDescent="0.25">
      <c r="A1067" s="353" t="s">
        <v>1990</v>
      </c>
      <c r="B1067" s="355" t="s">
        <v>1988</v>
      </c>
      <c r="C1067" s="356"/>
      <c r="D1067" s="359" t="s">
        <v>59</v>
      </c>
      <c r="E1067" s="322" t="s">
        <v>1454</v>
      </c>
    </row>
    <row r="1068" spans="1:5" x14ac:dyDescent="0.25">
      <c r="A1068" s="354"/>
      <c r="B1068" s="357"/>
      <c r="C1068" s="358"/>
      <c r="D1068" s="360"/>
      <c r="E1068" s="323" t="s">
        <v>1455</v>
      </c>
    </row>
    <row r="1069" spans="1:5" x14ac:dyDescent="0.25">
      <c r="A1069" s="361" t="s">
        <v>1941</v>
      </c>
      <c r="B1069" s="363" t="s">
        <v>1988</v>
      </c>
      <c r="C1069" s="364"/>
      <c r="D1069" s="367" t="s">
        <v>59</v>
      </c>
      <c r="E1069" s="320" t="s">
        <v>1454</v>
      </c>
    </row>
    <row r="1070" spans="1:5" x14ac:dyDescent="0.25">
      <c r="A1070" s="362"/>
      <c r="B1070" s="365"/>
      <c r="C1070" s="366"/>
      <c r="D1070" s="368"/>
      <c r="E1070" s="321" t="s">
        <v>1455</v>
      </c>
    </row>
    <row r="1071" spans="1:5" x14ac:dyDescent="0.25">
      <c r="A1071" s="353" t="s">
        <v>1991</v>
      </c>
      <c r="B1071" s="355" t="s">
        <v>1992</v>
      </c>
      <c r="C1071" s="356"/>
      <c r="D1071" s="359" t="s">
        <v>59</v>
      </c>
      <c r="E1071" s="322" t="s">
        <v>1454</v>
      </c>
    </row>
    <row r="1072" spans="1:5" x14ac:dyDescent="0.25">
      <c r="A1072" s="354"/>
      <c r="B1072" s="357"/>
      <c r="C1072" s="358"/>
      <c r="D1072" s="360"/>
      <c r="E1072" s="323" t="s">
        <v>1455</v>
      </c>
    </row>
    <row r="1073" spans="1:5" x14ac:dyDescent="0.25">
      <c r="A1073" s="361" t="s">
        <v>1993</v>
      </c>
      <c r="B1073" s="363" t="s">
        <v>1992</v>
      </c>
      <c r="C1073" s="364"/>
      <c r="D1073" s="367" t="s">
        <v>59</v>
      </c>
      <c r="E1073" s="320" t="s">
        <v>1454</v>
      </c>
    </row>
    <row r="1074" spans="1:5" x14ac:dyDescent="0.25">
      <c r="A1074" s="362"/>
      <c r="B1074" s="365"/>
      <c r="C1074" s="366"/>
      <c r="D1074" s="368"/>
      <c r="E1074" s="321" t="s">
        <v>1455</v>
      </c>
    </row>
    <row r="1075" spans="1:5" x14ac:dyDescent="0.25">
      <c r="A1075" s="353" t="s">
        <v>1994</v>
      </c>
      <c r="B1075" s="355" t="s">
        <v>1992</v>
      </c>
      <c r="C1075" s="356"/>
      <c r="D1075" s="359" t="s">
        <v>59</v>
      </c>
      <c r="E1075" s="322" t="s">
        <v>1454</v>
      </c>
    </row>
    <row r="1076" spans="1:5" x14ac:dyDescent="0.25">
      <c r="A1076" s="354"/>
      <c r="B1076" s="357"/>
      <c r="C1076" s="358"/>
      <c r="D1076" s="360"/>
      <c r="E1076" s="323" t="s">
        <v>1455</v>
      </c>
    </row>
    <row r="1077" spans="1:5" x14ac:dyDescent="0.25">
      <c r="A1077" s="361" t="s">
        <v>1995</v>
      </c>
      <c r="B1077" s="363" t="s">
        <v>1992</v>
      </c>
      <c r="C1077" s="364"/>
      <c r="D1077" s="367" t="s">
        <v>59</v>
      </c>
      <c r="E1077" s="320" t="s">
        <v>1454</v>
      </c>
    </row>
    <row r="1078" spans="1:5" x14ac:dyDescent="0.25">
      <c r="A1078" s="362"/>
      <c r="B1078" s="365"/>
      <c r="C1078" s="366"/>
      <c r="D1078" s="368"/>
      <c r="E1078" s="321" t="s">
        <v>1455</v>
      </c>
    </row>
    <row r="1079" spans="1:5" x14ac:dyDescent="0.25">
      <c r="A1079" s="353" t="s">
        <v>1996</v>
      </c>
      <c r="B1079" s="355" t="s">
        <v>1997</v>
      </c>
      <c r="C1079" s="356"/>
      <c r="D1079" s="359" t="s">
        <v>59</v>
      </c>
      <c r="E1079" s="322" t="s">
        <v>1454</v>
      </c>
    </row>
    <row r="1080" spans="1:5" x14ac:dyDescent="0.25">
      <c r="A1080" s="354"/>
      <c r="B1080" s="357"/>
      <c r="C1080" s="358"/>
      <c r="D1080" s="360"/>
      <c r="E1080" s="323" t="s">
        <v>1455</v>
      </c>
    </row>
    <row r="1081" spans="1:5" x14ac:dyDescent="0.25">
      <c r="A1081" s="361" t="s">
        <v>1998</v>
      </c>
      <c r="B1081" s="363" t="s">
        <v>1997</v>
      </c>
      <c r="C1081" s="364"/>
      <c r="D1081" s="367" t="s">
        <v>59</v>
      </c>
      <c r="E1081" s="320" t="s">
        <v>1454</v>
      </c>
    </row>
    <row r="1082" spans="1:5" x14ac:dyDescent="0.25">
      <c r="A1082" s="362"/>
      <c r="B1082" s="365"/>
      <c r="C1082" s="366"/>
      <c r="D1082" s="368"/>
      <c r="E1082" s="321" t="s">
        <v>1455</v>
      </c>
    </row>
    <row r="1083" spans="1:5" x14ac:dyDescent="0.25">
      <c r="A1083" s="353" t="s">
        <v>1999</v>
      </c>
      <c r="B1083" s="355" t="s">
        <v>1997</v>
      </c>
      <c r="C1083" s="356"/>
      <c r="D1083" s="359" t="s">
        <v>59</v>
      </c>
      <c r="E1083" s="322" t="s">
        <v>1454</v>
      </c>
    </row>
    <row r="1084" spans="1:5" x14ac:dyDescent="0.25">
      <c r="A1084" s="354"/>
      <c r="B1084" s="357"/>
      <c r="C1084" s="358"/>
      <c r="D1084" s="360"/>
      <c r="E1084" s="323" t="s">
        <v>1455</v>
      </c>
    </row>
    <row r="1085" spans="1:5" x14ac:dyDescent="0.25">
      <c r="A1085" s="361" t="s">
        <v>2000</v>
      </c>
      <c r="B1085" s="363" t="s">
        <v>1997</v>
      </c>
      <c r="C1085" s="364"/>
      <c r="D1085" s="367" t="s">
        <v>59</v>
      </c>
      <c r="E1085" s="320" t="s">
        <v>1454</v>
      </c>
    </row>
    <row r="1086" spans="1:5" x14ac:dyDescent="0.25">
      <c r="A1086" s="362"/>
      <c r="B1086" s="365"/>
      <c r="C1086" s="366"/>
      <c r="D1086" s="368"/>
      <c r="E1086" s="321" t="s">
        <v>1455</v>
      </c>
    </row>
    <row r="1087" spans="1:5" x14ac:dyDescent="0.25">
      <c r="A1087" s="353" t="s">
        <v>2001</v>
      </c>
      <c r="B1087" s="355" t="s">
        <v>1997</v>
      </c>
      <c r="C1087" s="356"/>
      <c r="D1087" s="359" t="s">
        <v>59</v>
      </c>
      <c r="E1087" s="322" t="s">
        <v>1454</v>
      </c>
    </row>
    <row r="1088" spans="1:5" x14ac:dyDescent="0.25">
      <c r="A1088" s="354"/>
      <c r="B1088" s="357"/>
      <c r="C1088" s="358"/>
      <c r="D1088" s="360"/>
      <c r="E1088" s="323" t="s">
        <v>1455</v>
      </c>
    </row>
    <row r="1089" spans="1:5" x14ac:dyDescent="0.25">
      <c r="A1089" s="361" t="s">
        <v>2002</v>
      </c>
      <c r="B1089" s="363" t="s">
        <v>2003</v>
      </c>
      <c r="C1089" s="364"/>
      <c r="D1089" s="367" t="s">
        <v>59</v>
      </c>
      <c r="E1089" s="320" t="s">
        <v>1454</v>
      </c>
    </row>
    <row r="1090" spans="1:5" x14ac:dyDescent="0.25">
      <c r="A1090" s="362"/>
      <c r="B1090" s="365"/>
      <c r="C1090" s="366"/>
      <c r="D1090" s="368"/>
      <c r="E1090" s="321" t="s">
        <v>1455</v>
      </c>
    </row>
    <row r="1091" spans="1:5" x14ac:dyDescent="0.25">
      <c r="A1091" s="353" t="s">
        <v>1572</v>
      </c>
      <c r="B1091" s="355" t="s">
        <v>2003</v>
      </c>
      <c r="C1091" s="356"/>
      <c r="D1091" s="359" t="s">
        <v>59</v>
      </c>
      <c r="E1091" s="322" t="s">
        <v>1454</v>
      </c>
    </row>
    <row r="1092" spans="1:5" x14ac:dyDescent="0.25">
      <c r="A1092" s="354"/>
      <c r="B1092" s="357"/>
      <c r="C1092" s="358"/>
      <c r="D1092" s="360"/>
      <c r="E1092" s="323" t="s">
        <v>1455</v>
      </c>
    </row>
    <row r="1093" spans="1:5" x14ac:dyDescent="0.25">
      <c r="A1093" s="361" t="s">
        <v>2004</v>
      </c>
      <c r="B1093" s="363" t="s">
        <v>2003</v>
      </c>
      <c r="C1093" s="364"/>
      <c r="D1093" s="367" t="s">
        <v>59</v>
      </c>
      <c r="E1093" s="320" t="s">
        <v>1454</v>
      </c>
    </row>
    <row r="1094" spans="1:5" x14ac:dyDescent="0.25">
      <c r="A1094" s="362"/>
      <c r="B1094" s="365"/>
      <c r="C1094" s="366"/>
      <c r="D1094" s="368"/>
      <c r="E1094" s="321" t="s">
        <v>1455</v>
      </c>
    </row>
    <row r="1095" spans="1:5" x14ac:dyDescent="0.25">
      <c r="A1095" s="353" t="s">
        <v>2005</v>
      </c>
      <c r="B1095" s="355" t="s">
        <v>2003</v>
      </c>
      <c r="C1095" s="356"/>
      <c r="D1095" s="359" t="s">
        <v>59</v>
      </c>
      <c r="E1095" s="322" t="s">
        <v>1454</v>
      </c>
    </row>
    <row r="1096" spans="1:5" x14ac:dyDescent="0.25">
      <c r="A1096" s="354"/>
      <c r="B1096" s="357"/>
      <c r="C1096" s="358"/>
      <c r="D1096" s="360"/>
      <c r="E1096" s="323" t="s">
        <v>1455</v>
      </c>
    </row>
    <row r="1097" spans="1:5" x14ac:dyDescent="0.25">
      <c r="A1097" s="361" t="s">
        <v>2006</v>
      </c>
      <c r="B1097" s="363" t="s">
        <v>2003</v>
      </c>
      <c r="C1097" s="364"/>
      <c r="D1097" s="367" t="s">
        <v>59</v>
      </c>
      <c r="E1097" s="320" t="s">
        <v>1454</v>
      </c>
    </row>
    <row r="1098" spans="1:5" x14ac:dyDescent="0.25">
      <c r="A1098" s="362"/>
      <c r="B1098" s="365"/>
      <c r="C1098" s="366"/>
      <c r="D1098" s="368"/>
      <c r="E1098" s="321" t="s">
        <v>1455</v>
      </c>
    </row>
    <row r="1099" spans="1:5" x14ac:dyDescent="0.25">
      <c r="A1099" s="353" t="s">
        <v>2007</v>
      </c>
      <c r="B1099" s="355" t="s">
        <v>2003</v>
      </c>
      <c r="C1099" s="356"/>
      <c r="D1099" s="359" t="s">
        <v>59</v>
      </c>
      <c r="E1099" s="322" t="s">
        <v>1454</v>
      </c>
    </row>
    <row r="1100" spans="1:5" x14ac:dyDescent="0.25">
      <c r="A1100" s="354"/>
      <c r="B1100" s="357"/>
      <c r="C1100" s="358"/>
      <c r="D1100" s="360"/>
      <c r="E1100" s="323" t="s">
        <v>1455</v>
      </c>
    </row>
    <row r="1101" spans="1:5" x14ac:dyDescent="0.25">
      <c r="A1101" s="361" t="s">
        <v>2008</v>
      </c>
      <c r="B1101" s="363" t="s">
        <v>2009</v>
      </c>
      <c r="C1101" s="364"/>
      <c r="D1101" s="367" t="s">
        <v>59</v>
      </c>
      <c r="E1101" s="320" t="s">
        <v>1454</v>
      </c>
    </row>
    <row r="1102" spans="1:5" x14ac:dyDescent="0.25">
      <c r="A1102" s="362"/>
      <c r="B1102" s="365"/>
      <c r="C1102" s="366"/>
      <c r="D1102" s="368"/>
      <c r="E1102" s="321" t="s">
        <v>1455</v>
      </c>
    </row>
    <row r="1103" spans="1:5" x14ac:dyDescent="0.25">
      <c r="A1103" s="353" t="s">
        <v>2010</v>
      </c>
      <c r="B1103" s="355" t="s">
        <v>2009</v>
      </c>
      <c r="C1103" s="356"/>
      <c r="D1103" s="359" t="s">
        <v>59</v>
      </c>
      <c r="E1103" s="322" t="s">
        <v>1454</v>
      </c>
    </row>
    <row r="1104" spans="1:5" x14ac:dyDescent="0.25">
      <c r="A1104" s="354"/>
      <c r="B1104" s="357"/>
      <c r="C1104" s="358"/>
      <c r="D1104" s="360"/>
      <c r="E1104" s="323" t="s">
        <v>1455</v>
      </c>
    </row>
    <row r="1105" spans="1:5" x14ac:dyDescent="0.25">
      <c r="A1105" s="361" t="s">
        <v>2011</v>
      </c>
      <c r="B1105" s="363" t="s">
        <v>2009</v>
      </c>
      <c r="C1105" s="364"/>
      <c r="D1105" s="367" t="s">
        <v>59</v>
      </c>
      <c r="E1105" s="320" t="s">
        <v>1454</v>
      </c>
    </row>
    <row r="1106" spans="1:5" x14ac:dyDescent="0.25">
      <c r="A1106" s="362"/>
      <c r="B1106" s="365"/>
      <c r="C1106" s="366"/>
      <c r="D1106" s="368"/>
      <c r="E1106" s="321" t="s">
        <v>1455</v>
      </c>
    </row>
    <row r="1107" spans="1:5" x14ac:dyDescent="0.25">
      <c r="A1107" s="353" t="s">
        <v>2012</v>
      </c>
      <c r="B1107" s="355" t="s">
        <v>2009</v>
      </c>
      <c r="C1107" s="356"/>
      <c r="D1107" s="359" t="s">
        <v>59</v>
      </c>
      <c r="E1107" s="322" t="s">
        <v>1454</v>
      </c>
    </row>
    <row r="1108" spans="1:5" x14ac:dyDescent="0.25">
      <c r="A1108" s="354"/>
      <c r="B1108" s="357"/>
      <c r="C1108" s="358"/>
      <c r="D1108" s="360"/>
      <c r="E1108" s="323" t="s">
        <v>1455</v>
      </c>
    </row>
    <row r="1109" spans="1:5" x14ac:dyDescent="0.25">
      <c r="A1109" s="361" t="s">
        <v>2013</v>
      </c>
      <c r="B1109" s="363" t="s">
        <v>2009</v>
      </c>
      <c r="C1109" s="364"/>
      <c r="D1109" s="367" t="s">
        <v>59</v>
      </c>
      <c r="E1109" s="320" t="s">
        <v>1454</v>
      </c>
    </row>
    <row r="1110" spans="1:5" x14ac:dyDescent="0.25">
      <c r="A1110" s="362"/>
      <c r="B1110" s="365"/>
      <c r="C1110" s="366"/>
      <c r="D1110" s="368"/>
      <c r="E1110" s="321" t="s">
        <v>1455</v>
      </c>
    </row>
    <row r="1111" spans="1:5" x14ac:dyDescent="0.25">
      <c r="A1111" s="353" t="s">
        <v>2014</v>
      </c>
      <c r="B1111" s="355" t="s">
        <v>2009</v>
      </c>
      <c r="C1111" s="356"/>
      <c r="D1111" s="359" t="s">
        <v>59</v>
      </c>
      <c r="E1111" s="322" t="s">
        <v>1454</v>
      </c>
    </row>
    <row r="1112" spans="1:5" x14ac:dyDescent="0.25">
      <c r="A1112" s="354"/>
      <c r="B1112" s="357"/>
      <c r="C1112" s="358"/>
      <c r="D1112" s="360"/>
      <c r="E1112" s="323" t="s">
        <v>1455</v>
      </c>
    </row>
    <row r="1113" spans="1:5" x14ac:dyDescent="0.25">
      <c r="A1113" s="361" t="s">
        <v>2015</v>
      </c>
      <c r="B1113" s="363" t="s">
        <v>2009</v>
      </c>
      <c r="C1113" s="364"/>
      <c r="D1113" s="367" t="s">
        <v>59</v>
      </c>
      <c r="E1113" s="320" t="s">
        <v>1454</v>
      </c>
    </row>
    <row r="1114" spans="1:5" x14ac:dyDescent="0.25">
      <c r="A1114" s="362"/>
      <c r="B1114" s="365"/>
      <c r="C1114" s="366"/>
      <c r="D1114" s="368"/>
      <c r="E1114" s="321" t="s">
        <v>1455</v>
      </c>
    </row>
    <row r="1115" spans="1:5" x14ac:dyDescent="0.25">
      <c r="A1115" s="353" t="s">
        <v>2016</v>
      </c>
      <c r="B1115" s="355" t="s">
        <v>2017</v>
      </c>
      <c r="C1115" s="356"/>
      <c r="D1115" s="359" t="s">
        <v>59</v>
      </c>
      <c r="E1115" s="322" t="s">
        <v>1454</v>
      </c>
    </row>
    <row r="1116" spans="1:5" x14ac:dyDescent="0.25">
      <c r="A1116" s="354"/>
      <c r="B1116" s="357"/>
      <c r="C1116" s="358"/>
      <c r="D1116" s="360"/>
      <c r="E1116" s="323" t="s">
        <v>1455</v>
      </c>
    </row>
    <row r="1117" spans="1:5" x14ac:dyDescent="0.25">
      <c r="A1117" s="361" t="s">
        <v>2018</v>
      </c>
      <c r="B1117" s="363" t="s">
        <v>2017</v>
      </c>
      <c r="C1117" s="364"/>
      <c r="D1117" s="367" t="s">
        <v>59</v>
      </c>
      <c r="E1117" s="320" t="s">
        <v>1454</v>
      </c>
    </row>
    <row r="1118" spans="1:5" x14ac:dyDescent="0.25">
      <c r="A1118" s="362"/>
      <c r="B1118" s="365"/>
      <c r="C1118" s="366"/>
      <c r="D1118" s="368"/>
      <c r="E1118" s="321" t="s">
        <v>1455</v>
      </c>
    </row>
    <row r="1119" spans="1:5" x14ac:dyDescent="0.25">
      <c r="A1119" s="353" t="s">
        <v>2019</v>
      </c>
      <c r="B1119" s="355" t="s">
        <v>2017</v>
      </c>
      <c r="C1119" s="356"/>
      <c r="D1119" s="359" t="s">
        <v>59</v>
      </c>
      <c r="E1119" s="322" t="s">
        <v>1454</v>
      </c>
    </row>
    <row r="1120" spans="1:5" x14ac:dyDescent="0.25">
      <c r="A1120" s="354"/>
      <c r="B1120" s="357"/>
      <c r="C1120" s="358"/>
      <c r="D1120" s="360"/>
      <c r="E1120" s="323" t="s">
        <v>1455</v>
      </c>
    </row>
    <row r="1121" spans="1:5" x14ac:dyDescent="0.25">
      <c r="A1121" s="361" t="s">
        <v>2020</v>
      </c>
      <c r="B1121" s="363" t="s">
        <v>2017</v>
      </c>
      <c r="C1121" s="364"/>
      <c r="D1121" s="367" t="s">
        <v>59</v>
      </c>
      <c r="E1121" s="320" t="s">
        <v>1454</v>
      </c>
    </row>
    <row r="1122" spans="1:5" x14ac:dyDescent="0.25">
      <c r="A1122" s="362"/>
      <c r="B1122" s="365"/>
      <c r="C1122" s="366"/>
      <c r="D1122" s="368"/>
      <c r="E1122" s="321" t="s">
        <v>1455</v>
      </c>
    </row>
    <row r="1123" spans="1:5" x14ac:dyDescent="0.25">
      <c r="A1123" s="353" t="s">
        <v>2021</v>
      </c>
      <c r="B1123" s="355" t="s">
        <v>2017</v>
      </c>
      <c r="C1123" s="356"/>
      <c r="D1123" s="359" t="s">
        <v>59</v>
      </c>
      <c r="E1123" s="322" t="s">
        <v>1454</v>
      </c>
    </row>
    <row r="1124" spans="1:5" x14ac:dyDescent="0.25">
      <c r="A1124" s="354"/>
      <c r="B1124" s="357"/>
      <c r="C1124" s="358"/>
      <c r="D1124" s="360"/>
      <c r="E1124" s="323" t="s">
        <v>1455</v>
      </c>
    </row>
    <row r="1125" spans="1:5" x14ac:dyDescent="0.25">
      <c r="A1125" s="361" t="s">
        <v>2022</v>
      </c>
      <c r="B1125" s="363" t="s">
        <v>2017</v>
      </c>
      <c r="C1125" s="364"/>
      <c r="D1125" s="367" t="s">
        <v>59</v>
      </c>
      <c r="E1125" s="320" t="s">
        <v>1454</v>
      </c>
    </row>
    <row r="1126" spans="1:5" x14ac:dyDescent="0.25">
      <c r="A1126" s="362"/>
      <c r="B1126" s="365"/>
      <c r="C1126" s="366"/>
      <c r="D1126" s="368"/>
      <c r="E1126" s="321" t="s">
        <v>1455</v>
      </c>
    </row>
    <row r="1127" spans="1:5" x14ac:dyDescent="0.25">
      <c r="A1127" s="353" t="s">
        <v>2023</v>
      </c>
      <c r="B1127" s="355" t="s">
        <v>2017</v>
      </c>
      <c r="C1127" s="356"/>
      <c r="D1127" s="359" t="s">
        <v>59</v>
      </c>
      <c r="E1127" s="322" t="s">
        <v>1454</v>
      </c>
    </row>
    <row r="1128" spans="1:5" x14ac:dyDescent="0.25">
      <c r="A1128" s="354"/>
      <c r="B1128" s="357"/>
      <c r="C1128" s="358"/>
      <c r="D1128" s="360"/>
      <c r="E1128" s="323" t="s">
        <v>1455</v>
      </c>
    </row>
    <row r="1129" spans="1:5" x14ac:dyDescent="0.25">
      <c r="A1129" s="361" t="s">
        <v>2024</v>
      </c>
      <c r="B1129" s="363" t="s">
        <v>2017</v>
      </c>
      <c r="C1129" s="364"/>
      <c r="D1129" s="367" t="s">
        <v>59</v>
      </c>
      <c r="E1129" s="320" t="s">
        <v>1454</v>
      </c>
    </row>
    <row r="1130" spans="1:5" x14ac:dyDescent="0.25">
      <c r="A1130" s="362"/>
      <c r="B1130" s="365"/>
      <c r="C1130" s="366"/>
      <c r="D1130" s="368"/>
      <c r="E1130" s="321" t="s">
        <v>1455</v>
      </c>
    </row>
    <row r="1131" spans="1:5" x14ac:dyDescent="0.25">
      <c r="A1131" s="353" t="s">
        <v>1864</v>
      </c>
      <c r="B1131" s="355"/>
      <c r="C1131" s="356"/>
      <c r="D1131" s="359" t="s">
        <v>59</v>
      </c>
      <c r="E1131" s="322" t="s">
        <v>1454</v>
      </c>
    </row>
    <row r="1132" spans="1:5" x14ac:dyDescent="0.25">
      <c r="A1132" s="354"/>
      <c r="B1132" s="357"/>
      <c r="C1132" s="358"/>
      <c r="D1132" s="360"/>
      <c r="E1132" s="323" t="s">
        <v>1455</v>
      </c>
    </row>
    <row r="1133" spans="1:5" x14ac:dyDescent="0.25">
      <c r="A1133" s="361" t="s">
        <v>1886</v>
      </c>
      <c r="B1133" s="363"/>
      <c r="C1133" s="364"/>
      <c r="D1133" s="367" t="s">
        <v>59</v>
      </c>
      <c r="E1133" s="320" t="s">
        <v>1454</v>
      </c>
    </row>
    <row r="1134" spans="1:5" x14ac:dyDescent="0.25">
      <c r="A1134" s="362"/>
      <c r="B1134" s="365"/>
      <c r="C1134" s="366"/>
      <c r="D1134" s="368"/>
      <c r="E1134" s="321" t="s">
        <v>1455</v>
      </c>
    </row>
    <row r="1135" spans="1:5" x14ac:dyDescent="0.25">
      <c r="A1135" s="353" t="s">
        <v>1892</v>
      </c>
      <c r="B1135" s="355"/>
      <c r="C1135" s="356"/>
      <c r="D1135" s="359" t="s">
        <v>59</v>
      </c>
      <c r="E1135" s="322" t="s">
        <v>1454</v>
      </c>
    </row>
    <row r="1136" spans="1:5" x14ac:dyDescent="0.25">
      <c r="A1136" s="354"/>
      <c r="B1136" s="357"/>
      <c r="C1136" s="358"/>
      <c r="D1136" s="360"/>
      <c r="E1136" s="323" t="s">
        <v>1455</v>
      </c>
    </row>
    <row r="1137" spans="1:5" x14ac:dyDescent="0.25">
      <c r="A1137" s="361" t="s">
        <v>1897</v>
      </c>
      <c r="B1137" s="363"/>
      <c r="C1137" s="364"/>
      <c r="D1137" s="367" t="s">
        <v>59</v>
      </c>
      <c r="E1137" s="320" t="s">
        <v>1454</v>
      </c>
    </row>
    <row r="1138" spans="1:5" x14ac:dyDescent="0.25">
      <c r="A1138" s="362"/>
      <c r="B1138" s="365"/>
      <c r="C1138" s="366"/>
      <c r="D1138" s="368"/>
      <c r="E1138" s="321" t="s">
        <v>1455</v>
      </c>
    </row>
    <row r="1139" spans="1:5" x14ac:dyDescent="0.25">
      <c r="A1139" s="353" t="s">
        <v>1908</v>
      </c>
      <c r="B1139" s="355"/>
      <c r="C1139" s="356"/>
      <c r="D1139" s="359" t="s">
        <v>59</v>
      </c>
      <c r="E1139" s="322" t="s">
        <v>1454</v>
      </c>
    </row>
    <row r="1140" spans="1:5" x14ac:dyDescent="0.25">
      <c r="A1140" s="354"/>
      <c r="B1140" s="357"/>
      <c r="C1140" s="358"/>
      <c r="D1140" s="360"/>
      <c r="E1140" s="323" t="s">
        <v>1455</v>
      </c>
    </row>
    <row r="1141" spans="1:5" x14ac:dyDescent="0.25">
      <c r="A1141" s="361" t="s">
        <v>1915</v>
      </c>
      <c r="B1141" s="363"/>
      <c r="C1141" s="364"/>
      <c r="D1141" s="367" t="s">
        <v>59</v>
      </c>
      <c r="E1141" s="320" t="s">
        <v>1454</v>
      </c>
    </row>
    <row r="1142" spans="1:5" x14ac:dyDescent="0.25">
      <c r="A1142" s="362"/>
      <c r="B1142" s="365"/>
      <c r="C1142" s="366"/>
      <c r="D1142" s="368"/>
      <c r="E1142" s="321" t="s">
        <v>1455</v>
      </c>
    </row>
    <row r="1143" spans="1:5" x14ac:dyDescent="0.25">
      <c r="A1143" s="353" t="s">
        <v>1923</v>
      </c>
      <c r="B1143" s="355"/>
      <c r="C1143" s="356"/>
      <c r="D1143" s="359" t="s">
        <v>59</v>
      </c>
      <c r="E1143" s="322" t="s">
        <v>1454</v>
      </c>
    </row>
    <row r="1144" spans="1:5" x14ac:dyDescent="0.25">
      <c r="A1144" s="354"/>
      <c r="B1144" s="357"/>
      <c r="C1144" s="358"/>
      <c r="D1144" s="360"/>
      <c r="E1144" s="323" t="s">
        <v>1455</v>
      </c>
    </row>
    <row r="1145" spans="1:5" x14ac:dyDescent="0.25">
      <c r="A1145" s="361" t="s">
        <v>1927</v>
      </c>
      <c r="B1145" s="363"/>
      <c r="C1145" s="364"/>
      <c r="D1145" s="367" t="s">
        <v>59</v>
      </c>
      <c r="E1145" s="320" t="s">
        <v>1454</v>
      </c>
    </row>
    <row r="1146" spans="1:5" x14ac:dyDescent="0.25">
      <c r="A1146" s="362"/>
      <c r="B1146" s="365"/>
      <c r="C1146" s="366"/>
      <c r="D1146" s="368"/>
      <c r="E1146" s="321" t="s">
        <v>1455</v>
      </c>
    </row>
    <row r="1147" spans="1:5" x14ac:dyDescent="0.25">
      <c r="A1147" s="353" t="s">
        <v>1943</v>
      </c>
      <c r="B1147" s="355"/>
      <c r="C1147" s="356"/>
      <c r="D1147" s="359" t="s">
        <v>59</v>
      </c>
      <c r="E1147" s="322" t="s">
        <v>1454</v>
      </c>
    </row>
    <row r="1148" spans="1:5" x14ac:dyDescent="0.25">
      <c r="A1148" s="354"/>
      <c r="B1148" s="357"/>
      <c r="C1148" s="358"/>
      <c r="D1148" s="360"/>
      <c r="E1148" s="323" t="s">
        <v>1455</v>
      </c>
    </row>
    <row r="1149" spans="1:5" x14ac:dyDescent="0.25">
      <c r="A1149" s="361" t="s">
        <v>1949</v>
      </c>
      <c r="B1149" s="363"/>
      <c r="C1149" s="364"/>
      <c r="D1149" s="367" t="s">
        <v>59</v>
      </c>
      <c r="E1149" s="320" t="s">
        <v>1454</v>
      </c>
    </row>
    <row r="1150" spans="1:5" x14ac:dyDescent="0.25">
      <c r="A1150" s="362"/>
      <c r="B1150" s="365"/>
      <c r="C1150" s="366"/>
      <c r="D1150" s="368"/>
      <c r="E1150" s="321" t="s">
        <v>1455</v>
      </c>
    </row>
    <row r="1151" spans="1:5" x14ac:dyDescent="0.25">
      <c r="A1151" s="353" t="s">
        <v>1958</v>
      </c>
      <c r="B1151" s="355"/>
      <c r="C1151" s="356"/>
      <c r="D1151" s="359" t="s">
        <v>59</v>
      </c>
      <c r="E1151" s="322" t="s">
        <v>1454</v>
      </c>
    </row>
    <row r="1152" spans="1:5" x14ac:dyDescent="0.25">
      <c r="A1152" s="354"/>
      <c r="B1152" s="357"/>
      <c r="C1152" s="358"/>
      <c r="D1152" s="360"/>
      <c r="E1152" s="323" t="s">
        <v>1455</v>
      </c>
    </row>
    <row r="1153" spans="1:5" x14ac:dyDescent="0.25">
      <c r="A1153" s="361" t="s">
        <v>1988</v>
      </c>
      <c r="B1153" s="363"/>
      <c r="C1153" s="364"/>
      <c r="D1153" s="367" t="s">
        <v>59</v>
      </c>
      <c r="E1153" s="320" t="s">
        <v>1454</v>
      </c>
    </row>
    <row r="1154" spans="1:5" x14ac:dyDescent="0.25">
      <c r="A1154" s="362"/>
      <c r="B1154" s="365"/>
      <c r="C1154" s="366"/>
      <c r="D1154" s="368"/>
      <c r="E1154" s="321" t="s">
        <v>1455</v>
      </c>
    </row>
    <row r="1155" spans="1:5" x14ac:dyDescent="0.25">
      <c r="A1155" s="353" t="s">
        <v>1992</v>
      </c>
      <c r="B1155" s="355"/>
      <c r="C1155" s="356"/>
      <c r="D1155" s="359" t="s">
        <v>59</v>
      </c>
      <c r="E1155" s="322" t="s">
        <v>1454</v>
      </c>
    </row>
    <row r="1156" spans="1:5" x14ac:dyDescent="0.25">
      <c r="A1156" s="354"/>
      <c r="B1156" s="357"/>
      <c r="C1156" s="358"/>
      <c r="D1156" s="360"/>
      <c r="E1156" s="323" t="s">
        <v>1455</v>
      </c>
    </row>
    <row r="1157" spans="1:5" x14ac:dyDescent="0.25">
      <c r="A1157" s="361" t="s">
        <v>1997</v>
      </c>
      <c r="B1157" s="363"/>
      <c r="C1157" s="364"/>
      <c r="D1157" s="367" t="s">
        <v>59</v>
      </c>
      <c r="E1157" s="320" t="s">
        <v>1454</v>
      </c>
    </row>
    <row r="1158" spans="1:5" x14ac:dyDescent="0.25">
      <c r="A1158" s="362"/>
      <c r="B1158" s="365"/>
      <c r="C1158" s="366"/>
      <c r="D1158" s="368"/>
      <c r="E1158" s="321" t="s">
        <v>1455</v>
      </c>
    </row>
    <row r="1159" spans="1:5" x14ac:dyDescent="0.25">
      <c r="A1159" s="353" t="s">
        <v>2003</v>
      </c>
      <c r="B1159" s="355"/>
      <c r="C1159" s="356"/>
      <c r="D1159" s="359" t="s">
        <v>59</v>
      </c>
      <c r="E1159" s="322" t="s">
        <v>1454</v>
      </c>
    </row>
    <row r="1160" spans="1:5" x14ac:dyDescent="0.25">
      <c r="A1160" s="354"/>
      <c r="B1160" s="357"/>
      <c r="C1160" s="358"/>
      <c r="D1160" s="360"/>
      <c r="E1160" s="323" t="s">
        <v>1455</v>
      </c>
    </row>
    <row r="1161" spans="1:5" x14ac:dyDescent="0.25">
      <c r="A1161" s="361" t="s">
        <v>2009</v>
      </c>
      <c r="B1161" s="363"/>
      <c r="C1161" s="364"/>
      <c r="D1161" s="367" t="s">
        <v>59</v>
      </c>
      <c r="E1161" s="320" t="s">
        <v>1454</v>
      </c>
    </row>
    <row r="1162" spans="1:5" x14ac:dyDescent="0.25">
      <c r="A1162" s="362"/>
      <c r="B1162" s="365"/>
      <c r="C1162" s="366"/>
      <c r="D1162" s="368"/>
      <c r="E1162" s="321" t="s">
        <v>1455</v>
      </c>
    </row>
    <row r="1163" spans="1:5" x14ac:dyDescent="0.25">
      <c r="A1163" s="353" t="s">
        <v>1968</v>
      </c>
      <c r="B1163" s="355"/>
      <c r="C1163" s="356"/>
      <c r="D1163" s="359" t="s">
        <v>59</v>
      </c>
      <c r="E1163" s="322" t="s">
        <v>1454</v>
      </c>
    </row>
    <row r="1164" spans="1:5" x14ac:dyDescent="0.25">
      <c r="A1164" s="354"/>
      <c r="B1164" s="357"/>
      <c r="C1164" s="358"/>
      <c r="D1164" s="360"/>
      <c r="E1164" s="323" t="s">
        <v>1455</v>
      </c>
    </row>
    <row r="1165" spans="1:5" x14ac:dyDescent="0.25">
      <c r="A1165" s="361" t="s">
        <v>1974</v>
      </c>
      <c r="B1165" s="363" t="s">
        <v>1923</v>
      </c>
      <c r="C1165" s="364"/>
      <c r="D1165" s="367" t="s">
        <v>59</v>
      </c>
      <c r="E1165" s="320" t="s">
        <v>1454</v>
      </c>
    </row>
    <row r="1166" spans="1:5" x14ac:dyDescent="0.25">
      <c r="A1166" s="362"/>
      <c r="B1166" s="365"/>
      <c r="C1166" s="366"/>
      <c r="D1166" s="368"/>
      <c r="E1166" s="321" t="s">
        <v>1455</v>
      </c>
    </row>
    <row r="1167" spans="1:5" x14ac:dyDescent="0.25">
      <c r="A1167" s="353" t="s">
        <v>2025</v>
      </c>
      <c r="B1167" s="355" t="s">
        <v>1864</v>
      </c>
      <c r="C1167" s="356"/>
      <c r="D1167" s="359" t="s">
        <v>59</v>
      </c>
      <c r="E1167" s="322" t="s">
        <v>1454</v>
      </c>
    </row>
    <row r="1168" spans="1:5" x14ac:dyDescent="0.25">
      <c r="A1168" s="354"/>
      <c r="B1168" s="357"/>
      <c r="C1168" s="358"/>
      <c r="D1168" s="360"/>
      <c r="E1168" s="323" t="s">
        <v>1455</v>
      </c>
    </row>
    <row r="1169" spans="1:5" x14ac:dyDescent="0.25">
      <c r="A1169" s="361" t="s">
        <v>2026</v>
      </c>
      <c r="B1169" s="363" t="s">
        <v>1886</v>
      </c>
      <c r="C1169" s="364"/>
      <c r="D1169" s="367" t="s">
        <v>59</v>
      </c>
      <c r="E1169" s="320" t="s">
        <v>1454</v>
      </c>
    </row>
    <row r="1170" spans="1:5" x14ac:dyDescent="0.25">
      <c r="A1170" s="362"/>
      <c r="B1170" s="365"/>
      <c r="C1170" s="366"/>
      <c r="D1170" s="368"/>
      <c r="E1170" s="321" t="s">
        <v>1455</v>
      </c>
    </row>
    <row r="1171" spans="1:5" x14ac:dyDescent="0.25">
      <c r="A1171" s="353" t="s">
        <v>1774</v>
      </c>
      <c r="B1171" s="355" t="s">
        <v>1892</v>
      </c>
      <c r="C1171" s="356"/>
      <c r="D1171" s="359" t="s">
        <v>59</v>
      </c>
      <c r="E1171" s="322" t="s">
        <v>1454</v>
      </c>
    </row>
    <row r="1172" spans="1:5" x14ac:dyDescent="0.25">
      <c r="A1172" s="354"/>
      <c r="B1172" s="357"/>
      <c r="C1172" s="358"/>
      <c r="D1172" s="360"/>
      <c r="E1172" s="323" t="s">
        <v>1455</v>
      </c>
    </row>
    <row r="1173" spans="1:5" x14ac:dyDescent="0.25">
      <c r="A1173" s="361" t="s">
        <v>2027</v>
      </c>
      <c r="B1173" s="363" t="s">
        <v>1897</v>
      </c>
      <c r="C1173" s="364"/>
      <c r="D1173" s="367" t="s">
        <v>59</v>
      </c>
      <c r="E1173" s="320" t="s">
        <v>1454</v>
      </c>
    </row>
    <row r="1174" spans="1:5" x14ac:dyDescent="0.25">
      <c r="A1174" s="362"/>
      <c r="B1174" s="365"/>
      <c r="C1174" s="366"/>
      <c r="D1174" s="368"/>
      <c r="E1174" s="321" t="s">
        <v>1455</v>
      </c>
    </row>
    <row r="1175" spans="1:5" x14ac:dyDescent="0.25">
      <c r="A1175" s="353" t="s">
        <v>1584</v>
      </c>
      <c r="B1175" s="355" t="s">
        <v>1908</v>
      </c>
      <c r="C1175" s="356"/>
      <c r="D1175" s="359" t="s">
        <v>59</v>
      </c>
      <c r="E1175" s="322" t="s">
        <v>1454</v>
      </c>
    </row>
    <row r="1176" spans="1:5" x14ac:dyDescent="0.25">
      <c r="A1176" s="354"/>
      <c r="B1176" s="357"/>
      <c r="C1176" s="358"/>
      <c r="D1176" s="360"/>
      <c r="E1176" s="323" t="s">
        <v>1455</v>
      </c>
    </row>
    <row r="1177" spans="1:5" x14ac:dyDescent="0.25">
      <c r="A1177" s="361" t="s">
        <v>2028</v>
      </c>
      <c r="B1177" s="363" t="s">
        <v>1927</v>
      </c>
      <c r="C1177" s="364"/>
      <c r="D1177" s="367" t="s">
        <v>59</v>
      </c>
      <c r="E1177" s="320" t="s">
        <v>1454</v>
      </c>
    </row>
    <row r="1178" spans="1:5" x14ac:dyDescent="0.25">
      <c r="A1178" s="362"/>
      <c r="B1178" s="365"/>
      <c r="C1178" s="366"/>
      <c r="D1178" s="368"/>
      <c r="E1178" s="321" t="s">
        <v>1455</v>
      </c>
    </row>
    <row r="1179" spans="1:5" x14ac:dyDescent="0.25">
      <c r="A1179" s="353" t="s">
        <v>2029</v>
      </c>
      <c r="B1179" s="355" t="s">
        <v>1927</v>
      </c>
      <c r="C1179" s="356"/>
      <c r="D1179" s="359" t="s">
        <v>59</v>
      </c>
      <c r="E1179" s="322" t="s">
        <v>1454</v>
      </c>
    </row>
    <row r="1180" spans="1:5" x14ac:dyDescent="0.25">
      <c r="A1180" s="354"/>
      <c r="B1180" s="357"/>
      <c r="C1180" s="358"/>
      <c r="D1180" s="360"/>
      <c r="E1180" s="323" t="s">
        <v>1455</v>
      </c>
    </row>
    <row r="1181" spans="1:5" x14ac:dyDescent="0.25">
      <c r="A1181" s="361" t="s">
        <v>2030</v>
      </c>
      <c r="B1181" s="363" t="s">
        <v>1943</v>
      </c>
      <c r="C1181" s="364"/>
      <c r="D1181" s="367" t="s">
        <v>59</v>
      </c>
      <c r="E1181" s="320" t="s">
        <v>1454</v>
      </c>
    </row>
    <row r="1182" spans="1:5" x14ac:dyDescent="0.25">
      <c r="A1182" s="362"/>
      <c r="B1182" s="365"/>
      <c r="C1182" s="366"/>
      <c r="D1182" s="368"/>
      <c r="E1182" s="321" t="s">
        <v>1455</v>
      </c>
    </row>
    <row r="1183" spans="1:5" x14ac:dyDescent="0.25">
      <c r="A1183" s="353" t="s">
        <v>2031</v>
      </c>
      <c r="B1183" s="355" t="s">
        <v>1958</v>
      </c>
      <c r="C1183" s="356"/>
      <c r="D1183" s="359" t="s">
        <v>59</v>
      </c>
      <c r="E1183" s="322" t="s">
        <v>1454</v>
      </c>
    </row>
    <row r="1184" spans="1:5" x14ac:dyDescent="0.25">
      <c r="A1184" s="354"/>
      <c r="B1184" s="357"/>
      <c r="C1184" s="358"/>
      <c r="D1184" s="360"/>
      <c r="E1184" s="323" t="s">
        <v>1455</v>
      </c>
    </row>
    <row r="1185" spans="1:5" x14ac:dyDescent="0.25">
      <c r="A1185" s="361" t="s">
        <v>2032</v>
      </c>
      <c r="B1185" s="363" t="s">
        <v>1968</v>
      </c>
      <c r="C1185" s="364"/>
      <c r="D1185" s="367" t="s">
        <v>59</v>
      </c>
      <c r="E1185" s="320" t="s">
        <v>1454</v>
      </c>
    </row>
    <row r="1186" spans="1:5" x14ac:dyDescent="0.25">
      <c r="A1186" s="362"/>
      <c r="B1186" s="365"/>
      <c r="C1186" s="366"/>
      <c r="D1186" s="368"/>
      <c r="E1186" s="321" t="s">
        <v>1455</v>
      </c>
    </row>
    <row r="1187" spans="1:5" x14ac:dyDescent="0.25">
      <c r="A1187" s="353" t="s">
        <v>2033</v>
      </c>
      <c r="B1187" s="355" t="s">
        <v>1864</v>
      </c>
      <c r="C1187" s="356"/>
      <c r="D1187" s="359" t="s">
        <v>59</v>
      </c>
      <c r="E1187" s="322" t="s">
        <v>1454</v>
      </c>
    </row>
    <row r="1188" spans="1:5" x14ac:dyDescent="0.25">
      <c r="A1188" s="354"/>
      <c r="B1188" s="357"/>
      <c r="C1188" s="358"/>
      <c r="D1188" s="360"/>
      <c r="E1188" s="323" t="s">
        <v>1455</v>
      </c>
    </row>
    <row r="1189" spans="1:5" x14ac:dyDescent="0.25">
      <c r="A1189" s="361" t="s">
        <v>2034</v>
      </c>
      <c r="B1189" s="363" t="s">
        <v>1915</v>
      </c>
      <c r="C1189" s="364"/>
      <c r="D1189" s="367" t="s">
        <v>59</v>
      </c>
      <c r="E1189" s="320" t="s">
        <v>1454</v>
      </c>
    </row>
    <row r="1190" spans="1:5" x14ac:dyDescent="0.25">
      <c r="A1190" s="362"/>
      <c r="B1190" s="365"/>
      <c r="C1190" s="366"/>
      <c r="D1190" s="368"/>
      <c r="E1190" s="321" t="s">
        <v>1455</v>
      </c>
    </row>
    <row r="1191" spans="1:5" x14ac:dyDescent="0.25">
      <c r="A1191" s="353" t="s">
        <v>2035</v>
      </c>
      <c r="B1191" s="355" t="s">
        <v>1949</v>
      </c>
      <c r="C1191" s="356"/>
      <c r="D1191" s="359" t="s">
        <v>59</v>
      </c>
      <c r="E1191" s="322" t="s">
        <v>1454</v>
      </c>
    </row>
    <row r="1192" spans="1:5" x14ac:dyDescent="0.25">
      <c r="A1192" s="354"/>
      <c r="B1192" s="357"/>
      <c r="C1192" s="358"/>
      <c r="D1192" s="360"/>
      <c r="E1192" s="323" t="s">
        <v>1455</v>
      </c>
    </row>
    <row r="1193" spans="1:5" x14ac:dyDescent="0.25">
      <c r="A1193" s="361" t="s">
        <v>2036</v>
      </c>
      <c r="B1193" s="363" t="s">
        <v>1949</v>
      </c>
      <c r="C1193" s="364"/>
      <c r="D1193" s="367" t="s">
        <v>59</v>
      </c>
      <c r="E1193" s="320" t="s">
        <v>1454</v>
      </c>
    </row>
    <row r="1194" spans="1:5" x14ac:dyDescent="0.25">
      <c r="A1194" s="362"/>
      <c r="B1194" s="365"/>
      <c r="C1194" s="366"/>
      <c r="D1194" s="368"/>
      <c r="E1194" s="321" t="s">
        <v>1455</v>
      </c>
    </row>
    <row r="1195" spans="1:5" x14ac:dyDescent="0.25">
      <c r="A1195" s="353" t="s">
        <v>2017</v>
      </c>
      <c r="B1195" s="355"/>
      <c r="C1195" s="356"/>
      <c r="D1195" s="359" t="s">
        <v>59</v>
      </c>
      <c r="E1195" s="322" t="s">
        <v>1454</v>
      </c>
    </row>
    <row r="1196" spans="1:5" x14ac:dyDescent="0.25">
      <c r="A1196" s="354"/>
      <c r="B1196" s="357"/>
      <c r="C1196" s="358"/>
      <c r="D1196" s="360"/>
      <c r="E1196" s="323" t="s">
        <v>1455</v>
      </c>
    </row>
    <row r="1197" spans="1:5" x14ac:dyDescent="0.25">
      <c r="A1197" s="361" t="s">
        <v>2037</v>
      </c>
      <c r="B1197" s="363" t="s">
        <v>1864</v>
      </c>
      <c r="C1197" s="364"/>
      <c r="D1197" s="367" t="s">
        <v>59</v>
      </c>
      <c r="E1197" s="320" t="s">
        <v>1454</v>
      </c>
    </row>
    <row r="1198" spans="1:5" x14ac:dyDescent="0.25">
      <c r="A1198" s="362"/>
      <c r="B1198" s="365"/>
      <c r="C1198" s="366"/>
      <c r="D1198" s="368"/>
      <c r="E1198" s="321" t="s">
        <v>1455</v>
      </c>
    </row>
    <row r="1199" spans="1:5" x14ac:dyDescent="0.25">
      <c r="A1199" s="353" t="s">
        <v>2038</v>
      </c>
      <c r="B1199" s="355" t="s">
        <v>1864</v>
      </c>
      <c r="C1199" s="356"/>
      <c r="D1199" s="359" t="s">
        <v>59</v>
      </c>
      <c r="E1199" s="322" t="s">
        <v>1454</v>
      </c>
    </row>
    <row r="1200" spans="1:5" x14ac:dyDescent="0.25">
      <c r="A1200" s="354"/>
      <c r="B1200" s="357"/>
      <c r="C1200" s="358"/>
      <c r="D1200" s="360"/>
      <c r="E1200" s="323" t="s">
        <v>1455</v>
      </c>
    </row>
    <row r="1201" spans="1:5" x14ac:dyDescent="0.25">
      <c r="A1201" s="361" t="s">
        <v>2039</v>
      </c>
      <c r="B1201" s="363" t="s">
        <v>1864</v>
      </c>
      <c r="C1201" s="364"/>
      <c r="D1201" s="367" t="s">
        <v>59</v>
      </c>
      <c r="E1201" s="320" t="s">
        <v>1454</v>
      </c>
    </row>
    <row r="1202" spans="1:5" x14ac:dyDescent="0.25">
      <c r="A1202" s="362"/>
      <c r="B1202" s="365"/>
      <c r="C1202" s="366"/>
      <c r="D1202" s="368"/>
      <c r="E1202" s="321" t="s">
        <v>1455</v>
      </c>
    </row>
    <row r="1203" spans="1:5" x14ac:dyDescent="0.25">
      <c r="A1203" s="353" t="s">
        <v>2040</v>
      </c>
      <c r="B1203" s="355" t="s">
        <v>1897</v>
      </c>
      <c r="C1203" s="356"/>
      <c r="D1203" s="359" t="s">
        <v>59</v>
      </c>
      <c r="E1203" s="322" t="s">
        <v>1454</v>
      </c>
    </row>
    <row r="1204" spans="1:5" x14ac:dyDescent="0.25">
      <c r="A1204" s="354"/>
      <c r="B1204" s="357"/>
      <c r="C1204" s="358"/>
      <c r="D1204" s="360"/>
      <c r="E1204" s="323" t="s">
        <v>1455</v>
      </c>
    </row>
    <row r="1205" spans="1:5" x14ac:dyDescent="0.25">
      <c r="A1205" s="361" t="s">
        <v>2041</v>
      </c>
      <c r="B1205" s="363"/>
      <c r="C1205" s="364"/>
      <c r="D1205" s="367" t="s">
        <v>60</v>
      </c>
      <c r="E1205" s="320" t="s">
        <v>1454</v>
      </c>
    </row>
    <row r="1206" spans="1:5" x14ac:dyDescent="0.25">
      <c r="A1206" s="362"/>
      <c r="B1206" s="365"/>
      <c r="C1206" s="366"/>
      <c r="D1206" s="368"/>
      <c r="E1206" s="321" t="s">
        <v>1455</v>
      </c>
    </row>
    <row r="1207" spans="1:5" x14ac:dyDescent="0.25">
      <c r="A1207" s="353" t="s">
        <v>2042</v>
      </c>
      <c r="B1207" s="355"/>
      <c r="C1207" s="356"/>
      <c r="D1207" s="359" t="s">
        <v>60</v>
      </c>
      <c r="E1207" s="322" t="s">
        <v>1454</v>
      </c>
    </row>
    <row r="1208" spans="1:5" x14ac:dyDescent="0.25">
      <c r="A1208" s="354"/>
      <c r="B1208" s="357"/>
      <c r="C1208" s="358"/>
      <c r="D1208" s="360"/>
      <c r="E1208" s="323" t="s">
        <v>1455</v>
      </c>
    </row>
    <row r="1209" spans="1:5" x14ac:dyDescent="0.25">
      <c r="A1209" s="361" t="s">
        <v>2043</v>
      </c>
      <c r="B1209" s="363"/>
      <c r="C1209" s="364"/>
      <c r="D1209" s="367" t="s">
        <v>60</v>
      </c>
      <c r="E1209" s="320" t="s">
        <v>1454</v>
      </c>
    </row>
    <row r="1210" spans="1:5" x14ac:dyDescent="0.25">
      <c r="A1210" s="362"/>
      <c r="B1210" s="365"/>
      <c r="C1210" s="366"/>
      <c r="D1210" s="368"/>
      <c r="E1210" s="321" t="s">
        <v>1455</v>
      </c>
    </row>
    <row r="1211" spans="1:5" x14ac:dyDescent="0.25">
      <c r="A1211" s="353" t="s">
        <v>2044</v>
      </c>
      <c r="B1211" s="355"/>
      <c r="C1211" s="356"/>
      <c r="D1211" s="359" t="s">
        <v>60</v>
      </c>
      <c r="E1211" s="322" t="s">
        <v>1454</v>
      </c>
    </row>
    <row r="1212" spans="1:5" x14ac:dyDescent="0.25">
      <c r="A1212" s="354"/>
      <c r="B1212" s="357"/>
      <c r="C1212" s="358"/>
      <c r="D1212" s="360"/>
      <c r="E1212" s="323" t="s">
        <v>1455</v>
      </c>
    </row>
    <row r="1213" spans="1:5" x14ac:dyDescent="0.25">
      <c r="A1213" s="361" t="s">
        <v>2045</v>
      </c>
      <c r="B1213" s="363"/>
      <c r="C1213" s="364"/>
      <c r="D1213" s="367" t="s">
        <v>60</v>
      </c>
      <c r="E1213" s="320" t="s">
        <v>1454</v>
      </c>
    </row>
    <row r="1214" spans="1:5" x14ac:dyDescent="0.25">
      <c r="A1214" s="362"/>
      <c r="B1214" s="365"/>
      <c r="C1214" s="366"/>
      <c r="D1214" s="368"/>
      <c r="E1214" s="321" t="s">
        <v>1455</v>
      </c>
    </row>
    <row r="1215" spans="1:5" x14ac:dyDescent="0.25">
      <c r="A1215" s="353" t="s">
        <v>2046</v>
      </c>
      <c r="B1215" s="355"/>
      <c r="C1215" s="356"/>
      <c r="D1215" s="359" t="s">
        <v>60</v>
      </c>
      <c r="E1215" s="322" t="s">
        <v>1454</v>
      </c>
    </row>
    <row r="1216" spans="1:5" x14ac:dyDescent="0.25">
      <c r="A1216" s="354"/>
      <c r="B1216" s="357"/>
      <c r="C1216" s="358"/>
      <c r="D1216" s="360"/>
      <c r="E1216" s="323" t="s">
        <v>1455</v>
      </c>
    </row>
    <row r="1217" spans="1:5" x14ac:dyDescent="0.25">
      <c r="A1217" s="361" t="s">
        <v>2047</v>
      </c>
      <c r="B1217" s="363"/>
      <c r="C1217" s="364"/>
      <c r="D1217" s="367" t="s">
        <v>60</v>
      </c>
      <c r="E1217" s="320" t="s">
        <v>1454</v>
      </c>
    </row>
    <row r="1218" spans="1:5" x14ac:dyDescent="0.25">
      <c r="A1218" s="362"/>
      <c r="B1218" s="365"/>
      <c r="C1218" s="366"/>
      <c r="D1218" s="368"/>
      <c r="E1218" s="321" t="s">
        <v>1455</v>
      </c>
    </row>
    <row r="1219" spans="1:5" x14ac:dyDescent="0.25">
      <c r="A1219" s="353" t="s">
        <v>2048</v>
      </c>
      <c r="B1219" s="355"/>
      <c r="C1219" s="356"/>
      <c r="D1219" s="359" t="s">
        <v>60</v>
      </c>
      <c r="E1219" s="322" t="s">
        <v>1454</v>
      </c>
    </row>
    <row r="1220" spans="1:5" x14ac:dyDescent="0.25">
      <c r="A1220" s="354"/>
      <c r="B1220" s="357"/>
      <c r="C1220" s="358"/>
      <c r="D1220" s="360"/>
      <c r="E1220" s="323" t="s">
        <v>1455</v>
      </c>
    </row>
    <row r="1221" spans="1:5" x14ac:dyDescent="0.25">
      <c r="A1221" s="361" t="s">
        <v>2049</v>
      </c>
      <c r="B1221" s="363" t="s">
        <v>2050</v>
      </c>
      <c r="C1221" s="364"/>
      <c r="D1221" s="367" t="s">
        <v>60</v>
      </c>
      <c r="E1221" s="320" t="s">
        <v>1454</v>
      </c>
    </row>
    <row r="1222" spans="1:5" x14ac:dyDescent="0.25">
      <c r="A1222" s="362"/>
      <c r="B1222" s="365"/>
      <c r="C1222" s="366"/>
      <c r="D1222" s="368"/>
      <c r="E1222" s="321" t="s">
        <v>1455</v>
      </c>
    </row>
    <row r="1223" spans="1:5" x14ac:dyDescent="0.25">
      <c r="A1223" s="353" t="s">
        <v>1944</v>
      </c>
      <c r="B1223" s="355" t="s">
        <v>2050</v>
      </c>
      <c r="C1223" s="356"/>
      <c r="D1223" s="359" t="s">
        <v>60</v>
      </c>
      <c r="E1223" s="322" t="s">
        <v>1454</v>
      </c>
    </row>
    <row r="1224" spans="1:5" x14ac:dyDescent="0.25">
      <c r="A1224" s="354"/>
      <c r="B1224" s="357"/>
      <c r="C1224" s="358"/>
      <c r="D1224" s="360"/>
      <c r="E1224" s="323" t="s">
        <v>1455</v>
      </c>
    </row>
    <row r="1225" spans="1:5" x14ac:dyDescent="0.25">
      <c r="A1225" s="361" t="s">
        <v>2051</v>
      </c>
      <c r="B1225" s="363" t="s">
        <v>2050</v>
      </c>
      <c r="C1225" s="364"/>
      <c r="D1225" s="367" t="s">
        <v>60</v>
      </c>
      <c r="E1225" s="320" t="s">
        <v>1454</v>
      </c>
    </row>
    <row r="1226" spans="1:5" x14ac:dyDescent="0.25">
      <c r="A1226" s="362"/>
      <c r="B1226" s="365"/>
      <c r="C1226" s="366"/>
      <c r="D1226" s="368"/>
      <c r="E1226" s="321" t="s">
        <v>1455</v>
      </c>
    </row>
    <row r="1227" spans="1:5" x14ac:dyDescent="0.25">
      <c r="A1227" s="353" t="s">
        <v>2052</v>
      </c>
      <c r="B1227" s="355" t="s">
        <v>2050</v>
      </c>
      <c r="C1227" s="356"/>
      <c r="D1227" s="359" t="s">
        <v>60</v>
      </c>
      <c r="E1227" s="322" t="s">
        <v>1454</v>
      </c>
    </row>
    <row r="1228" spans="1:5" x14ac:dyDescent="0.25">
      <c r="A1228" s="354"/>
      <c r="B1228" s="357"/>
      <c r="C1228" s="358"/>
      <c r="D1228" s="360"/>
      <c r="E1228" s="323" t="s">
        <v>1455</v>
      </c>
    </row>
    <row r="1229" spans="1:5" x14ac:dyDescent="0.25">
      <c r="A1229" s="361" t="s">
        <v>2053</v>
      </c>
      <c r="B1229" s="363" t="s">
        <v>2050</v>
      </c>
      <c r="C1229" s="364"/>
      <c r="D1229" s="367" t="s">
        <v>60</v>
      </c>
      <c r="E1229" s="320" t="s">
        <v>1454</v>
      </c>
    </row>
    <row r="1230" spans="1:5" x14ac:dyDescent="0.25">
      <c r="A1230" s="362"/>
      <c r="B1230" s="365"/>
      <c r="C1230" s="366"/>
      <c r="D1230" s="368"/>
      <c r="E1230" s="321" t="s">
        <v>1455</v>
      </c>
    </row>
    <row r="1231" spans="1:5" x14ac:dyDescent="0.25">
      <c r="A1231" s="353" t="s">
        <v>2054</v>
      </c>
      <c r="B1231" s="355" t="s">
        <v>2050</v>
      </c>
      <c r="C1231" s="356"/>
      <c r="D1231" s="359" t="s">
        <v>60</v>
      </c>
      <c r="E1231" s="322" t="s">
        <v>1454</v>
      </c>
    </row>
    <row r="1232" spans="1:5" x14ac:dyDescent="0.25">
      <c r="A1232" s="354"/>
      <c r="B1232" s="357"/>
      <c r="C1232" s="358"/>
      <c r="D1232" s="360"/>
      <c r="E1232" s="323" t="s">
        <v>1455</v>
      </c>
    </row>
    <row r="1233" spans="1:5" x14ac:dyDescent="0.25">
      <c r="A1233" s="361" t="s">
        <v>2055</v>
      </c>
      <c r="B1233" s="363" t="s">
        <v>2050</v>
      </c>
      <c r="C1233" s="364"/>
      <c r="D1233" s="367" t="s">
        <v>60</v>
      </c>
      <c r="E1233" s="320" t="s">
        <v>1454</v>
      </c>
    </row>
    <row r="1234" spans="1:5" x14ac:dyDescent="0.25">
      <c r="A1234" s="362"/>
      <c r="B1234" s="365"/>
      <c r="C1234" s="366"/>
      <c r="D1234" s="368"/>
      <c r="E1234" s="321" t="s">
        <v>1455</v>
      </c>
    </row>
    <row r="1235" spans="1:5" x14ac:dyDescent="0.25">
      <c r="A1235" s="353" t="s">
        <v>2056</v>
      </c>
      <c r="B1235" s="355" t="s">
        <v>2050</v>
      </c>
      <c r="C1235" s="356"/>
      <c r="D1235" s="359" t="s">
        <v>60</v>
      </c>
      <c r="E1235" s="322" t="s">
        <v>1454</v>
      </c>
    </row>
    <row r="1236" spans="1:5" x14ac:dyDescent="0.25">
      <c r="A1236" s="354"/>
      <c r="B1236" s="357"/>
      <c r="C1236" s="358"/>
      <c r="D1236" s="360"/>
      <c r="E1236" s="323" t="s">
        <v>1455</v>
      </c>
    </row>
    <row r="1237" spans="1:5" x14ac:dyDescent="0.25">
      <c r="A1237" s="361" t="s">
        <v>2057</v>
      </c>
      <c r="B1237" s="363" t="s">
        <v>2050</v>
      </c>
      <c r="C1237" s="364"/>
      <c r="D1237" s="367" t="s">
        <v>60</v>
      </c>
      <c r="E1237" s="320" t="s">
        <v>1454</v>
      </c>
    </row>
    <row r="1238" spans="1:5" x14ac:dyDescent="0.25">
      <c r="A1238" s="362"/>
      <c r="B1238" s="365"/>
      <c r="C1238" s="366"/>
      <c r="D1238" s="368"/>
      <c r="E1238" s="321" t="s">
        <v>1455</v>
      </c>
    </row>
    <row r="1239" spans="1:5" x14ac:dyDescent="0.25">
      <c r="A1239" s="353" t="s">
        <v>1964</v>
      </c>
      <c r="B1239" s="355" t="s">
        <v>2050</v>
      </c>
      <c r="C1239" s="356"/>
      <c r="D1239" s="359" t="s">
        <v>60</v>
      </c>
      <c r="E1239" s="322" t="s">
        <v>1454</v>
      </c>
    </row>
    <row r="1240" spans="1:5" x14ac:dyDescent="0.25">
      <c r="A1240" s="354"/>
      <c r="B1240" s="357"/>
      <c r="C1240" s="358"/>
      <c r="D1240" s="360"/>
      <c r="E1240" s="323" t="s">
        <v>1455</v>
      </c>
    </row>
    <row r="1241" spans="1:5" x14ac:dyDescent="0.25">
      <c r="A1241" s="361" t="s">
        <v>2058</v>
      </c>
      <c r="B1241" s="363" t="s">
        <v>2050</v>
      </c>
      <c r="C1241" s="364"/>
      <c r="D1241" s="367" t="s">
        <v>60</v>
      </c>
      <c r="E1241" s="320" t="s">
        <v>1454</v>
      </c>
    </row>
    <row r="1242" spans="1:5" x14ac:dyDescent="0.25">
      <c r="A1242" s="362"/>
      <c r="B1242" s="365"/>
      <c r="C1242" s="366"/>
      <c r="D1242" s="368"/>
      <c r="E1242" s="321" t="s">
        <v>1455</v>
      </c>
    </row>
    <row r="1243" spans="1:5" x14ac:dyDescent="0.25">
      <c r="A1243" s="353" t="s">
        <v>2059</v>
      </c>
      <c r="B1243" s="355" t="s">
        <v>2050</v>
      </c>
      <c r="C1243" s="356"/>
      <c r="D1243" s="359" t="s">
        <v>60</v>
      </c>
      <c r="E1243" s="322" t="s">
        <v>1454</v>
      </c>
    </row>
    <row r="1244" spans="1:5" x14ac:dyDescent="0.25">
      <c r="A1244" s="354"/>
      <c r="B1244" s="357"/>
      <c r="C1244" s="358"/>
      <c r="D1244" s="360"/>
      <c r="E1244" s="323" t="s">
        <v>1455</v>
      </c>
    </row>
    <row r="1245" spans="1:5" x14ac:dyDescent="0.25">
      <c r="A1245" s="361" t="s">
        <v>2060</v>
      </c>
      <c r="B1245" s="363" t="s">
        <v>2050</v>
      </c>
      <c r="C1245" s="364"/>
      <c r="D1245" s="367" t="s">
        <v>60</v>
      </c>
      <c r="E1245" s="320" t="s">
        <v>1454</v>
      </c>
    </row>
    <row r="1246" spans="1:5" x14ac:dyDescent="0.25">
      <c r="A1246" s="362"/>
      <c r="B1246" s="365"/>
      <c r="C1246" s="366"/>
      <c r="D1246" s="368"/>
      <c r="E1246" s="321" t="s">
        <v>1455</v>
      </c>
    </row>
    <row r="1247" spans="1:5" x14ac:dyDescent="0.25">
      <c r="A1247" s="353" t="s">
        <v>2061</v>
      </c>
      <c r="B1247" s="355" t="s">
        <v>2050</v>
      </c>
      <c r="C1247" s="356"/>
      <c r="D1247" s="359" t="s">
        <v>60</v>
      </c>
      <c r="E1247" s="322" t="s">
        <v>1454</v>
      </c>
    </row>
    <row r="1248" spans="1:5" x14ac:dyDescent="0.25">
      <c r="A1248" s="354"/>
      <c r="B1248" s="357"/>
      <c r="C1248" s="358"/>
      <c r="D1248" s="360"/>
      <c r="E1248" s="323" t="s">
        <v>1455</v>
      </c>
    </row>
    <row r="1249" spans="1:5" x14ac:dyDescent="0.25">
      <c r="A1249" s="361" t="s">
        <v>2062</v>
      </c>
      <c r="B1249" s="363" t="s">
        <v>2050</v>
      </c>
      <c r="C1249" s="364"/>
      <c r="D1249" s="367" t="s">
        <v>60</v>
      </c>
      <c r="E1249" s="320" t="s">
        <v>1454</v>
      </c>
    </row>
    <row r="1250" spans="1:5" x14ac:dyDescent="0.25">
      <c r="A1250" s="362"/>
      <c r="B1250" s="365"/>
      <c r="C1250" s="366"/>
      <c r="D1250" s="368"/>
      <c r="E1250" s="321" t="s">
        <v>1455</v>
      </c>
    </row>
    <row r="1251" spans="1:5" x14ac:dyDescent="0.25">
      <c r="A1251" s="353" t="s">
        <v>2063</v>
      </c>
      <c r="B1251" s="355" t="s">
        <v>2050</v>
      </c>
      <c r="C1251" s="356"/>
      <c r="D1251" s="359" t="s">
        <v>60</v>
      </c>
      <c r="E1251" s="322" t="s">
        <v>1454</v>
      </c>
    </row>
    <row r="1252" spans="1:5" x14ac:dyDescent="0.25">
      <c r="A1252" s="354"/>
      <c r="B1252" s="357"/>
      <c r="C1252" s="358"/>
      <c r="D1252" s="360"/>
      <c r="E1252" s="323" t="s">
        <v>1455</v>
      </c>
    </row>
    <row r="1253" spans="1:5" x14ac:dyDescent="0.25">
      <c r="A1253" s="361" t="s">
        <v>2064</v>
      </c>
      <c r="B1253" s="363" t="s">
        <v>2050</v>
      </c>
      <c r="C1253" s="364"/>
      <c r="D1253" s="367" t="s">
        <v>60</v>
      </c>
      <c r="E1253" s="320" t="s">
        <v>1454</v>
      </c>
    </row>
    <row r="1254" spans="1:5" x14ac:dyDescent="0.25">
      <c r="A1254" s="362"/>
      <c r="B1254" s="365"/>
      <c r="C1254" s="366"/>
      <c r="D1254" s="368"/>
      <c r="E1254" s="321" t="s">
        <v>1455</v>
      </c>
    </row>
    <row r="1255" spans="1:5" x14ac:dyDescent="0.25">
      <c r="A1255" s="353" t="s">
        <v>2065</v>
      </c>
      <c r="B1255" s="355" t="s">
        <v>2066</v>
      </c>
      <c r="C1255" s="356"/>
      <c r="D1255" s="359" t="s">
        <v>60</v>
      </c>
      <c r="E1255" s="322" t="s">
        <v>1454</v>
      </c>
    </row>
    <row r="1256" spans="1:5" x14ac:dyDescent="0.25">
      <c r="A1256" s="354"/>
      <c r="B1256" s="357"/>
      <c r="C1256" s="358"/>
      <c r="D1256" s="360"/>
      <c r="E1256" s="323" t="s">
        <v>1455</v>
      </c>
    </row>
    <row r="1257" spans="1:5" x14ac:dyDescent="0.25">
      <c r="A1257" s="361" t="s">
        <v>2067</v>
      </c>
      <c r="B1257" s="363" t="s">
        <v>2066</v>
      </c>
      <c r="C1257" s="364"/>
      <c r="D1257" s="367" t="s">
        <v>60</v>
      </c>
      <c r="E1257" s="320" t="s">
        <v>1454</v>
      </c>
    </row>
    <row r="1258" spans="1:5" x14ac:dyDescent="0.25">
      <c r="A1258" s="362"/>
      <c r="B1258" s="365"/>
      <c r="C1258" s="366"/>
      <c r="D1258" s="368"/>
      <c r="E1258" s="321" t="s">
        <v>1455</v>
      </c>
    </row>
    <row r="1259" spans="1:5" x14ac:dyDescent="0.25">
      <c r="A1259" s="353" t="s">
        <v>2068</v>
      </c>
      <c r="B1259" s="355" t="s">
        <v>2066</v>
      </c>
      <c r="C1259" s="356"/>
      <c r="D1259" s="359" t="s">
        <v>60</v>
      </c>
      <c r="E1259" s="322" t="s">
        <v>1454</v>
      </c>
    </row>
    <row r="1260" spans="1:5" x14ac:dyDescent="0.25">
      <c r="A1260" s="354"/>
      <c r="B1260" s="357"/>
      <c r="C1260" s="358"/>
      <c r="D1260" s="360"/>
      <c r="E1260" s="323" t="s">
        <v>1455</v>
      </c>
    </row>
    <row r="1261" spans="1:5" x14ac:dyDescent="0.25">
      <c r="A1261" s="361" t="s">
        <v>2069</v>
      </c>
      <c r="B1261" s="363" t="s">
        <v>2066</v>
      </c>
      <c r="C1261" s="364"/>
      <c r="D1261" s="367" t="s">
        <v>60</v>
      </c>
      <c r="E1261" s="320" t="s">
        <v>1454</v>
      </c>
    </row>
    <row r="1262" spans="1:5" x14ac:dyDescent="0.25">
      <c r="A1262" s="362"/>
      <c r="B1262" s="365"/>
      <c r="C1262" s="366"/>
      <c r="D1262" s="368"/>
      <c r="E1262" s="321" t="s">
        <v>1455</v>
      </c>
    </row>
    <row r="1263" spans="1:5" x14ac:dyDescent="0.25">
      <c r="A1263" s="353" t="s">
        <v>2070</v>
      </c>
      <c r="B1263" s="355" t="s">
        <v>2066</v>
      </c>
      <c r="C1263" s="356"/>
      <c r="D1263" s="359" t="s">
        <v>60</v>
      </c>
      <c r="E1263" s="322" t="s">
        <v>1454</v>
      </c>
    </row>
    <row r="1264" spans="1:5" x14ac:dyDescent="0.25">
      <c r="A1264" s="354"/>
      <c r="B1264" s="357"/>
      <c r="C1264" s="358"/>
      <c r="D1264" s="360"/>
      <c r="E1264" s="323" t="s">
        <v>1455</v>
      </c>
    </row>
    <row r="1265" spans="1:5" x14ac:dyDescent="0.25">
      <c r="A1265" s="361" t="s">
        <v>2071</v>
      </c>
      <c r="B1265" s="363" t="s">
        <v>2066</v>
      </c>
      <c r="C1265" s="364"/>
      <c r="D1265" s="367" t="s">
        <v>60</v>
      </c>
      <c r="E1265" s="320" t="s">
        <v>1454</v>
      </c>
    </row>
    <row r="1266" spans="1:5" x14ac:dyDescent="0.25">
      <c r="A1266" s="362"/>
      <c r="B1266" s="365"/>
      <c r="C1266" s="366"/>
      <c r="D1266" s="368"/>
      <c r="E1266" s="321" t="s">
        <v>2072</v>
      </c>
    </row>
    <row r="1267" spans="1:5" x14ac:dyDescent="0.25">
      <c r="A1267" s="353" t="s">
        <v>2073</v>
      </c>
      <c r="B1267" s="355" t="s">
        <v>2066</v>
      </c>
      <c r="C1267" s="356"/>
      <c r="D1267" s="359" t="s">
        <v>60</v>
      </c>
      <c r="E1267" s="322" t="s">
        <v>1454</v>
      </c>
    </row>
    <row r="1268" spans="1:5" x14ac:dyDescent="0.25">
      <c r="A1268" s="354"/>
      <c r="B1268" s="357"/>
      <c r="C1268" s="358"/>
      <c r="D1268" s="360"/>
      <c r="E1268" s="323" t="s">
        <v>1455</v>
      </c>
    </row>
    <row r="1269" spans="1:5" x14ac:dyDescent="0.25">
      <c r="A1269" s="361" t="s">
        <v>2074</v>
      </c>
      <c r="B1269" s="363" t="s">
        <v>2066</v>
      </c>
      <c r="C1269" s="364"/>
      <c r="D1269" s="367" t="s">
        <v>60</v>
      </c>
      <c r="E1269" s="320" t="s">
        <v>1454</v>
      </c>
    </row>
    <row r="1270" spans="1:5" x14ac:dyDescent="0.25">
      <c r="A1270" s="362"/>
      <c r="B1270" s="365"/>
      <c r="C1270" s="366"/>
      <c r="D1270" s="368"/>
      <c r="E1270" s="321" t="s">
        <v>2072</v>
      </c>
    </row>
    <row r="1271" spans="1:5" x14ac:dyDescent="0.25">
      <c r="A1271" s="353" t="s">
        <v>2075</v>
      </c>
      <c r="B1271" s="355" t="s">
        <v>2066</v>
      </c>
      <c r="C1271" s="356"/>
      <c r="D1271" s="359" t="s">
        <v>60</v>
      </c>
      <c r="E1271" s="322" t="s">
        <v>1454</v>
      </c>
    </row>
    <row r="1272" spans="1:5" x14ac:dyDescent="0.25">
      <c r="A1272" s="354"/>
      <c r="B1272" s="357"/>
      <c r="C1272" s="358"/>
      <c r="D1272" s="360"/>
      <c r="E1272" s="323" t="s">
        <v>1455</v>
      </c>
    </row>
    <row r="1273" spans="1:5" x14ac:dyDescent="0.25">
      <c r="A1273" s="361" t="s">
        <v>2076</v>
      </c>
      <c r="B1273" s="363" t="s">
        <v>2066</v>
      </c>
      <c r="C1273" s="364"/>
      <c r="D1273" s="367" t="s">
        <v>60</v>
      </c>
      <c r="E1273" s="320" t="s">
        <v>1454</v>
      </c>
    </row>
    <row r="1274" spans="1:5" x14ac:dyDescent="0.25">
      <c r="A1274" s="362"/>
      <c r="B1274" s="365"/>
      <c r="C1274" s="366"/>
      <c r="D1274" s="368"/>
      <c r="E1274" s="321" t="s">
        <v>1455</v>
      </c>
    </row>
    <row r="1275" spans="1:5" x14ac:dyDescent="0.25">
      <c r="A1275" s="353" t="s">
        <v>2077</v>
      </c>
      <c r="B1275" s="355" t="s">
        <v>2078</v>
      </c>
      <c r="C1275" s="356"/>
      <c r="D1275" s="359" t="s">
        <v>60</v>
      </c>
      <c r="E1275" s="322" t="s">
        <v>1454</v>
      </c>
    </row>
    <row r="1276" spans="1:5" x14ac:dyDescent="0.25">
      <c r="A1276" s="354"/>
      <c r="B1276" s="357"/>
      <c r="C1276" s="358"/>
      <c r="D1276" s="360"/>
      <c r="E1276" s="323" t="s">
        <v>1455</v>
      </c>
    </row>
    <row r="1277" spans="1:5" x14ac:dyDescent="0.25">
      <c r="A1277" s="361" t="s">
        <v>2079</v>
      </c>
      <c r="B1277" s="363" t="s">
        <v>2078</v>
      </c>
      <c r="C1277" s="364"/>
      <c r="D1277" s="367" t="s">
        <v>60</v>
      </c>
      <c r="E1277" s="320" t="s">
        <v>1454</v>
      </c>
    </row>
    <row r="1278" spans="1:5" x14ac:dyDescent="0.25">
      <c r="A1278" s="362"/>
      <c r="B1278" s="365"/>
      <c r="C1278" s="366"/>
      <c r="D1278" s="368"/>
      <c r="E1278" s="321" t="s">
        <v>1455</v>
      </c>
    </row>
    <row r="1279" spans="1:5" x14ac:dyDescent="0.25">
      <c r="A1279" s="353" t="s">
        <v>2080</v>
      </c>
      <c r="B1279" s="355" t="s">
        <v>2078</v>
      </c>
      <c r="C1279" s="356"/>
      <c r="D1279" s="359" t="s">
        <v>60</v>
      </c>
      <c r="E1279" s="322" t="s">
        <v>1454</v>
      </c>
    </row>
    <row r="1280" spans="1:5" x14ac:dyDescent="0.25">
      <c r="A1280" s="354"/>
      <c r="B1280" s="357"/>
      <c r="C1280" s="358"/>
      <c r="D1280" s="360"/>
      <c r="E1280" s="323" t="s">
        <v>1455</v>
      </c>
    </row>
    <row r="1281" spans="1:5" x14ac:dyDescent="0.25">
      <c r="A1281" s="361" t="s">
        <v>2081</v>
      </c>
      <c r="B1281" s="363" t="s">
        <v>2078</v>
      </c>
      <c r="C1281" s="364"/>
      <c r="D1281" s="367" t="s">
        <v>60</v>
      </c>
      <c r="E1281" s="320" t="s">
        <v>1454</v>
      </c>
    </row>
    <row r="1282" spans="1:5" x14ac:dyDescent="0.25">
      <c r="A1282" s="362"/>
      <c r="B1282" s="365"/>
      <c r="C1282" s="366"/>
      <c r="D1282" s="368"/>
      <c r="E1282" s="321" t="s">
        <v>1455</v>
      </c>
    </row>
    <row r="1283" spans="1:5" x14ac:dyDescent="0.25">
      <c r="A1283" s="353" t="s">
        <v>2082</v>
      </c>
      <c r="B1283" s="355" t="s">
        <v>2078</v>
      </c>
      <c r="C1283" s="356"/>
      <c r="D1283" s="359" t="s">
        <v>60</v>
      </c>
      <c r="E1283" s="322" t="s">
        <v>1454</v>
      </c>
    </row>
    <row r="1284" spans="1:5" x14ac:dyDescent="0.25">
      <c r="A1284" s="354"/>
      <c r="B1284" s="357"/>
      <c r="C1284" s="358"/>
      <c r="D1284" s="360"/>
      <c r="E1284" s="323" t="s">
        <v>1455</v>
      </c>
    </row>
    <row r="1285" spans="1:5" x14ac:dyDescent="0.25">
      <c r="A1285" s="361" t="s">
        <v>2083</v>
      </c>
      <c r="B1285" s="363" t="s">
        <v>2078</v>
      </c>
      <c r="C1285" s="364"/>
      <c r="D1285" s="367" t="s">
        <v>60</v>
      </c>
      <c r="E1285" s="320" t="s">
        <v>1454</v>
      </c>
    </row>
    <row r="1286" spans="1:5" x14ac:dyDescent="0.25">
      <c r="A1286" s="362"/>
      <c r="B1286" s="365"/>
      <c r="C1286" s="366"/>
      <c r="D1286" s="368"/>
      <c r="E1286" s="321" t="s">
        <v>1455</v>
      </c>
    </row>
    <row r="1287" spans="1:5" x14ac:dyDescent="0.25">
      <c r="A1287" s="353" t="s">
        <v>2084</v>
      </c>
      <c r="B1287" s="355" t="s">
        <v>2078</v>
      </c>
      <c r="C1287" s="356"/>
      <c r="D1287" s="359" t="s">
        <v>60</v>
      </c>
      <c r="E1287" s="322" t="s">
        <v>1454</v>
      </c>
    </row>
    <row r="1288" spans="1:5" x14ac:dyDescent="0.25">
      <c r="A1288" s="354"/>
      <c r="B1288" s="357"/>
      <c r="C1288" s="358"/>
      <c r="D1288" s="360"/>
      <c r="E1288" s="323" t="s">
        <v>1455</v>
      </c>
    </row>
    <row r="1289" spans="1:5" x14ac:dyDescent="0.25">
      <c r="A1289" s="361" t="s">
        <v>2085</v>
      </c>
      <c r="B1289" s="363" t="s">
        <v>2050</v>
      </c>
      <c r="C1289" s="364"/>
      <c r="D1289" s="367" t="s">
        <v>60</v>
      </c>
      <c r="E1289" s="320" t="s">
        <v>1454</v>
      </c>
    </row>
    <row r="1290" spans="1:5" x14ac:dyDescent="0.25">
      <c r="A1290" s="362"/>
      <c r="B1290" s="365"/>
      <c r="C1290" s="366"/>
      <c r="D1290" s="368"/>
      <c r="E1290" s="321" t="s">
        <v>1455</v>
      </c>
    </row>
    <row r="1291" spans="1:5" x14ac:dyDescent="0.25">
      <c r="A1291" s="353" t="s">
        <v>2086</v>
      </c>
      <c r="B1291" s="355" t="s">
        <v>2078</v>
      </c>
      <c r="C1291" s="356"/>
      <c r="D1291" s="359" t="s">
        <v>60</v>
      </c>
      <c r="E1291" s="322" t="s">
        <v>1454</v>
      </c>
    </row>
    <row r="1292" spans="1:5" x14ac:dyDescent="0.25">
      <c r="A1292" s="354"/>
      <c r="B1292" s="357"/>
      <c r="C1292" s="358"/>
      <c r="D1292" s="360"/>
      <c r="E1292" s="323" t="s">
        <v>1455</v>
      </c>
    </row>
    <row r="1293" spans="1:5" x14ac:dyDescent="0.25">
      <c r="A1293" s="361" t="s">
        <v>2087</v>
      </c>
      <c r="B1293" s="363" t="s">
        <v>2078</v>
      </c>
      <c r="C1293" s="364"/>
      <c r="D1293" s="367" t="s">
        <v>60</v>
      </c>
      <c r="E1293" s="320" t="s">
        <v>1454</v>
      </c>
    </row>
    <row r="1294" spans="1:5" x14ac:dyDescent="0.25">
      <c r="A1294" s="362"/>
      <c r="B1294" s="365"/>
      <c r="C1294" s="366"/>
      <c r="D1294" s="368"/>
      <c r="E1294" s="321" t="s">
        <v>1455</v>
      </c>
    </row>
    <row r="1295" spans="1:5" x14ac:dyDescent="0.25">
      <c r="A1295" s="353" t="s">
        <v>2088</v>
      </c>
      <c r="B1295" s="355" t="s">
        <v>2078</v>
      </c>
      <c r="C1295" s="356"/>
      <c r="D1295" s="359" t="s">
        <v>60</v>
      </c>
      <c r="E1295" s="322" t="s">
        <v>1454</v>
      </c>
    </row>
    <row r="1296" spans="1:5" x14ac:dyDescent="0.25">
      <c r="A1296" s="354"/>
      <c r="B1296" s="357"/>
      <c r="C1296" s="358"/>
      <c r="D1296" s="360"/>
      <c r="E1296" s="323" t="s">
        <v>1455</v>
      </c>
    </row>
    <row r="1297" spans="1:5" x14ac:dyDescent="0.25">
      <c r="A1297" s="361" t="s">
        <v>2089</v>
      </c>
      <c r="B1297" s="363" t="s">
        <v>2078</v>
      </c>
      <c r="C1297" s="364"/>
      <c r="D1297" s="367" t="s">
        <v>60</v>
      </c>
      <c r="E1297" s="320" t="s">
        <v>1454</v>
      </c>
    </row>
    <row r="1298" spans="1:5" x14ac:dyDescent="0.25">
      <c r="A1298" s="362"/>
      <c r="B1298" s="365"/>
      <c r="C1298" s="366"/>
      <c r="D1298" s="368"/>
      <c r="E1298" s="321" t="s">
        <v>1455</v>
      </c>
    </row>
    <row r="1299" spans="1:5" x14ac:dyDescent="0.25">
      <c r="A1299" s="353" t="s">
        <v>2090</v>
      </c>
      <c r="B1299" s="355" t="s">
        <v>2078</v>
      </c>
      <c r="C1299" s="356"/>
      <c r="D1299" s="359" t="s">
        <v>60</v>
      </c>
      <c r="E1299" s="322" t="s">
        <v>1454</v>
      </c>
    </row>
    <row r="1300" spans="1:5" x14ac:dyDescent="0.25">
      <c r="A1300" s="354"/>
      <c r="B1300" s="357"/>
      <c r="C1300" s="358"/>
      <c r="D1300" s="360"/>
      <c r="E1300" s="323" t="s">
        <v>1455</v>
      </c>
    </row>
    <row r="1301" spans="1:5" x14ac:dyDescent="0.25">
      <c r="A1301" s="361" t="s">
        <v>2091</v>
      </c>
      <c r="B1301" s="363" t="s">
        <v>2078</v>
      </c>
      <c r="C1301" s="364"/>
      <c r="D1301" s="367" t="s">
        <v>60</v>
      </c>
      <c r="E1301" s="320" t="s">
        <v>1454</v>
      </c>
    </row>
    <row r="1302" spans="1:5" x14ac:dyDescent="0.25">
      <c r="A1302" s="362"/>
      <c r="B1302" s="365"/>
      <c r="C1302" s="366"/>
      <c r="D1302" s="368"/>
      <c r="E1302" s="321" t="s">
        <v>1455</v>
      </c>
    </row>
    <row r="1303" spans="1:5" x14ac:dyDescent="0.25">
      <c r="A1303" s="353" t="s">
        <v>2092</v>
      </c>
      <c r="B1303" s="355" t="s">
        <v>2078</v>
      </c>
      <c r="C1303" s="356"/>
      <c r="D1303" s="359" t="s">
        <v>60</v>
      </c>
      <c r="E1303" s="322" t="s">
        <v>1454</v>
      </c>
    </row>
    <row r="1304" spans="1:5" x14ac:dyDescent="0.25">
      <c r="A1304" s="354"/>
      <c r="B1304" s="357"/>
      <c r="C1304" s="358"/>
      <c r="D1304" s="360"/>
      <c r="E1304" s="323" t="s">
        <v>1455</v>
      </c>
    </row>
    <row r="1305" spans="1:5" x14ac:dyDescent="0.25">
      <c r="A1305" s="361" t="s">
        <v>2093</v>
      </c>
      <c r="B1305" s="363" t="s">
        <v>2094</v>
      </c>
      <c r="C1305" s="364"/>
      <c r="D1305" s="367" t="s">
        <v>60</v>
      </c>
      <c r="E1305" s="320" t="s">
        <v>1454</v>
      </c>
    </row>
    <row r="1306" spans="1:5" x14ac:dyDescent="0.25">
      <c r="A1306" s="362"/>
      <c r="B1306" s="365"/>
      <c r="C1306" s="366"/>
      <c r="D1306" s="368"/>
      <c r="E1306" s="321" t="s">
        <v>1455</v>
      </c>
    </row>
    <row r="1307" spans="1:5" x14ac:dyDescent="0.25">
      <c r="A1307" s="353" t="s">
        <v>2095</v>
      </c>
      <c r="B1307" s="355" t="s">
        <v>2094</v>
      </c>
      <c r="C1307" s="356"/>
      <c r="D1307" s="359" t="s">
        <v>60</v>
      </c>
      <c r="E1307" s="322" t="s">
        <v>1454</v>
      </c>
    </row>
    <row r="1308" spans="1:5" x14ac:dyDescent="0.25">
      <c r="A1308" s="354"/>
      <c r="B1308" s="357"/>
      <c r="C1308" s="358"/>
      <c r="D1308" s="360"/>
      <c r="E1308" s="323" t="s">
        <v>1455</v>
      </c>
    </row>
    <row r="1309" spans="1:5" x14ac:dyDescent="0.25">
      <c r="A1309" s="361" t="s">
        <v>2096</v>
      </c>
      <c r="B1309" s="363" t="s">
        <v>2097</v>
      </c>
      <c r="C1309" s="364"/>
      <c r="D1309" s="367" t="s">
        <v>60</v>
      </c>
      <c r="E1309" s="320" t="s">
        <v>1454</v>
      </c>
    </row>
    <row r="1310" spans="1:5" x14ac:dyDescent="0.25">
      <c r="A1310" s="362"/>
      <c r="B1310" s="365"/>
      <c r="C1310" s="366"/>
      <c r="D1310" s="368"/>
      <c r="E1310" s="321" t="s">
        <v>1455</v>
      </c>
    </row>
    <row r="1311" spans="1:5" x14ac:dyDescent="0.25">
      <c r="A1311" s="353" t="s">
        <v>2098</v>
      </c>
      <c r="B1311" s="355" t="s">
        <v>2097</v>
      </c>
      <c r="C1311" s="356"/>
      <c r="D1311" s="359" t="s">
        <v>60</v>
      </c>
      <c r="E1311" s="322" t="s">
        <v>1454</v>
      </c>
    </row>
    <row r="1312" spans="1:5" x14ac:dyDescent="0.25">
      <c r="A1312" s="354"/>
      <c r="B1312" s="357"/>
      <c r="C1312" s="358"/>
      <c r="D1312" s="360"/>
      <c r="E1312" s="323" t="s">
        <v>1455</v>
      </c>
    </row>
    <row r="1313" spans="1:5" x14ac:dyDescent="0.25">
      <c r="A1313" s="361" t="s">
        <v>2099</v>
      </c>
      <c r="B1313" s="363" t="s">
        <v>2097</v>
      </c>
      <c r="C1313" s="364"/>
      <c r="D1313" s="367" t="s">
        <v>60</v>
      </c>
      <c r="E1313" s="320" t="s">
        <v>1454</v>
      </c>
    </row>
    <row r="1314" spans="1:5" x14ac:dyDescent="0.25">
      <c r="A1314" s="362"/>
      <c r="B1314" s="365"/>
      <c r="C1314" s="366"/>
      <c r="D1314" s="368"/>
      <c r="E1314" s="321" t="s">
        <v>1455</v>
      </c>
    </row>
    <row r="1315" spans="1:5" x14ac:dyDescent="0.25">
      <c r="A1315" s="353" t="s">
        <v>2100</v>
      </c>
      <c r="B1315" s="355" t="s">
        <v>2097</v>
      </c>
      <c r="C1315" s="356"/>
      <c r="D1315" s="359" t="s">
        <v>60</v>
      </c>
      <c r="E1315" s="322" t="s">
        <v>1454</v>
      </c>
    </row>
    <row r="1316" spans="1:5" x14ac:dyDescent="0.25">
      <c r="A1316" s="354"/>
      <c r="B1316" s="357"/>
      <c r="C1316" s="358"/>
      <c r="D1316" s="360"/>
      <c r="E1316" s="323" t="s">
        <v>1455</v>
      </c>
    </row>
    <row r="1317" spans="1:5" x14ac:dyDescent="0.25">
      <c r="A1317" s="361" t="s">
        <v>2101</v>
      </c>
      <c r="B1317" s="363" t="s">
        <v>2094</v>
      </c>
      <c r="C1317" s="364"/>
      <c r="D1317" s="367" t="s">
        <v>60</v>
      </c>
      <c r="E1317" s="320" t="s">
        <v>1454</v>
      </c>
    </row>
    <row r="1318" spans="1:5" x14ac:dyDescent="0.25">
      <c r="A1318" s="362"/>
      <c r="B1318" s="365"/>
      <c r="C1318" s="366"/>
      <c r="D1318" s="368"/>
      <c r="E1318" s="321" t="s">
        <v>1455</v>
      </c>
    </row>
    <row r="1319" spans="1:5" x14ac:dyDescent="0.25">
      <c r="A1319" s="353" t="s">
        <v>2102</v>
      </c>
      <c r="B1319" s="355" t="s">
        <v>2094</v>
      </c>
      <c r="C1319" s="356"/>
      <c r="D1319" s="359" t="s">
        <v>60</v>
      </c>
      <c r="E1319" s="322" t="s">
        <v>1454</v>
      </c>
    </row>
    <row r="1320" spans="1:5" x14ac:dyDescent="0.25">
      <c r="A1320" s="354"/>
      <c r="B1320" s="357"/>
      <c r="C1320" s="358"/>
      <c r="D1320" s="360"/>
      <c r="E1320" s="323" t="s">
        <v>1455</v>
      </c>
    </row>
    <row r="1321" spans="1:5" x14ac:dyDescent="0.25">
      <c r="A1321" s="361" t="s">
        <v>2103</v>
      </c>
      <c r="B1321" s="363" t="s">
        <v>2094</v>
      </c>
      <c r="C1321" s="364"/>
      <c r="D1321" s="367" t="s">
        <v>60</v>
      </c>
      <c r="E1321" s="320" t="s">
        <v>1454</v>
      </c>
    </row>
    <row r="1322" spans="1:5" x14ac:dyDescent="0.25">
      <c r="A1322" s="362"/>
      <c r="B1322" s="365"/>
      <c r="C1322" s="366"/>
      <c r="D1322" s="368"/>
      <c r="E1322" s="321" t="s">
        <v>1455</v>
      </c>
    </row>
    <row r="1323" spans="1:5" x14ac:dyDescent="0.25">
      <c r="A1323" s="353" t="s">
        <v>2104</v>
      </c>
      <c r="B1323" s="355" t="s">
        <v>2105</v>
      </c>
      <c r="C1323" s="356"/>
      <c r="D1323" s="359" t="s">
        <v>60</v>
      </c>
      <c r="E1323" s="322" t="s">
        <v>1454</v>
      </c>
    </row>
    <row r="1324" spans="1:5" x14ac:dyDescent="0.25">
      <c r="A1324" s="354"/>
      <c r="B1324" s="357"/>
      <c r="C1324" s="358"/>
      <c r="D1324" s="360"/>
      <c r="E1324" s="323" t="s">
        <v>1455</v>
      </c>
    </row>
    <row r="1325" spans="1:5" x14ac:dyDescent="0.25">
      <c r="A1325" s="361" t="s">
        <v>2106</v>
      </c>
      <c r="B1325" s="363" t="s">
        <v>2105</v>
      </c>
      <c r="C1325" s="364"/>
      <c r="D1325" s="367" t="s">
        <v>60</v>
      </c>
      <c r="E1325" s="320" t="s">
        <v>1454</v>
      </c>
    </row>
    <row r="1326" spans="1:5" x14ac:dyDescent="0.25">
      <c r="A1326" s="362"/>
      <c r="B1326" s="365"/>
      <c r="C1326" s="366"/>
      <c r="D1326" s="368"/>
      <c r="E1326" s="321" t="s">
        <v>1455</v>
      </c>
    </row>
    <row r="1327" spans="1:5" x14ac:dyDescent="0.25">
      <c r="A1327" s="353" t="s">
        <v>2107</v>
      </c>
      <c r="B1327" s="355" t="s">
        <v>2105</v>
      </c>
      <c r="C1327" s="356"/>
      <c r="D1327" s="359" t="s">
        <v>60</v>
      </c>
      <c r="E1327" s="322" t="s">
        <v>1454</v>
      </c>
    </row>
    <row r="1328" spans="1:5" x14ac:dyDescent="0.25">
      <c r="A1328" s="354"/>
      <c r="B1328" s="357"/>
      <c r="C1328" s="358"/>
      <c r="D1328" s="360"/>
      <c r="E1328" s="323" t="s">
        <v>1455</v>
      </c>
    </row>
    <row r="1329" spans="1:5" x14ac:dyDescent="0.25">
      <c r="A1329" s="361" t="s">
        <v>2108</v>
      </c>
      <c r="B1329" s="363" t="s">
        <v>2105</v>
      </c>
      <c r="C1329" s="364"/>
      <c r="D1329" s="367" t="s">
        <v>60</v>
      </c>
      <c r="E1329" s="320" t="s">
        <v>1454</v>
      </c>
    </row>
    <row r="1330" spans="1:5" x14ac:dyDescent="0.25">
      <c r="A1330" s="362"/>
      <c r="B1330" s="365"/>
      <c r="C1330" s="366"/>
      <c r="D1330" s="368"/>
      <c r="E1330" s="321" t="s">
        <v>1455</v>
      </c>
    </row>
    <row r="1331" spans="1:5" x14ac:dyDescent="0.25">
      <c r="A1331" s="353" t="s">
        <v>2109</v>
      </c>
      <c r="B1331" s="355" t="s">
        <v>2105</v>
      </c>
      <c r="C1331" s="356"/>
      <c r="D1331" s="359" t="s">
        <v>60</v>
      </c>
      <c r="E1331" s="322" t="s">
        <v>1454</v>
      </c>
    </row>
    <row r="1332" spans="1:5" x14ac:dyDescent="0.25">
      <c r="A1332" s="354"/>
      <c r="B1332" s="357"/>
      <c r="C1332" s="358"/>
      <c r="D1332" s="360"/>
      <c r="E1332" s="323" t="s">
        <v>1455</v>
      </c>
    </row>
    <row r="1333" spans="1:5" x14ac:dyDescent="0.25">
      <c r="A1333" s="361" t="s">
        <v>2110</v>
      </c>
      <c r="B1333" s="363" t="s">
        <v>2111</v>
      </c>
      <c r="C1333" s="364"/>
      <c r="D1333" s="367" t="s">
        <v>60</v>
      </c>
      <c r="E1333" s="320" t="s">
        <v>1454</v>
      </c>
    </row>
    <row r="1334" spans="1:5" x14ac:dyDescent="0.25">
      <c r="A1334" s="362"/>
      <c r="B1334" s="365"/>
      <c r="C1334" s="366"/>
      <c r="D1334" s="368"/>
      <c r="E1334" s="321" t="s">
        <v>1455</v>
      </c>
    </row>
    <row r="1335" spans="1:5" x14ac:dyDescent="0.25">
      <c r="A1335" s="353" t="s">
        <v>2112</v>
      </c>
      <c r="B1335" s="355" t="s">
        <v>2111</v>
      </c>
      <c r="C1335" s="356"/>
      <c r="D1335" s="359" t="s">
        <v>60</v>
      </c>
      <c r="E1335" s="322" t="s">
        <v>1454</v>
      </c>
    </row>
    <row r="1336" spans="1:5" x14ac:dyDescent="0.25">
      <c r="A1336" s="354"/>
      <c r="B1336" s="357"/>
      <c r="C1336" s="358"/>
      <c r="D1336" s="360"/>
      <c r="E1336" s="323" t="s">
        <v>1455</v>
      </c>
    </row>
    <row r="1337" spans="1:5" x14ac:dyDescent="0.25">
      <c r="A1337" s="361" t="s">
        <v>2113</v>
      </c>
      <c r="B1337" s="363" t="s">
        <v>2111</v>
      </c>
      <c r="C1337" s="364"/>
      <c r="D1337" s="367" t="s">
        <v>60</v>
      </c>
      <c r="E1337" s="320" t="s">
        <v>1454</v>
      </c>
    </row>
    <row r="1338" spans="1:5" x14ac:dyDescent="0.25">
      <c r="A1338" s="362"/>
      <c r="B1338" s="365"/>
      <c r="C1338" s="366"/>
      <c r="D1338" s="368"/>
      <c r="E1338" s="321" t="s">
        <v>1455</v>
      </c>
    </row>
    <row r="1339" spans="1:5" x14ac:dyDescent="0.25">
      <c r="A1339" s="353" t="s">
        <v>2114</v>
      </c>
      <c r="B1339" s="355" t="s">
        <v>2115</v>
      </c>
      <c r="C1339" s="356"/>
      <c r="D1339" s="359" t="s">
        <v>60</v>
      </c>
      <c r="E1339" s="322" t="s">
        <v>1454</v>
      </c>
    </row>
    <row r="1340" spans="1:5" x14ac:dyDescent="0.25">
      <c r="A1340" s="354"/>
      <c r="B1340" s="357"/>
      <c r="C1340" s="358"/>
      <c r="D1340" s="360"/>
      <c r="E1340" s="323" t="s">
        <v>1455</v>
      </c>
    </row>
    <row r="1341" spans="1:5" x14ac:dyDescent="0.25">
      <c r="A1341" s="361" t="s">
        <v>2116</v>
      </c>
      <c r="B1341" s="363" t="s">
        <v>2115</v>
      </c>
      <c r="C1341" s="364"/>
      <c r="D1341" s="367" t="s">
        <v>60</v>
      </c>
      <c r="E1341" s="320" t="s">
        <v>1454</v>
      </c>
    </row>
    <row r="1342" spans="1:5" x14ac:dyDescent="0.25">
      <c r="A1342" s="362"/>
      <c r="B1342" s="365"/>
      <c r="C1342" s="366"/>
      <c r="D1342" s="368"/>
      <c r="E1342" s="321" t="s">
        <v>1455</v>
      </c>
    </row>
    <row r="1343" spans="1:5" x14ac:dyDescent="0.25">
      <c r="A1343" s="353" t="s">
        <v>2117</v>
      </c>
      <c r="B1343" s="355" t="s">
        <v>2115</v>
      </c>
      <c r="C1343" s="356"/>
      <c r="D1343" s="359" t="s">
        <v>60</v>
      </c>
      <c r="E1343" s="322" t="s">
        <v>1454</v>
      </c>
    </row>
    <row r="1344" spans="1:5" x14ac:dyDescent="0.25">
      <c r="A1344" s="354"/>
      <c r="B1344" s="357"/>
      <c r="C1344" s="358"/>
      <c r="D1344" s="360"/>
      <c r="E1344" s="323" t="s">
        <v>1455</v>
      </c>
    </row>
    <row r="1345" spans="1:5" x14ac:dyDescent="0.25">
      <c r="A1345" s="361" t="s">
        <v>2118</v>
      </c>
      <c r="B1345" s="363" t="s">
        <v>2115</v>
      </c>
      <c r="C1345" s="364"/>
      <c r="D1345" s="367" t="s">
        <v>60</v>
      </c>
      <c r="E1345" s="320" t="s">
        <v>1454</v>
      </c>
    </row>
    <row r="1346" spans="1:5" x14ac:dyDescent="0.25">
      <c r="A1346" s="362"/>
      <c r="B1346" s="365"/>
      <c r="C1346" s="366"/>
      <c r="D1346" s="368"/>
      <c r="E1346" s="321" t="s">
        <v>1455</v>
      </c>
    </row>
    <row r="1347" spans="1:5" x14ac:dyDescent="0.25">
      <c r="A1347" s="353" t="s">
        <v>2119</v>
      </c>
      <c r="B1347" s="355" t="s">
        <v>2115</v>
      </c>
      <c r="C1347" s="356"/>
      <c r="D1347" s="359" t="s">
        <v>60</v>
      </c>
      <c r="E1347" s="322" t="s">
        <v>1454</v>
      </c>
    </row>
    <row r="1348" spans="1:5" x14ac:dyDescent="0.25">
      <c r="A1348" s="354"/>
      <c r="B1348" s="357"/>
      <c r="C1348" s="358"/>
      <c r="D1348" s="360"/>
      <c r="E1348" s="323" t="s">
        <v>1455</v>
      </c>
    </row>
    <row r="1349" spans="1:5" x14ac:dyDescent="0.25">
      <c r="A1349" s="361" t="s">
        <v>2120</v>
      </c>
      <c r="B1349" s="363" t="s">
        <v>2115</v>
      </c>
      <c r="C1349" s="364"/>
      <c r="D1349" s="367" t="s">
        <v>60</v>
      </c>
      <c r="E1349" s="320" t="s">
        <v>1454</v>
      </c>
    </row>
    <row r="1350" spans="1:5" x14ac:dyDescent="0.25">
      <c r="A1350" s="362"/>
      <c r="B1350" s="365"/>
      <c r="C1350" s="366"/>
      <c r="D1350" s="368"/>
      <c r="E1350" s="321" t="s">
        <v>1455</v>
      </c>
    </row>
    <row r="1351" spans="1:5" x14ac:dyDescent="0.25">
      <c r="A1351" s="353" t="s">
        <v>2121</v>
      </c>
      <c r="B1351" s="355" t="s">
        <v>2115</v>
      </c>
      <c r="C1351" s="356"/>
      <c r="D1351" s="359" t="s">
        <v>60</v>
      </c>
      <c r="E1351" s="322" t="s">
        <v>1454</v>
      </c>
    </row>
    <row r="1352" spans="1:5" x14ac:dyDescent="0.25">
      <c r="A1352" s="354"/>
      <c r="B1352" s="357"/>
      <c r="C1352" s="358"/>
      <c r="D1352" s="360"/>
      <c r="E1352" s="323" t="s">
        <v>1455</v>
      </c>
    </row>
    <row r="1353" spans="1:5" x14ac:dyDescent="0.25">
      <c r="A1353" s="361" t="s">
        <v>2122</v>
      </c>
      <c r="B1353" s="363" t="s">
        <v>2123</v>
      </c>
      <c r="C1353" s="364"/>
      <c r="D1353" s="367" t="s">
        <v>60</v>
      </c>
      <c r="E1353" s="320" t="s">
        <v>1454</v>
      </c>
    </row>
    <row r="1354" spans="1:5" x14ac:dyDescent="0.25">
      <c r="A1354" s="362"/>
      <c r="B1354" s="365"/>
      <c r="C1354" s="366"/>
      <c r="D1354" s="368"/>
      <c r="E1354" s="321" t="s">
        <v>1455</v>
      </c>
    </row>
    <row r="1355" spans="1:5" x14ac:dyDescent="0.25">
      <c r="A1355" s="353" t="s">
        <v>2124</v>
      </c>
      <c r="B1355" s="355" t="s">
        <v>2123</v>
      </c>
      <c r="C1355" s="356"/>
      <c r="D1355" s="359" t="s">
        <v>60</v>
      </c>
      <c r="E1355" s="322" t="s">
        <v>1454</v>
      </c>
    </row>
    <row r="1356" spans="1:5" x14ac:dyDescent="0.25">
      <c r="A1356" s="354"/>
      <c r="B1356" s="357"/>
      <c r="C1356" s="358"/>
      <c r="D1356" s="360"/>
      <c r="E1356" s="323" t="s">
        <v>1455</v>
      </c>
    </row>
    <row r="1357" spans="1:5" x14ac:dyDescent="0.25">
      <c r="A1357" s="361" t="s">
        <v>2125</v>
      </c>
      <c r="B1357" s="363" t="s">
        <v>2123</v>
      </c>
      <c r="C1357" s="364"/>
      <c r="D1357" s="367" t="s">
        <v>60</v>
      </c>
      <c r="E1357" s="320" t="s">
        <v>1454</v>
      </c>
    </row>
    <row r="1358" spans="1:5" x14ac:dyDescent="0.25">
      <c r="A1358" s="362"/>
      <c r="B1358" s="365"/>
      <c r="C1358" s="366"/>
      <c r="D1358" s="368"/>
      <c r="E1358" s="321" t="s">
        <v>1455</v>
      </c>
    </row>
    <row r="1359" spans="1:5" x14ac:dyDescent="0.25">
      <c r="A1359" s="353" t="s">
        <v>2126</v>
      </c>
      <c r="B1359" s="355" t="s">
        <v>2123</v>
      </c>
      <c r="C1359" s="356"/>
      <c r="D1359" s="359" t="s">
        <v>60</v>
      </c>
      <c r="E1359" s="322" t="s">
        <v>1454</v>
      </c>
    </row>
    <row r="1360" spans="1:5" x14ac:dyDescent="0.25">
      <c r="A1360" s="354"/>
      <c r="B1360" s="357"/>
      <c r="C1360" s="358"/>
      <c r="D1360" s="360"/>
      <c r="E1360" s="323" t="s">
        <v>1455</v>
      </c>
    </row>
    <row r="1361" spans="1:5" x14ac:dyDescent="0.25">
      <c r="A1361" s="361" t="s">
        <v>2127</v>
      </c>
      <c r="B1361" s="363" t="s">
        <v>2123</v>
      </c>
      <c r="C1361" s="364"/>
      <c r="D1361" s="367" t="s">
        <v>60</v>
      </c>
      <c r="E1361" s="320" t="s">
        <v>1454</v>
      </c>
    </row>
    <row r="1362" spans="1:5" x14ac:dyDescent="0.25">
      <c r="A1362" s="362"/>
      <c r="B1362" s="365"/>
      <c r="C1362" s="366"/>
      <c r="D1362" s="368"/>
      <c r="E1362" s="321" t="s">
        <v>1455</v>
      </c>
    </row>
    <row r="1363" spans="1:5" x14ac:dyDescent="0.25">
      <c r="A1363" s="353" t="s">
        <v>2128</v>
      </c>
      <c r="B1363" s="355" t="s">
        <v>2097</v>
      </c>
      <c r="C1363" s="356"/>
      <c r="D1363" s="359" t="s">
        <v>60</v>
      </c>
      <c r="E1363" s="322" t="s">
        <v>1454</v>
      </c>
    </row>
    <row r="1364" spans="1:5" x14ac:dyDescent="0.25">
      <c r="A1364" s="354"/>
      <c r="B1364" s="357"/>
      <c r="C1364" s="358"/>
      <c r="D1364" s="360"/>
      <c r="E1364" s="323" t="s">
        <v>1455</v>
      </c>
    </row>
    <row r="1365" spans="1:5" x14ac:dyDescent="0.25">
      <c r="A1365" s="361" t="s">
        <v>2050</v>
      </c>
      <c r="B1365" s="363"/>
      <c r="C1365" s="364"/>
      <c r="D1365" s="367" t="s">
        <v>60</v>
      </c>
      <c r="E1365" s="320" t="s">
        <v>1454</v>
      </c>
    </row>
    <row r="1366" spans="1:5" x14ac:dyDescent="0.25">
      <c r="A1366" s="362"/>
      <c r="B1366" s="365"/>
      <c r="C1366" s="366"/>
      <c r="D1366" s="368"/>
      <c r="E1366" s="321" t="s">
        <v>1455</v>
      </c>
    </row>
    <row r="1367" spans="1:5" x14ac:dyDescent="0.25">
      <c r="A1367" s="353" t="s">
        <v>2078</v>
      </c>
      <c r="B1367" s="355"/>
      <c r="C1367" s="356"/>
      <c r="D1367" s="359" t="s">
        <v>60</v>
      </c>
      <c r="E1367" s="322" t="s">
        <v>1454</v>
      </c>
    </row>
    <row r="1368" spans="1:5" x14ac:dyDescent="0.25">
      <c r="A1368" s="354"/>
      <c r="B1368" s="357"/>
      <c r="C1368" s="358"/>
      <c r="D1368" s="360"/>
      <c r="E1368" s="323" t="s">
        <v>1455</v>
      </c>
    </row>
    <row r="1369" spans="1:5" x14ac:dyDescent="0.25">
      <c r="A1369" s="361" t="s">
        <v>2097</v>
      </c>
      <c r="B1369" s="363"/>
      <c r="C1369" s="364"/>
      <c r="D1369" s="367" t="s">
        <v>60</v>
      </c>
      <c r="E1369" s="320" t="s">
        <v>1454</v>
      </c>
    </row>
    <row r="1370" spans="1:5" x14ac:dyDescent="0.25">
      <c r="A1370" s="362"/>
      <c r="B1370" s="365"/>
      <c r="C1370" s="366"/>
      <c r="D1370" s="368"/>
      <c r="E1370" s="321" t="s">
        <v>1455</v>
      </c>
    </row>
    <row r="1371" spans="1:5" x14ac:dyDescent="0.25">
      <c r="A1371" s="353" t="s">
        <v>2105</v>
      </c>
      <c r="B1371" s="355"/>
      <c r="C1371" s="356"/>
      <c r="D1371" s="359" t="s">
        <v>60</v>
      </c>
      <c r="E1371" s="322" t="s">
        <v>1454</v>
      </c>
    </row>
    <row r="1372" spans="1:5" x14ac:dyDescent="0.25">
      <c r="A1372" s="354"/>
      <c r="B1372" s="357"/>
      <c r="C1372" s="358"/>
      <c r="D1372" s="360"/>
      <c r="E1372" s="323" t="s">
        <v>1455</v>
      </c>
    </row>
    <row r="1373" spans="1:5" x14ac:dyDescent="0.25">
      <c r="A1373" s="361" t="s">
        <v>2066</v>
      </c>
      <c r="B1373" s="363"/>
      <c r="C1373" s="364"/>
      <c r="D1373" s="367" t="s">
        <v>60</v>
      </c>
      <c r="E1373" s="320" t="s">
        <v>1454</v>
      </c>
    </row>
    <row r="1374" spans="1:5" x14ac:dyDescent="0.25">
      <c r="A1374" s="362"/>
      <c r="B1374" s="365"/>
      <c r="C1374" s="366"/>
      <c r="D1374" s="368"/>
      <c r="E1374" s="321" t="s">
        <v>1455</v>
      </c>
    </row>
    <row r="1375" spans="1:5" x14ac:dyDescent="0.25">
      <c r="A1375" s="353" t="s">
        <v>2129</v>
      </c>
      <c r="B1375" s="355" t="s">
        <v>2097</v>
      </c>
      <c r="C1375" s="356"/>
      <c r="D1375" s="359" t="s">
        <v>60</v>
      </c>
      <c r="E1375" s="322" t="s">
        <v>1454</v>
      </c>
    </row>
    <row r="1376" spans="1:5" x14ac:dyDescent="0.25">
      <c r="A1376" s="354"/>
      <c r="B1376" s="357"/>
      <c r="C1376" s="358"/>
      <c r="D1376" s="360"/>
      <c r="E1376" s="323" t="s">
        <v>1455</v>
      </c>
    </row>
    <row r="1377" spans="1:5" x14ac:dyDescent="0.25">
      <c r="A1377" s="361" t="s">
        <v>2130</v>
      </c>
      <c r="B1377" s="363"/>
      <c r="C1377" s="364"/>
      <c r="D1377" s="367" t="s">
        <v>60</v>
      </c>
      <c r="E1377" s="320" t="s">
        <v>1454</v>
      </c>
    </row>
    <row r="1378" spans="1:5" x14ac:dyDescent="0.25">
      <c r="A1378" s="362"/>
      <c r="B1378" s="365"/>
      <c r="C1378" s="366"/>
      <c r="D1378" s="368"/>
      <c r="E1378" s="321" t="s">
        <v>1455</v>
      </c>
    </row>
    <row r="1379" spans="1:5" x14ac:dyDescent="0.25">
      <c r="A1379" s="353" t="s">
        <v>2131</v>
      </c>
      <c r="B1379" s="355" t="s">
        <v>2123</v>
      </c>
      <c r="C1379" s="356"/>
      <c r="D1379" s="359" t="s">
        <v>60</v>
      </c>
      <c r="E1379" s="322" t="s">
        <v>1454</v>
      </c>
    </row>
    <row r="1380" spans="1:5" x14ac:dyDescent="0.25">
      <c r="A1380" s="354"/>
      <c r="B1380" s="357"/>
      <c r="C1380" s="358"/>
      <c r="D1380" s="360"/>
      <c r="E1380" s="323" t="s">
        <v>1455</v>
      </c>
    </row>
    <row r="1381" spans="1:5" x14ac:dyDescent="0.25">
      <c r="A1381" s="361" t="s">
        <v>2111</v>
      </c>
      <c r="B1381" s="363"/>
      <c r="C1381" s="364"/>
      <c r="D1381" s="367" t="s">
        <v>60</v>
      </c>
      <c r="E1381" s="320" t="s">
        <v>1454</v>
      </c>
    </row>
    <row r="1382" spans="1:5" x14ac:dyDescent="0.25">
      <c r="A1382" s="362"/>
      <c r="B1382" s="365"/>
      <c r="C1382" s="366"/>
      <c r="D1382" s="368"/>
      <c r="E1382" s="321" t="s">
        <v>1455</v>
      </c>
    </row>
    <row r="1383" spans="1:5" x14ac:dyDescent="0.25">
      <c r="A1383" s="353" t="s">
        <v>2094</v>
      </c>
      <c r="B1383" s="355"/>
      <c r="C1383" s="356"/>
      <c r="D1383" s="359" t="s">
        <v>60</v>
      </c>
      <c r="E1383" s="322" t="s">
        <v>1454</v>
      </c>
    </row>
    <row r="1384" spans="1:5" x14ac:dyDescent="0.25">
      <c r="A1384" s="354"/>
      <c r="B1384" s="357"/>
      <c r="C1384" s="358"/>
      <c r="D1384" s="360"/>
      <c r="E1384" s="323" t="s">
        <v>1455</v>
      </c>
    </row>
    <row r="1385" spans="1:5" x14ac:dyDescent="0.25">
      <c r="A1385" s="361" t="s">
        <v>2115</v>
      </c>
      <c r="B1385" s="363"/>
      <c r="C1385" s="364"/>
      <c r="D1385" s="367" t="s">
        <v>60</v>
      </c>
      <c r="E1385" s="320" t="s">
        <v>1454</v>
      </c>
    </row>
    <row r="1386" spans="1:5" x14ac:dyDescent="0.25">
      <c r="A1386" s="362"/>
      <c r="B1386" s="365"/>
      <c r="C1386" s="366"/>
      <c r="D1386" s="368"/>
      <c r="E1386" s="321" t="s">
        <v>1455</v>
      </c>
    </row>
    <row r="1387" spans="1:5" x14ac:dyDescent="0.25">
      <c r="A1387" s="353" t="s">
        <v>2123</v>
      </c>
      <c r="B1387" s="355"/>
      <c r="C1387" s="356"/>
      <c r="D1387" s="359" t="s">
        <v>60</v>
      </c>
      <c r="E1387" s="322" t="s">
        <v>1454</v>
      </c>
    </row>
    <row r="1388" spans="1:5" x14ac:dyDescent="0.25">
      <c r="A1388" s="354"/>
      <c r="B1388" s="357"/>
      <c r="C1388" s="358"/>
      <c r="D1388" s="360"/>
      <c r="E1388" s="323" t="s">
        <v>1455</v>
      </c>
    </row>
    <row r="1389" spans="1:5" x14ac:dyDescent="0.25">
      <c r="A1389" s="361" t="s">
        <v>2132</v>
      </c>
      <c r="B1389" s="363" t="s">
        <v>2133</v>
      </c>
      <c r="C1389" s="364"/>
      <c r="D1389" s="367" t="s">
        <v>61</v>
      </c>
      <c r="E1389" s="320" t="s">
        <v>1454</v>
      </c>
    </row>
    <row r="1390" spans="1:5" x14ac:dyDescent="0.25">
      <c r="A1390" s="362"/>
      <c r="B1390" s="365"/>
      <c r="C1390" s="366"/>
      <c r="D1390" s="368"/>
      <c r="E1390" s="321" t="s">
        <v>1455</v>
      </c>
    </row>
    <row r="1391" spans="1:5" x14ac:dyDescent="0.25">
      <c r="A1391" s="353" t="s">
        <v>2134</v>
      </c>
      <c r="B1391" s="355" t="s">
        <v>2133</v>
      </c>
      <c r="C1391" s="356"/>
      <c r="D1391" s="359" t="s">
        <v>61</v>
      </c>
      <c r="E1391" s="322" t="s">
        <v>1454</v>
      </c>
    </row>
    <row r="1392" spans="1:5" x14ac:dyDescent="0.25">
      <c r="A1392" s="354"/>
      <c r="B1392" s="357"/>
      <c r="C1392" s="358"/>
      <c r="D1392" s="360"/>
      <c r="E1392" s="323" t="s">
        <v>1455</v>
      </c>
    </row>
    <row r="1393" spans="1:5" x14ac:dyDescent="0.25">
      <c r="A1393" s="361" t="s">
        <v>2135</v>
      </c>
      <c r="B1393" s="363" t="s">
        <v>2133</v>
      </c>
      <c r="C1393" s="364"/>
      <c r="D1393" s="367" t="s">
        <v>61</v>
      </c>
      <c r="E1393" s="320" t="s">
        <v>1454</v>
      </c>
    </row>
    <row r="1394" spans="1:5" x14ac:dyDescent="0.25">
      <c r="A1394" s="362"/>
      <c r="B1394" s="365"/>
      <c r="C1394" s="366"/>
      <c r="D1394" s="368"/>
      <c r="E1394" s="321" t="s">
        <v>1455</v>
      </c>
    </row>
    <row r="1395" spans="1:5" x14ac:dyDescent="0.25">
      <c r="A1395" s="353" t="s">
        <v>1716</v>
      </c>
      <c r="B1395" s="355" t="s">
        <v>2133</v>
      </c>
      <c r="C1395" s="356"/>
      <c r="D1395" s="359" t="s">
        <v>61</v>
      </c>
      <c r="E1395" s="322" t="s">
        <v>1454</v>
      </c>
    </row>
    <row r="1396" spans="1:5" x14ac:dyDescent="0.25">
      <c r="A1396" s="354"/>
      <c r="B1396" s="357"/>
      <c r="C1396" s="358"/>
      <c r="D1396" s="360"/>
      <c r="E1396" s="323" t="s">
        <v>1455</v>
      </c>
    </row>
    <row r="1397" spans="1:5" x14ac:dyDescent="0.25">
      <c r="A1397" s="361" t="s">
        <v>2136</v>
      </c>
      <c r="B1397" s="363" t="s">
        <v>2133</v>
      </c>
      <c r="C1397" s="364"/>
      <c r="D1397" s="367" t="s">
        <v>61</v>
      </c>
      <c r="E1397" s="320" t="s">
        <v>1454</v>
      </c>
    </row>
    <row r="1398" spans="1:5" x14ac:dyDescent="0.25">
      <c r="A1398" s="362"/>
      <c r="B1398" s="365"/>
      <c r="C1398" s="366"/>
      <c r="D1398" s="368"/>
      <c r="E1398" s="321" t="s">
        <v>1455</v>
      </c>
    </row>
    <row r="1399" spans="1:5" x14ac:dyDescent="0.25">
      <c r="A1399" s="353" t="s">
        <v>2137</v>
      </c>
      <c r="B1399" s="355" t="s">
        <v>2133</v>
      </c>
      <c r="C1399" s="356"/>
      <c r="D1399" s="359" t="s">
        <v>61</v>
      </c>
      <c r="E1399" s="322" t="s">
        <v>1454</v>
      </c>
    </row>
    <row r="1400" spans="1:5" x14ac:dyDescent="0.25">
      <c r="A1400" s="354"/>
      <c r="B1400" s="357"/>
      <c r="C1400" s="358"/>
      <c r="D1400" s="360"/>
      <c r="E1400" s="323" t="s">
        <v>1455</v>
      </c>
    </row>
    <row r="1401" spans="1:5" x14ac:dyDescent="0.25">
      <c r="A1401" s="361" t="s">
        <v>2138</v>
      </c>
      <c r="B1401" s="363" t="s">
        <v>2133</v>
      </c>
      <c r="C1401" s="364"/>
      <c r="D1401" s="367" t="s">
        <v>61</v>
      </c>
      <c r="E1401" s="320" t="s">
        <v>1454</v>
      </c>
    </row>
    <row r="1402" spans="1:5" x14ac:dyDescent="0.25">
      <c r="A1402" s="362"/>
      <c r="B1402" s="365"/>
      <c r="C1402" s="366"/>
      <c r="D1402" s="368"/>
      <c r="E1402" s="321" t="s">
        <v>1455</v>
      </c>
    </row>
    <row r="1403" spans="1:5" x14ac:dyDescent="0.25">
      <c r="A1403" s="353" t="s">
        <v>2139</v>
      </c>
      <c r="B1403" s="355" t="s">
        <v>2133</v>
      </c>
      <c r="C1403" s="356"/>
      <c r="D1403" s="359" t="s">
        <v>61</v>
      </c>
      <c r="E1403" s="322" t="s">
        <v>1454</v>
      </c>
    </row>
    <row r="1404" spans="1:5" x14ac:dyDescent="0.25">
      <c r="A1404" s="354"/>
      <c r="B1404" s="357"/>
      <c r="C1404" s="358"/>
      <c r="D1404" s="360"/>
      <c r="E1404" s="323" t="s">
        <v>1455</v>
      </c>
    </row>
    <row r="1405" spans="1:5" x14ac:dyDescent="0.25">
      <c r="A1405" s="361" t="s">
        <v>2140</v>
      </c>
      <c r="B1405" s="363" t="s">
        <v>2133</v>
      </c>
      <c r="C1405" s="364"/>
      <c r="D1405" s="367" t="s">
        <v>61</v>
      </c>
      <c r="E1405" s="320" t="s">
        <v>1454</v>
      </c>
    </row>
    <row r="1406" spans="1:5" x14ac:dyDescent="0.25">
      <c r="A1406" s="362"/>
      <c r="B1406" s="365"/>
      <c r="C1406" s="366"/>
      <c r="D1406" s="368"/>
      <c r="E1406" s="321" t="s">
        <v>1455</v>
      </c>
    </row>
    <row r="1407" spans="1:5" x14ac:dyDescent="0.25">
      <c r="A1407" s="353" t="s">
        <v>2141</v>
      </c>
      <c r="B1407" s="355" t="s">
        <v>2133</v>
      </c>
      <c r="C1407" s="356"/>
      <c r="D1407" s="359" t="s">
        <v>61</v>
      </c>
      <c r="E1407" s="322" t="s">
        <v>1454</v>
      </c>
    </row>
    <row r="1408" spans="1:5" x14ac:dyDescent="0.25">
      <c r="A1408" s="354"/>
      <c r="B1408" s="357"/>
      <c r="C1408" s="358"/>
      <c r="D1408" s="360"/>
      <c r="E1408" s="323" t="s">
        <v>1455</v>
      </c>
    </row>
    <row r="1409" spans="1:5" x14ac:dyDescent="0.25">
      <c r="A1409" s="361" t="s">
        <v>2142</v>
      </c>
      <c r="B1409" s="363" t="s">
        <v>2133</v>
      </c>
      <c r="C1409" s="364"/>
      <c r="D1409" s="367" t="s">
        <v>61</v>
      </c>
      <c r="E1409" s="320" t="s">
        <v>1454</v>
      </c>
    </row>
    <row r="1410" spans="1:5" x14ac:dyDescent="0.25">
      <c r="A1410" s="362"/>
      <c r="B1410" s="365"/>
      <c r="C1410" s="366"/>
      <c r="D1410" s="368"/>
      <c r="E1410" s="321" t="s">
        <v>1455</v>
      </c>
    </row>
    <row r="1411" spans="1:5" x14ac:dyDescent="0.25">
      <c r="A1411" s="353" t="s">
        <v>2143</v>
      </c>
      <c r="B1411" s="355" t="s">
        <v>2133</v>
      </c>
      <c r="C1411" s="356"/>
      <c r="D1411" s="359" t="s">
        <v>61</v>
      </c>
      <c r="E1411" s="322" t="s">
        <v>1454</v>
      </c>
    </row>
    <row r="1412" spans="1:5" x14ac:dyDescent="0.25">
      <c r="A1412" s="354"/>
      <c r="B1412" s="357"/>
      <c r="C1412" s="358"/>
      <c r="D1412" s="360"/>
      <c r="E1412" s="323" t="s">
        <v>1455</v>
      </c>
    </row>
    <row r="1413" spans="1:5" x14ac:dyDescent="0.25">
      <c r="A1413" s="361" t="s">
        <v>2144</v>
      </c>
      <c r="B1413" s="363" t="s">
        <v>2133</v>
      </c>
      <c r="C1413" s="364"/>
      <c r="D1413" s="367" t="s">
        <v>61</v>
      </c>
      <c r="E1413" s="320" t="s">
        <v>1454</v>
      </c>
    </row>
    <row r="1414" spans="1:5" x14ac:dyDescent="0.25">
      <c r="A1414" s="362"/>
      <c r="B1414" s="365"/>
      <c r="C1414" s="366"/>
      <c r="D1414" s="368"/>
      <c r="E1414" s="321" t="s">
        <v>1455</v>
      </c>
    </row>
    <row r="1415" spans="1:5" x14ac:dyDescent="0.25">
      <c r="A1415" s="353" t="s">
        <v>2145</v>
      </c>
      <c r="B1415" s="355" t="s">
        <v>2133</v>
      </c>
      <c r="C1415" s="356"/>
      <c r="D1415" s="359" t="s">
        <v>61</v>
      </c>
      <c r="E1415" s="322" t="s">
        <v>1454</v>
      </c>
    </row>
    <row r="1416" spans="1:5" x14ac:dyDescent="0.25">
      <c r="A1416" s="354"/>
      <c r="B1416" s="357"/>
      <c r="C1416" s="358"/>
      <c r="D1416" s="360"/>
      <c r="E1416" s="323" t="s">
        <v>1455</v>
      </c>
    </row>
    <row r="1417" spans="1:5" x14ac:dyDescent="0.25">
      <c r="A1417" s="361" t="s">
        <v>2146</v>
      </c>
      <c r="B1417" s="363" t="s">
        <v>2133</v>
      </c>
      <c r="C1417" s="364"/>
      <c r="D1417" s="367" t="s">
        <v>61</v>
      </c>
      <c r="E1417" s="320" t="s">
        <v>1454</v>
      </c>
    </row>
    <row r="1418" spans="1:5" x14ac:dyDescent="0.25">
      <c r="A1418" s="362"/>
      <c r="B1418" s="365"/>
      <c r="C1418" s="366"/>
      <c r="D1418" s="368"/>
      <c r="E1418" s="321" t="s">
        <v>1455</v>
      </c>
    </row>
    <row r="1419" spans="1:5" x14ac:dyDescent="0.25">
      <c r="A1419" s="353" t="s">
        <v>2147</v>
      </c>
      <c r="B1419" s="355" t="s">
        <v>2133</v>
      </c>
      <c r="C1419" s="356"/>
      <c r="D1419" s="359" t="s">
        <v>61</v>
      </c>
      <c r="E1419" s="322" t="s">
        <v>1454</v>
      </c>
    </row>
    <row r="1420" spans="1:5" x14ac:dyDescent="0.25">
      <c r="A1420" s="354"/>
      <c r="B1420" s="357"/>
      <c r="C1420" s="358"/>
      <c r="D1420" s="360"/>
      <c r="E1420" s="323" t="s">
        <v>1455</v>
      </c>
    </row>
    <row r="1421" spans="1:5" x14ac:dyDescent="0.25">
      <c r="A1421" s="361" t="s">
        <v>2148</v>
      </c>
      <c r="B1421" s="363" t="s">
        <v>2133</v>
      </c>
      <c r="C1421" s="364"/>
      <c r="D1421" s="367" t="s">
        <v>61</v>
      </c>
      <c r="E1421" s="320" t="s">
        <v>1454</v>
      </c>
    </row>
    <row r="1422" spans="1:5" x14ac:dyDescent="0.25">
      <c r="A1422" s="362"/>
      <c r="B1422" s="365"/>
      <c r="C1422" s="366"/>
      <c r="D1422" s="368"/>
      <c r="E1422" s="321" t="s">
        <v>1455</v>
      </c>
    </row>
    <row r="1423" spans="1:5" x14ac:dyDescent="0.25">
      <c r="A1423" s="353" t="s">
        <v>2149</v>
      </c>
      <c r="B1423" s="355" t="s">
        <v>2133</v>
      </c>
      <c r="C1423" s="356"/>
      <c r="D1423" s="359" t="s">
        <v>61</v>
      </c>
      <c r="E1423" s="322" t="s">
        <v>1454</v>
      </c>
    </row>
    <row r="1424" spans="1:5" x14ac:dyDescent="0.25">
      <c r="A1424" s="354"/>
      <c r="B1424" s="357"/>
      <c r="C1424" s="358"/>
      <c r="D1424" s="360"/>
      <c r="E1424" s="323" t="s">
        <v>1455</v>
      </c>
    </row>
    <row r="1425" spans="1:5" x14ac:dyDescent="0.25">
      <c r="A1425" s="361" t="s">
        <v>2150</v>
      </c>
      <c r="B1425" s="363" t="s">
        <v>2133</v>
      </c>
      <c r="C1425" s="364"/>
      <c r="D1425" s="367" t="s">
        <v>61</v>
      </c>
      <c r="E1425" s="320" t="s">
        <v>1454</v>
      </c>
    </row>
    <row r="1426" spans="1:5" x14ac:dyDescent="0.25">
      <c r="A1426" s="362"/>
      <c r="B1426" s="365"/>
      <c r="C1426" s="366"/>
      <c r="D1426" s="368"/>
      <c r="E1426" s="321" t="s">
        <v>1455</v>
      </c>
    </row>
    <row r="1427" spans="1:5" x14ac:dyDescent="0.25">
      <c r="A1427" s="353" t="s">
        <v>2151</v>
      </c>
      <c r="B1427" s="355" t="s">
        <v>2152</v>
      </c>
      <c r="C1427" s="356"/>
      <c r="D1427" s="359" t="s">
        <v>61</v>
      </c>
      <c r="E1427" s="322" t="s">
        <v>1454</v>
      </c>
    </row>
    <row r="1428" spans="1:5" x14ac:dyDescent="0.25">
      <c r="A1428" s="354"/>
      <c r="B1428" s="357"/>
      <c r="C1428" s="358"/>
      <c r="D1428" s="360"/>
      <c r="E1428" s="323" t="s">
        <v>1455</v>
      </c>
    </row>
    <row r="1429" spans="1:5" x14ac:dyDescent="0.25">
      <c r="A1429" s="361" t="s">
        <v>2153</v>
      </c>
      <c r="B1429" s="363" t="s">
        <v>2152</v>
      </c>
      <c r="C1429" s="364"/>
      <c r="D1429" s="367" t="s">
        <v>61</v>
      </c>
      <c r="E1429" s="320" t="s">
        <v>1454</v>
      </c>
    </row>
    <row r="1430" spans="1:5" x14ac:dyDescent="0.25">
      <c r="A1430" s="362"/>
      <c r="B1430" s="365"/>
      <c r="C1430" s="366"/>
      <c r="D1430" s="368"/>
      <c r="E1430" s="321" t="s">
        <v>1455</v>
      </c>
    </row>
    <row r="1431" spans="1:5" x14ac:dyDescent="0.25">
      <c r="A1431" s="353" t="s">
        <v>2154</v>
      </c>
      <c r="B1431" s="355" t="s">
        <v>2152</v>
      </c>
      <c r="C1431" s="356"/>
      <c r="D1431" s="359" t="s">
        <v>61</v>
      </c>
      <c r="E1431" s="322" t="s">
        <v>1454</v>
      </c>
    </row>
    <row r="1432" spans="1:5" x14ac:dyDescent="0.25">
      <c r="A1432" s="354"/>
      <c r="B1432" s="357"/>
      <c r="C1432" s="358"/>
      <c r="D1432" s="360"/>
      <c r="E1432" s="323" t="s">
        <v>1455</v>
      </c>
    </row>
    <row r="1433" spans="1:5" x14ac:dyDescent="0.25">
      <c r="A1433" s="361" t="s">
        <v>2155</v>
      </c>
      <c r="B1433" s="363" t="s">
        <v>2152</v>
      </c>
      <c r="C1433" s="364"/>
      <c r="D1433" s="367" t="s">
        <v>61</v>
      </c>
      <c r="E1433" s="320" t="s">
        <v>1454</v>
      </c>
    </row>
    <row r="1434" spans="1:5" x14ac:dyDescent="0.25">
      <c r="A1434" s="362"/>
      <c r="B1434" s="365"/>
      <c r="C1434" s="366"/>
      <c r="D1434" s="368"/>
      <c r="E1434" s="321" t="s">
        <v>1455</v>
      </c>
    </row>
    <row r="1435" spans="1:5" x14ac:dyDescent="0.25">
      <c r="A1435" s="353" t="s">
        <v>2156</v>
      </c>
      <c r="B1435" s="355" t="s">
        <v>2152</v>
      </c>
      <c r="C1435" s="356"/>
      <c r="D1435" s="359" t="s">
        <v>61</v>
      </c>
      <c r="E1435" s="322" t="s">
        <v>1454</v>
      </c>
    </row>
    <row r="1436" spans="1:5" x14ac:dyDescent="0.25">
      <c r="A1436" s="354"/>
      <c r="B1436" s="357"/>
      <c r="C1436" s="358"/>
      <c r="D1436" s="360"/>
      <c r="E1436" s="323" t="s">
        <v>1455</v>
      </c>
    </row>
    <row r="1437" spans="1:5" x14ac:dyDescent="0.25">
      <c r="A1437" s="361" t="s">
        <v>2157</v>
      </c>
      <c r="B1437" s="363" t="s">
        <v>2152</v>
      </c>
      <c r="C1437" s="364"/>
      <c r="D1437" s="367" t="s">
        <v>61</v>
      </c>
      <c r="E1437" s="320" t="s">
        <v>1454</v>
      </c>
    </row>
    <row r="1438" spans="1:5" x14ac:dyDescent="0.25">
      <c r="A1438" s="362"/>
      <c r="B1438" s="365"/>
      <c r="C1438" s="366"/>
      <c r="D1438" s="368"/>
      <c r="E1438" s="321" t="s">
        <v>1455</v>
      </c>
    </row>
    <row r="1439" spans="1:5" x14ac:dyDescent="0.25">
      <c r="A1439" s="353" t="s">
        <v>1971</v>
      </c>
      <c r="B1439" s="355" t="s">
        <v>2152</v>
      </c>
      <c r="C1439" s="356"/>
      <c r="D1439" s="359" t="s">
        <v>61</v>
      </c>
      <c r="E1439" s="322" t="s">
        <v>1454</v>
      </c>
    </row>
    <row r="1440" spans="1:5" x14ac:dyDescent="0.25">
      <c r="A1440" s="354"/>
      <c r="B1440" s="357"/>
      <c r="C1440" s="358"/>
      <c r="D1440" s="360"/>
      <c r="E1440" s="323" t="s">
        <v>1455</v>
      </c>
    </row>
    <row r="1441" spans="1:5" x14ac:dyDescent="0.25">
      <c r="A1441" s="361" t="s">
        <v>2158</v>
      </c>
      <c r="B1441" s="363" t="s">
        <v>2152</v>
      </c>
      <c r="C1441" s="364"/>
      <c r="D1441" s="367" t="s">
        <v>61</v>
      </c>
      <c r="E1441" s="320" t="s">
        <v>1454</v>
      </c>
    </row>
    <row r="1442" spans="1:5" x14ac:dyDescent="0.25">
      <c r="A1442" s="362"/>
      <c r="B1442" s="365"/>
      <c r="C1442" s="366"/>
      <c r="D1442" s="368"/>
      <c r="E1442" s="321" t="s">
        <v>1455</v>
      </c>
    </row>
    <row r="1443" spans="1:5" x14ac:dyDescent="0.25">
      <c r="A1443" s="353" t="s">
        <v>2159</v>
      </c>
      <c r="B1443" s="355" t="s">
        <v>2152</v>
      </c>
      <c r="C1443" s="356"/>
      <c r="D1443" s="359" t="s">
        <v>61</v>
      </c>
      <c r="E1443" s="322" t="s">
        <v>1454</v>
      </c>
    </row>
    <row r="1444" spans="1:5" x14ac:dyDescent="0.25">
      <c r="A1444" s="354"/>
      <c r="B1444" s="357"/>
      <c r="C1444" s="358"/>
      <c r="D1444" s="360"/>
      <c r="E1444" s="323" t="s">
        <v>1455</v>
      </c>
    </row>
    <row r="1445" spans="1:5" x14ac:dyDescent="0.25">
      <c r="A1445" s="361" t="s">
        <v>2160</v>
      </c>
      <c r="B1445" s="363" t="s">
        <v>2152</v>
      </c>
      <c r="C1445" s="364"/>
      <c r="D1445" s="367" t="s">
        <v>61</v>
      </c>
      <c r="E1445" s="320" t="s">
        <v>1454</v>
      </c>
    </row>
    <row r="1446" spans="1:5" x14ac:dyDescent="0.25">
      <c r="A1446" s="362"/>
      <c r="B1446" s="365"/>
      <c r="C1446" s="366"/>
      <c r="D1446" s="368"/>
      <c r="E1446" s="321" t="s">
        <v>1455</v>
      </c>
    </row>
    <row r="1447" spans="1:5" x14ac:dyDescent="0.25">
      <c r="A1447" s="353" t="s">
        <v>2161</v>
      </c>
      <c r="B1447" s="355" t="s">
        <v>2152</v>
      </c>
      <c r="C1447" s="356"/>
      <c r="D1447" s="359" t="s">
        <v>61</v>
      </c>
      <c r="E1447" s="322" t="s">
        <v>1454</v>
      </c>
    </row>
    <row r="1448" spans="1:5" x14ac:dyDescent="0.25">
      <c r="A1448" s="354"/>
      <c r="B1448" s="357"/>
      <c r="C1448" s="358"/>
      <c r="D1448" s="360"/>
      <c r="E1448" s="323" t="s">
        <v>1455</v>
      </c>
    </row>
    <row r="1449" spans="1:5" x14ac:dyDescent="0.25">
      <c r="A1449" s="361" t="s">
        <v>2162</v>
      </c>
      <c r="B1449" s="363" t="s">
        <v>2163</v>
      </c>
      <c r="C1449" s="364"/>
      <c r="D1449" s="367" t="s">
        <v>61</v>
      </c>
      <c r="E1449" s="320" t="s">
        <v>1454</v>
      </c>
    </row>
    <row r="1450" spans="1:5" x14ac:dyDescent="0.25">
      <c r="A1450" s="362"/>
      <c r="B1450" s="365"/>
      <c r="C1450" s="366"/>
      <c r="D1450" s="368"/>
      <c r="E1450" s="321" t="s">
        <v>1455</v>
      </c>
    </row>
    <row r="1451" spans="1:5" x14ac:dyDescent="0.25">
      <c r="A1451" s="353" t="s">
        <v>2164</v>
      </c>
      <c r="B1451" s="355" t="s">
        <v>2163</v>
      </c>
      <c r="C1451" s="356"/>
      <c r="D1451" s="359" t="s">
        <v>61</v>
      </c>
      <c r="E1451" s="322" t="s">
        <v>1454</v>
      </c>
    </row>
    <row r="1452" spans="1:5" x14ac:dyDescent="0.25">
      <c r="A1452" s="354"/>
      <c r="B1452" s="357"/>
      <c r="C1452" s="358"/>
      <c r="D1452" s="360"/>
      <c r="E1452" s="323" t="s">
        <v>1455</v>
      </c>
    </row>
    <row r="1453" spans="1:5" x14ac:dyDescent="0.25">
      <c r="A1453" s="361" t="s">
        <v>2165</v>
      </c>
      <c r="B1453" s="363" t="s">
        <v>2163</v>
      </c>
      <c r="C1453" s="364"/>
      <c r="D1453" s="367" t="s">
        <v>61</v>
      </c>
      <c r="E1453" s="320" t="s">
        <v>1454</v>
      </c>
    </row>
    <row r="1454" spans="1:5" x14ac:dyDescent="0.25">
      <c r="A1454" s="362"/>
      <c r="B1454" s="365"/>
      <c r="C1454" s="366"/>
      <c r="D1454" s="368"/>
      <c r="E1454" s="321" t="s">
        <v>1455</v>
      </c>
    </row>
    <row r="1455" spans="1:5" x14ac:dyDescent="0.25">
      <c r="A1455" s="353" t="s">
        <v>2166</v>
      </c>
      <c r="B1455" s="355" t="s">
        <v>2163</v>
      </c>
      <c r="C1455" s="356"/>
      <c r="D1455" s="359" t="s">
        <v>61</v>
      </c>
      <c r="E1455" s="322" t="s">
        <v>1454</v>
      </c>
    </row>
    <row r="1456" spans="1:5" x14ac:dyDescent="0.25">
      <c r="A1456" s="354"/>
      <c r="B1456" s="357"/>
      <c r="C1456" s="358"/>
      <c r="D1456" s="360"/>
      <c r="E1456" s="323" t="s">
        <v>1455</v>
      </c>
    </row>
    <row r="1457" spans="1:5" x14ac:dyDescent="0.25">
      <c r="A1457" s="361" t="s">
        <v>1941</v>
      </c>
      <c r="B1457" s="363" t="s">
        <v>2163</v>
      </c>
      <c r="C1457" s="364"/>
      <c r="D1457" s="367" t="s">
        <v>61</v>
      </c>
      <c r="E1457" s="320" t="s">
        <v>1454</v>
      </c>
    </row>
    <row r="1458" spans="1:5" x14ac:dyDescent="0.25">
      <c r="A1458" s="362"/>
      <c r="B1458" s="365"/>
      <c r="C1458" s="366"/>
      <c r="D1458" s="368"/>
      <c r="E1458" s="321" t="s">
        <v>1455</v>
      </c>
    </row>
    <row r="1459" spans="1:5" x14ac:dyDescent="0.25">
      <c r="A1459" s="353" t="s">
        <v>2167</v>
      </c>
      <c r="B1459" s="355" t="s">
        <v>2163</v>
      </c>
      <c r="C1459" s="356"/>
      <c r="D1459" s="359" t="s">
        <v>61</v>
      </c>
      <c r="E1459" s="322" t="s">
        <v>1454</v>
      </c>
    </row>
    <row r="1460" spans="1:5" x14ac:dyDescent="0.25">
      <c r="A1460" s="354"/>
      <c r="B1460" s="357"/>
      <c r="C1460" s="358"/>
      <c r="D1460" s="360"/>
      <c r="E1460" s="323" t="s">
        <v>1455</v>
      </c>
    </row>
    <row r="1461" spans="1:5" x14ac:dyDescent="0.25">
      <c r="A1461" s="361" t="s">
        <v>2168</v>
      </c>
      <c r="B1461" s="363" t="s">
        <v>2163</v>
      </c>
      <c r="C1461" s="364"/>
      <c r="D1461" s="367" t="s">
        <v>61</v>
      </c>
      <c r="E1461" s="320" t="s">
        <v>1454</v>
      </c>
    </row>
    <row r="1462" spans="1:5" x14ac:dyDescent="0.25">
      <c r="A1462" s="362"/>
      <c r="B1462" s="365"/>
      <c r="C1462" s="366"/>
      <c r="D1462" s="368"/>
      <c r="E1462" s="321" t="s">
        <v>1455</v>
      </c>
    </row>
    <row r="1463" spans="1:5" x14ac:dyDescent="0.25">
      <c r="A1463" s="353" t="s">
        <v>2169</v>
      </c>
      <c r="B1463" s="355" t="s">
        <v>2163</v>
      </c>
      <c r="C1463" s="356"/>
      <c r="D1463" s="359" t="s">
        <v>61</v>
      </c>
      <c r="E1463" s="322" t="s">
        <v>1454</v>
      </c>
    </row>
    <row r="1464" spans="1:5" x14ac:dyDescent="0.25">
      <c r="A1464" s="354"/>
      <c r="B1464" s="357"/>
      <c r="C1464" s="358"/>
      <c r="D1464" s="360"/>
      <c r="E1464" s="323" t="s">
        <v>1455</v>
      </c>
    </row>
    <row r="1465" spans="1:5" x14ac:dyDescent="0.25">
      <c r="A1465" s="361" t="s">
        <v>2170</v>
      </c>
      <c r="B1465" s="363" t="s">
        <v>2163</v>
      </c>
      <c r="C1465" s="364"/>
      <c r="D1465" s="367" t="s">
        <v>61</v>
      </c>
      <c r="E1465" s="320" t="s">
        <v>1454</v>
      </c>
    </row>
    <row r="1466" spans="1:5" x14ac:dyDescent="0.25">
      <c r="A1466" s="362"/>
      <c r="B1466" s="365"/>
      <c r="C1466" s="366"/>
      <c r="D1466" s="368"/>
      <c r="E1466" s="321" t="s">
        <v>1455</v>
      </c>
    </row>
    <row r="1467" spans="1:5" x14ac:dyDescent="0.25">
      <c r="A1467" s="353" t="s">
        <v>2171</v>
      </c>
      <c r="B1467" s="355" t="s">
        <v>2163</v>
      </c>
      <c r="C1467" s="356"/>
      <c r="D1467" s="359" t="s">
        <v>61</v>
      </c>
      <c r="E1467" s="322" t="s">
        <v>1454</v>
      </c>
    </row>
    <row r="1468" spans="1:5" x14ac:dyDescent="0.25">
      <c r="A1468" s="354"/>
      <c r="B1468" s="357"/>
      <c r="C1468" s="358"/>
      <c r="D1468" s="360"/>
      <c r="E1468" s="323" t="s">
        <v>1455</v>
      </c>
    </row>
    <row r="1469" spans="1:5" x14ac:dyDescent="0.25">
      <c r="A1469" s="361" t="s">
        <v>2172</v>
      </c>
      <c r="B1469" s="363" t="s">
        <v>2163</v>
      </c>
      <c r="C1469" s="364"/>
      <c r="D1469" s="367" t="s">
        <v>61</v>
      </c>
      <c r="E1469" s="320" t="s">
        <v>1454</v>
      </c>
    </row>
    <row r="1470" spans="1:5" x14ac:dyDescent="0.25">
      <c r="A1470" s="362"/>
      <c r="B1470" s="365"/>
      <c r="C1470" s="366"/>
      <c r="D1470" s="368"/>
      <c r="E1470" s="321" t="s">
        <v>1455</v>
      </c>
    </row>
    <row r="1471" spans="1:5" x14ac:dyDescent="0.25">
      <c r="A1471" s="353" t="s">
        <v>2173</v>
      </c>
      <c r="B1471" s="355" t="s">
        <v>2163</v>
      </c>
      <c r="C1471" s="356"/>
      <c r="D1471" s="359" t="s">
        <v>61</v>
      </c>
      <c r="E1471" s="322" t="s">
        <v>1454</v>
      </c>
    </row>
    <row r="1472" spans="1:5" x14ac:dyDescent="0.25">
      <c r="A1472" s="354"/>
      <c r="B1472" s="357"/>
      <c r="C1472" s="358"/>
      <c r="D1472" s="360"/>
      <c r="E1472" s="323" t="s">
        <v>1455</v>
      </c>
    </row>
    <row r="1473" spans="1:5" x14ac:dyDescent="0.25">
      <c r="A1473" s="361" t="s">
        <v>2174</v>
      </c>
      <c r="B1473" s="363" t="s">
        <v>2163</v>
      </c>
      <c r="C1473" s="364"/>
      <c r="D1473" s="367" t="s">
        <v>61</v>
      </c>
      <c r="E1473" s="320" t="s">
        <v>1454</v>
      </c>
    </row>
    <row r="1474" spans="1:5" x14ac:dyDescent="0.25">
      <c r="A1474" s="362"/>
      <c r="B1474" s="365"/>
      <c r="C1474" s="366"/>
      <c r="D1474" s="368"/>
      <c r="E1474" s="321" t="s">
        <v>1455</v>
      </c>
    </row>
    <row r="1475" spans="1:5" x14ac:dyDescent="0.25">
      <c r="A1475" s="353" t="s">
        <v>2175</v>
      </c>
      <c r="B1475" s="355" t="s">
        <v>2163</v>
      </c>
      <c r="C1475" s="356"/>
      <c r="D1475" s="359" t="s">
        <v>61</v>
      </c>
      <c r="E1475" s="322" t="s">
        <v>1454</v>
      </c>
    </row>
    <row r="1476" spans="1:5" x14ac:dyDescent="0.25">
      <c r="A1476" s="354"/>
      <c r="B1476" s="357"/>
      <c r="C1476" s="358"/>
      <c r="D1476" s="360"/>
      <c r="E1476" s="323" t="s">
        <v>1455</v>
      </c>
    </row>
    <row r="1477" spans="1:5" x14ac:dyDescent="0.25">
      <c r="A1477" s="361" t="s">
        <v>2176</v>
      </c>
      <c r="B1477" s="363" t="s">
        <v>2177</v>
      </c>
      <c r="C1477" s="364"/>
      <c r="D1477" s="367" t="s">
        <v>61</v>
      </c>
      <c r="E1477" s="320" t="s">
        <v>1454</v>
      </c>
    </row>
    <row r="1478" spans="1:5" x14ac:dyDescent="0.25">
      <c r="A1478" s="362"/>
      <c r="B1478" s="365"/>
      <c r="C1478" s="366"/>
      <c r="D1478" s="368"/>
      <c r="E1478" s="321" t="s">
        <v>1455</v>
      </c>
    </row>
    <row r="1479" spans="1:5" x14ac:dyDescent="0.25">
      <c r="A1479" s="353" t="s">
        <v>2178</v>
      </c>
      <c r="B1479" s="355" t="s">
        <v>2177</v>
      </c>
      <c r="C1479" s="356"/>
      <c r="D1479" s="359" t="s">
        <v>61</v>
      </c>
      <c r="E1479" s="322" t="s">
        <v>1454</v>
      </c>
    </row>
    <row r="1480" spans="1:5" x14ac:dyDescent="0.25">
      <c r="A1480" s="354"/>
      <c r="B1480" s="357"/>
      <c r="C1480" s="358"/>
      <c r="D1480" s="360"/>
      <c r="E1480" s="323" t="s">
        <v>1455</v>
      </c>
    </row>
    <row r="1481" spans="1:5" x14ac:dyDescent="0.25">
      <c r="A1481" s="361" t="s">
        <v>2179</v>
      </c>
      <c r="B1481" s="363" t="s">
        <v>2177</v>
      </c>
      <c r="C1481" s="364"/>
      <c r="D1481" s="367" t="s">
        <v>61</v>
      </c>
      <c r="E1481" s="320" t="s">
        <v>1454</v>
      </c>
    </row>
    <row r="1482" spans="1:5" x14ac:dyDescent="0.25">
      <c r="A1482" s="362"/>
      <c r="B1482" s="365"/>
      <c r="C1482" s="366"/>
      <c r="D1482" s="368"/>
      <c r="E1482" s="321" t="s">
        <v>1455</v>
      </c>
    </row>
    <row r="1483" spans="1:5" x14ac:dyDescent="0.25">
      <c r="A1483" s="353" t="s">
        <v>2180</v>
      </c>
      <c r="B1483" s="355" t="s">
        <v>2177</v>
      </c>
      <c r="C1483" s="356"/>
      <c r="D1483" s="359" t="s">
        <v>61</v>
      </c>
      <c r="E1483" s="322" t="s">
        <v>1454</v>
      </c>
    </row>
    <row r="1484" spans="1:5" x14ac:dyDescent="0.25">
      <c r="A1484" s="354"/>
      <c r="B1484" s="357"/>
      <c r="C1484" s="358"/>
      <c r="D1484" s="360"/>
      <c r="E1484" s="323" t="s">
        <v>1455</v>
      </c>
    </row>
    <row r="1485" spans="1:5" x14ac:dyDescent="0.25">
      <c r="A1485" s="361" t="s">
        <v>2153</v>
      </c>
      <c r="B1485" s="363" t="s">
        <v>2177</v>
      </c>
      <c r="C1485" s="364"/>
      <c r="D1485" s="367" t="s">
        <v>61</v>
      </c>
      <c r="E1485" s="320" t="s">
        <v>1454</v>
      </c>
    </row>
    <row r="1486" spans="1:5" x14ac:dyDescent="0.25">
      <c r="A1486" s="362"/>
      <c r="B1486" s="365"/>
      <c r="C1486" s="366"/>
      <c r="D1486" s="368"/>
      <c r="E1486" s="321" t="s">
        <v>1455</v>
      </c>
    </row>
    <row r="1487" spans="1:5" x14ac:dyDescent="0.25">
      <c r="A1487" s="353" t="s">
        <v>2181</v>
      </c>
      <c r="B1487" s="355" t="s">
        <v>2177</v>
      </c>
      <c r="C1487" s="356"/>
      <c r="D1487" s="359" t="s">
        <v>61</v>
      </c>
      <c r="E1487" s="322" t="s">
        <v>1454</v>
      </c>
    </row>
    <row r="1488" spans="1:5" x14ac:dyDescent="0.25">
      <c r="A1488" s="354"/>
      <c r="B1488" s="357"/>
      <c r="C1488" s="358"/>
      <c r="D1488" s="360"/>
      <c r="E1488" s="323" t="s">
        <v>1455</v>
      </c>
    </row>
    <row r="1489" spans="1:5" x14ac:dyDescent="0.25">
      <c r="A1489" s="361" t="s">
        <v>2136</v>
      </c>
      <c r="B1489" s="363" t="s">
        <v>2177</v>
      </c>
      <c r="C1489" s="364"/>
      <c r="D1489" s="367" t="s">
        <v>61</v>
      </c>
      <c r="E1489" s="320" t="s">
        <v>1454</v>
      </c>
    </row>
    <row r="1490" spans="1:5" x14ac:dyDescent="0.25">
      <c r="A1490" s="362"/>
      <c r="B1490" s="365"/>
      <c r="C1490" s="366"/>
      <c r="D1490" s="368"/>
      <c r="E1490" s="321" t="s">
        <v>1455</v>
      </c>
    </row>
    <row r="1491" spans="1:5" x14ac:dyDescent="0.25">
      <c r="A1491" s="353" t="s">
        <v>2182</v>
      </c>
      <c r="B1491" s="355" t="s">
        <v>2177</v>
      </c>
      <c r="C1491" s="356"/>
      <c r="D1491" s="359" t="s">
        <v>61</v>
      </c>
      <c r="E1491" s="322" t="s">
        <v>1454</v>
      </c>
    </row>
    <row r="1492" spans="1:5" x14ac:dyDescent="0.25">
      <c r="A1492" s="354"/>
      <c r="B1492" s="357"/>
      <c r="C1492" s="358"/>
      <c r="D1492" s="360"/>
      <c r="E1492" s="323" t="s">
        <v>1455</v>
      </c>
    </row>
    <row r="1493" spans="1:5" x14ac:dyDescent="0.25">
      <c r="A1493" s="361" t="s">
        <v>2183</v>
      </c>
      <c r="B1493" s="363" t="s">
        <v>2177</v>
      </c>
      <c r="C1493" s="364"/>
      <c r="D1493" s="367" t="s">
        <v>61</v>
      </c>
      <c r="E1493" s="320" t="s">
        <v>1454</v>
      </c>
    </row>
    <row r="1494" spans="1:5" x14ac:dyDescent="0.25">
      <c r="A1494" s="362"/>
      <c r="B1494" s="365"/>
      <c r="C1494" s="366"/>
      <c r="D1494" s="368"/>
      <c r="E1494" s="321" t="s">
        <v>1455</v>
      </c>
    </row>
    <row r="1495" spans="1:5" x14ac:dyDescent="0.25">
      <c r="A1495" s="353" t="s">
        <v>2184</v>
      </c>
      <c r="B1495" s="355" t="s">
        <v>2177</v>
      </c>
      <c r="C1495" s="356"/>
      <c r="D1495" s="359" t="s">
        <v>61</v>
      </c>
      <c r="E1495" s="322" t="s">
        <v>1454</v>
      </c>
    </row>
    <row r="1496" spans="1:5" x14ac:dyDescent="0.25">
      <c r="A1496" s="354"/>
      <c r="B1496" s="357"/>
      <c r="C1496" s="358"/>
      <c r="D1496" s="360"/>
      <c r="E1496" s="323" t="s">
        <v>1455</v>
      </c>
    </row>
    <row r="1497" spans="1:5" x14ac:dyDescent="0.25">
      <c r="A1497" s="361" t="s">
        <v>2185</v>
      </c>
      <c r="B1497" s="363" t="s">
        <v>2177</v>
      </c>
      <c r="C1497" s="364"/>
      <c r="D1497" s="367" t="s">
        <v>61</v>
      </c>
      <c r="E1497" s="320" t="s">
        <v>1454</v>
      </c>
    </row>
    <row r="1498" spans="1:5" x14ac:dyDescent="0.25">
      <c r="A1498" s="362"/>
      <c r="B1498" s="365"/>
      <c r="C1498" s="366"/>
      <c r="D1498" s="368"/>
      <c r="E1498" s="321" t="s">
        <v>1455</v>
      </c>
    </row>
    <row r="1499" spans="1:5" x14ac:dyDescent="0.25">
      <c r="A1499" s="353" t="s">
        <v>2186</v>
      </c>
      <c r="B1499" s="355" t="s">
        <v>2177</v>
      </c>
      <c r="C1499" s="356"/>
      <c r="D1499" s="359" t="s">
        <v>61</v>
      </c>
      <c r="E1499" s="322" t="s">
        <v>1454</v>
      </c>
    </row>
    <row r="1500" spans="1:5" x14ac:dyDescent="0.25">
      <c r="A1500" s="354"/>
      <c r="B1500" s="357"/>
      <c r="C1500" s="358"/>
      <c r="D1500" s="360"/>
      <c r="E1500" s="323" t="s">
        <v>1455</v>
      </c>
    </row>
    <row r="1501" spans="1:5" x14ac:dyDescent="0.25">
      <c r="A1501" s="361" t="s">
        <v>2187</v>
      </c>
      <c r="B1501" s="363" t="s">
        <v>2177</v>
      </c>
      <c r="C1501" s="364"/>
      <c r="D1501" s="367" t="s">
        <v>61</v>
      </c>
      <c r="E1501" s="320" t="s">
        <v>1454</v>
      </c>
    </row>
    <row r="1502" spans="1:5" x14ac:dyDescent="0.25">
      <c r="A1502" s="362"/>
      <c r="B1502" s="365"/>
      <c r="C1502" s="366"/>
      <c r="D1502" s="368"/>
      <c r="E1502" s="321" t="s">
        <v>1455</v>
      </c>
    </row>
    <row r="1503" spans="1:5" x14ac:dyDescent="0.25">
      <c r="A1503" s="353" t="s">
        <v>2188</v>
      </c>
      <c r="B1503" s="355" t="s">
        <v>2177</v>
      </c>
      <c r="C1503" s="356"/>
      <c r="D1503" s="359" t="s">
        <v>61</v>
      </c>
      <c r="E1503" s="322" t="s">
        <v>1454</v>
      </c>
    </row>
    <row r="1504" spans="1:5" x14ac:dyDescent="0.25">
      <c r="A1504" s="354"/>
      <c r="B1504" s="357"/>
      <c r="C1504" s="358"/>
      <c r="D1504" s="360"/>
      <c r="E1504" s="323" t="s">
        <v>1455</v>
      </c>
    </row>
    <row r="1505" spans="1:5" x14ac:dyDescent="0.25">
      <c r="A1505" s="361" t="s">
        <v>1980</v>
      </c>
      <c r="B1505" s="363" t="s">
        <v>2177</v>
      </c>
      <c r="C1505" s="364"/>
      <c r="D1505" s="367" t="s">
        <v>61</v>
      </c>
      <c r="E1505" s="320" t="s">
        <v>1454</v>
      </c>
    </row>
    <row r="1506" spans="1:5" x14ac:dyDescent="0.25">
      <c r="A1506" s="362"/>
      <c r="B1506" s="365"/>
      <c r="C1506" s="366"/>
      <c r="D1506" s="368"/>
      <c r="E1506" s="321" t="s">
        <v>1455</v>
      </c>
    </row>
    <row r="1507" spans="1:5" x14ac:dyDescent="0.25">
      <c r="A1507" s="353" t="s">
        <v>2189</v>
      </c>
      <c r="B1507" s="355" t="s">
        <v>2177</v>
      </c>
      <c r="C1507" s="356"/>
      <c r="D1507" s="359" t="s">
        <v>61</v>
      </c>
      <c r="E1507" s="322" t="s">
        <v>1454</v>
      </c>
    </row>
    <row r="1508" spans="1:5" x14ac:dyDescent="0.25">
      <c r="A1508" s="354"/>
      <c r="B1508" s="357"/>
      <c r="C1508" s="358"/>
      <c r="D1508" s="360"/>
      <c r="E1508" s="323" t="s">
        <v>1455</v>
      </c>
    </row>
    <row r="1509" spans="1:5" x14ac:dyDescent="0.25">
      <c r="A1509" s="361" t="s">
        <v>2182</v>
      </c>
      <c r="B1509" s="363" t="s">
        <v>2190</v>
      </c>
      <c r="C1509" s="364"/>
      <c r="D1509" s="367" t="s">
        <v>61</v>
      </c>
      <c r="E1509" s="320" t="s">
        <v>1454</v>
      </c>
    </row>
    <row r="1510" spans="1:5" x14ac:dyDescent="0.25">
      <c r="A1510" s="362"/>
      <c r="B1510" s="365"/>
      <c r="C1510" s="366"/>
      <c r="D1510" s="368"/>
      <c r="E1510" s="321" t="s">
        <v>1455</v>
      </c>
    </row>
    <row r="1511" spans="1:5" x14ac:dyDescent="0.25">
      <c r="A1511" s="353" t="s">
        <v>2191</v>
      </c>
      <c r="B1511" s="355" t="s">
        <v>2190</v>
      </c>
      <c r="C1511" s="356"/>
      <c r="D1511" s="359" t="s">
        <v>61</v>
      </c>
      <c r="E1511" s="322" t="s">
        <v>1454</v>
      </c>
    </row>
    <row r="1512" spans="1:5" x14ac:dyDescent="0.25">
      <c r="A1512" s="354"/>
      <c r="B1512" s="357"/>
      <c r="C1512" s="358"/>
      <c r="D1512" s="360"/>
      <c r="E1512" s="323" t="s">
        <v>1455</v>
      </c>
    </row>
    <row r="1513" spans="1:5" x14ac:dyDescent="0.25">
      <c r="A1513" s="361" t="s">
        <v>2192</v>
      </c>
      <c r="B1513" s="363" t="s">
        <v>2190</v>
      </c>
      <c r="C1513" s="364"/>
      <c r="D1513" s="367" t="s">
        <v>61</v>
      </c>
      <c r="E1513" s="320" t="s">
        <v>1454</v>
      </c>
    </row>
    <row r="1514" spans="1:5" x14ac:dyDescent="0.25">
      <c r="A1514" s="362"/>
      <c r="B1514" s="365"/>
      <c r="C1514" s="366"/>
      <c r="D1514" s="368"/>
      <c r="E1514" s="321" t="s">
        <v>1455</v>
      </c>
    </row>
    <row r="1515" spans="1:5" x14ac:dyDescent="0.25">
      <c r="A1515" s="353" t="s">
        <v>2193</v>
      </c>
      <c r="B1515" s="355" t="s">
        <v>2190</v>
      </c>
      <c r="C1515" s="356"/>
      <c r="D1515" s="359" t="s">
        <v>61</v>
      </c>
      <c r="E1515" s="322" t="s">
        <v>1454</v>
      </c>
    </row>
    <row r="1516" spans="1:5" x14ac:dyDescent="0.25">
      <c r="A1516" s="354"/>
      <c r="B1516" s="357"/>
      <c r="C1516" s="358"/>
      <c r="D1516" s="360"/>
      <c r="E1516" s="323" t="s">
        <v>1455</v>
      </c>
    </row>
    <row r="1517" spans="1:5" x14ac:dyDescent="0.25">
      <c r="A1517" s="361" t="s">
        <v>2194</v>
      </c>
      <c r="B1517" s="363" t="s">
        <v>2190</v>
      </c>
      <c r="C1517" s="364"/>
      <c r="D1517" s="367" t="s">
        <v>61</v>
      </c>
      <c r="E1517" s="320" t="s">
        <v>1454</v>
      </c>
    </row>
    <row r="1518" spans="1:5" x14ac:dyDescent="0.25">
      <c r="A1518" s="362"/>
      <c r="B1518" s="365"/>
      <c r="C1518" s="366"/>
      <c r="D1518" s="368"/>
      <c r="E1518" s="321" t="s">
        <v>1455</v>
      </c>
    </row>
    <row r="1519" spans="1:5" x14ac:dyDescent="0.25">
      <c r="A1519" s="353" t="s">
        <v>2195</v>
      </c>
      <c r="B1519" s="355" t="s">
        <v>2190</v>
      </c>
      <c r="C1519" s="356"/>
      <c r="D1519" s="359" t="s">
        <v>61</v>
      </c>
      <c r="E1519" s="322" t="s">
        <v>1454</v>
      </c>
    </row>
    <row r="1520" spans="1:5" x14ac:dyDescent="0.25">
      <c r="A1520" s="354"/>
      <c r="B1520" s="357"/>
      <c r="C1520" s="358"/>
      <c r="D1520" s="360"/>
      <c r="E1520" s="323" t="s">
        <v>1455</v>
      </c>
    </row>
    <row r="1521" spans="1:5" x14ac:dyDescent="0.25">
      <c r="A1521" s="361" t="s">
        <v>2196</v>
      </c>
      <c r="B1521" s="363" t="s">
        <v>2190</v>
      </c>
      <c r="C1521" s="364"/>
      <c r="D1521" s="367" t="s">
        <v>61</v>
      </c>
      <c r="E1521" s="320" t="s">
        <v>1454</v>
      </c>
    </row>
    <row r="1522" spans="1:5" x14ac:dyDescent="0.25">
      <c r="A1522" s="362"/>
      <c r="B1522" s="365"/>
      <c r="C1522" s="366"/>
      <c r="D1522" s="368"/>
      <c r="E1522" s="321" t="s">
        <v>1455</v>
      </c>
    </row>
    <row r="1523" spans="1:5" x14ac:dyDescent="0.25">
      <c r="A1523" s="353" t="s">
        <v>1878</v>
      </c>
      <c r="B1523" s="355" t="s">
        <v>2190</v>
      </c>
      <c r="C1523" s="356"/>
      <c r="D1523" s="359" t="s">
        <v>61</v>
      </c>
      <c r="E1523" s="322" t="s">
        <v>1454</v>
      </c>
    </row>
    <row r="1524" spans="1:5" x14ac:dyDescent="0.25">
      <c r="A1524" s="354"/>
      <c r="B1524" s="357"/>
      <c r="C1524" s="358"/>
      <c r="D1524" s="360"/>
      <c r="E1524" s="323" t="s">
        <v>1455</v>
      </c>
    </row>
    <row r="1525" spans="1:5" x14ac:dyDescent="0.25">
      <c r="A1525" s="361" t="s">
        <v>2197</v>
      </c>
      <c r="B1525" s="363" t="s">
        <v>2190</v>
      </c>
      <c r="C1525" s="364"/>
      <c r="D1525" s="367" t="s">
        <v>61</v>
      </c>
      <c r="E1525" s="320" t="s">
        <v>1454</v>
      </c>
    </row>
    <row r="1526" spans="1:5" x14ac:dyDescent="0.25">
      <c r="A1526" s="362"/>
      <c r="B1526" s="365"/>
      <c r="C1526" s="366"/>
      <c r="D1526" s="368"/>
      <c r="E1526" s="321" t="s">
        <v>1455</v>
      </c>
    </row>
    <row r="1527" spans="1:5" x14ac:dyDescent="0.25">
      <c r="A1527" s="353" t="s">
        <v>2198</v>
      </c>
      <c r="B1527" s="355" t="s">
        <v>2190</v>
      </c>
      <c r="C1527" s="356"/>
      <c r="D1527" s="359" t="s">
        <v>61</v>
      </c>
      <c r="E1527" s="322" t="s">
        <v>1454</v>
      </c>
    </row>
    <row r="1528" spans="1:5" x14ac:dyDescent="0.25">
      <c r="A1528" s="354"/>
      <c r="B1528" s="357"/>
      <c r="C1528" s="358"/>
      <c r="D1528" s="360"/>
      <c r="E1528" s="323" t="s">
        <v>1455</v>
      </c>
    </row>
    <row r="1529" spans="1:5" x14ac:dyDescent="0.25">
      <c r="A1529" s="361" t="s">
        <v>2199</v>
      </c>
      <c r="B1529" s="363" t="s">
        <v>2190</v>
      </c>
      <c r="C1529" s="364"/>
      <c r="D1529" s="367" t="s">
        <v>61</v>
      </c>
      <c r="E1529" s="320" t="s">
        <v>1454</v>
      </c>
    </row>
    <row r="1530" spans="1:5" x14ac:dyDescent="0.25">
      <c r="A1530" s="362"/>
      <c r="B1530" s="365"/>
      <c r="C1530" s="366"/>
      <c r="D1530" s="368"/>
      <c r="E1530" s="321" t="s">
        <v>1455</v>
      </c>
    </row>
    <row r="1531" spans="1:5" x14ac:dyDescent="0.25">
      <c r="A1531" s="353" t="s">
        <v>2200</v>
      </c>
      <c r="B1531" s="355" t="s">
        <v>2201</v>
      </c>
      <c r="C1531" s="356"/>
      <c r="D1531" s="359" t="s">
        <v>61</v>
      </c>
      <c r="E1531" s="322" t="s">
        <v>1454</v>
      </c>
    </row>
    <row r="1532" spans="1:5" x14ac:dyDescent="0.25">
      <c r="A1532" s="354"/>
      <c r="B1532" s="357"/>
      <c r="C1532" s="358"/>
      <c r="D1532" s="360"/>
      <c r="E1532" s="323" t="s">
        <v>1455</v>
      </c>
    </row>
    <row r="1533" spans="1:5" x14ac:dyDescent="0.25">
      <c r="A1533" s="361" t="s">
        <v>2202</v>
      </c>
      <c r="B1533" s="363" t="s">
        <v>2201</v>
      </c>
      <c r="C1533" s="364"/>
      <c r="D1533" s="367" t="s">
        <v>61</v>
      </c>
      <c r="E1533" s="320" t="s">
        <v>1454</v>
      </c>
    </row>
    <row r="1534" spans="1:5" x14ac:dyDescent="0.25">
      <c r="A1534" s="362"/>
      <c r="B1534" s="365"/>
      <c r="C1534" s="366"/>
      <c r="D1534" s="368"/>
      <c r="E1534" s="321" t="s">
        <v>1455</v>
      </c>
    </row>
    <row r="1535" spans="1:5" x14ac:dyDescent="0.25">
      <c r="A1535" s="353" t="s">
        <v>2203</v>
      </c>
      <c r="B1535" s="355" t="s">
        <v>2201</v>
      </c>
      <c r="C1535" s="356"/>
      <c r="D1535" s="359" t="s">
        <v>61</v>
      </c>
      <c r="E1535" s="322" t="s">
        <v>1454</v>
      </c>
    </row>
    <row r="1536" spans="1:5" x14ac:dyDescent="0.25">
      <c r="A1536" s="354"/>
      <c r="B1536" s="357"/>
      <c r="C1536" s="358"/>
      <c r="D1536" s="360"/>
      <c r="E1536" s="323" t="s">
        <v>1455</v>
      </c>
    </row>
    <row r="1537" spans="1:5" x14ac:dyDescent="0.25">
      <c r="A1537" s="361" t="s">
        <v>2204</v>
      </c>
      <c r="B1537" s="363" t="s">
        <v>2201</v>
      </c>
      <c r="C1537" s="364"/>
      <c r="D1537" s="367" t="s">
        <v>61</v>
      </c>
      <c r="E1537" s="320" t="s">
        <v>1454</v>
      </c>
    </row>
    <row r="1538" spans="1:5" x14ac:dyDescent="0.25">
      <c r="A1538" s="362"/>
      <c r="B1538" s="365"/>
      <c r="C1538" s="366"/>
      <c r="D1538" s="368"/>
      <c r="E1538" s="321" t="s">
        <v>1455</v>
      </c>
    </row>
    <row r="1539" spans="1:5" x14ac:dyDescent="0.25">
      <c r="A1539" s="353" t="s">
        <v>2205</v>
      </c>
      <c r="B1539" s="355" t="s">
        <v>2201</v>
      </c>
      <c r="C1539" s="356"/>
      <c r="D1539" s="359" t="s">
        <v>61</v>
      </c>
      <c r="E1539" s="322" t="s">
        <v>1454</v>
      </c>
    </row>
    <row r="1540" spans="1:5" x14ac:dyDescent="0.25">
      <c r="A1540" s="354"/>
      <c r="B1540" s="357"/>
      <c r="C1540" s="358"/>
      <c r="D1540" s="360"/>
      <c r="E1540" s="323" t="s">
        <v>1455</v>
      </c>
    </row>
    <row r="1541" spans="1:5" x14ac:dyDescent="0.25">
      <c r="A1541" s="361" t="s">
        <v>2206</v>
      </c>
      <c r="B1541" s="363" t="s">
        <v>2201</v>
      </c>
      <c r="C1541" s="364"/>
      <c r="D1541" s="367" t="s">
        <v>61</v>
      </c>
      <c r="E1541" s="320" t="s">
        <v>1454</v>
      </c>
    </row>
    <row r="1542" spans="1:5" x14ac:dyDescent="0.25">
      <c r="A1542" s="362"/>
      <c r="B1542" s="365"/>
      <c r="C1542" s="366"/>
      <c r="D1542" s="368"/>
      <c r="E1542" s="321" t="s">
        <v>1455</v>
      </c>
    </row>
    <row r="1543" spans="1:5" x14ac:dyDescent="0.25">
      <c r="A1543" s="353" t="s">
        <v>2207</v>
      </c>
      <c r="B1543" s="355" t="s">
        <v>2201</v>
      </c>
      <c r="C1543" s="356"/>
      <c r="D1543" s="359" t="s">
        <v>61</v>
      </c>
      <c r="E1543" s="322" t="s">
        <v>1454</v>
      </c>
    </row>
    <row r="1544" spans="1:5" x14ac:dyDescent="0.25">
      <c r="A1544" s="354"/>
      <c r="B1544" s="357"/>
      <c r="C1544" s="358"/>
      <c r="D1544" s="360"/>
      <c r="E1544" s="323" t="s">
        <v>1455</v>
      </c>
    </row>
    <row r="1545" spans="1:5" x14ac:dyDescent="0.25">
      <c r="A1545" s="361" t="s">
        <v>2133</v>
      </c>
      <c r="B1545" s="363"/>
      <c r="C1545" s="364"/>
      <c r="D1545" s="367" t="s">
        <v>61</v>
      </c>
      <c r="E1545" s="320" t="s">
        <v>1454</v>
      </c>
    </row>
    <row r="1546" spans="1:5" x14ac:dyDescent="0.25">
      <c r="A1546" s="362"/>
      <c r="B1546" s="365"/>
      <c r="C1546" s="366"/>
      <c r="D1546" s="368"/>
      <c r="E1546" s="321" t="s">
        <v>1455</v>
      </c>
    </row>
    <row r="1547" spans="1:5" x14ac:dyDescent="0.25">
      <c r="A1547" s="353" t="s">
        <v>2152</v>
      </c>
      <c r="B1547" s="355"/>
      <c r="C1547" s="356"/>
      <c r="D1547" s="359" t="s">
        <v>61</v>
      </c>
      <c r="E1547" s="322" t="s">
        <v>1454</v>
      </c>
    </row>
    <row r="1548" spans="1:5" x14ac:dyDescent="0.25">
      <c r="A1548" s="354"/>
      <c r="B1548" s="357"/>
      <c r="C1548" s="358"/>
      <c r="D1548" s="360"/>
      <c r="E1548" s="323" t="s">
        <v>1455</v>
      </c>
    </row>
    <row r="1549" spans="1:5" x14ac:dyDescent="0.25">
      <c r="A1549" s="361" t="s">
        <v>2163</v>
      </c>
      <c r="B1549" s="363"/>
      <c r="C1549" s="364"/>
      <c r="D1549" s="367" t="s">
        <v>61</v>
      </c>
      <c r="E1549" s="320" t="s">
        <v>1454</v>
      </c>
    </row>
    <row r="1550" spans="1:5" x14ac:dyDescent="0.25">
      <c r="A1550" s="362"/>
      <c r="B1550" s="365"/>
      <c r="C1550" s="366"/>
      <c r="D1550" s="368"/>
      <c r="E1550" s="321" t="s">
        <v>1455</v>
      </c>
    </row>
    <row r="1551" spans="1:5" x14ac:dyDescent="0.25">
      <c r="A1551" s="353" t="s">
        <v>2177</v>
      </c>
      <c r="B1551" s="355"/>
      <c r="C1551" s="356"/>
      <c r="D1551" s="359" t="s">
        <v>61</v>
      </c>
      <c r="E1551" s="322" t="s">
        <v>1454</v>
      </c>
    </row>
    <row r="1552" spans="1:5" x14ac:dyDescent="0.25">
      <c r="A1552" s="354"/>
      <c r="B1552" s="357"/>
      <c r="C1552" s="358"/>
      <c r="D1552" s="360"/>
      <c r="E1552" s="323" t="s">
        <v>1455</v>
      </c>
    </row>
    <row r="1553" spans="1:5" x14ac:dyDescent="0.25">
      <c r="A1553" s="361" t="s">
        <v>2190</v>
      </c>
      <c r="B1553" s="363"/>
      <c r="C1553" s="364"/>
      <c r="D1553" s="367" t="s">
        <v>61</v>
      </c>
      <c r="E1553" s="320" t="s">
        <v>1454</v>
      </c>
    </row>
    <row r="1554" spans="1:5" x14ac:dyDescent="0.25">
      <c r="A1554" s="362"/>
      <c r="B1554" s="365"/>
      <c r="C1554" s="366"/>
      <c r="D1554" s="368"/>
      <c r="E1554" s="321" t="s">
        <v>1455</v>
      </c>
    </row>
    <row r="1555" spans="1:5" x14ac:dyDescent="0.25">
      <c r="A1555" s="353" t="s">
        <v>2208</v>
      </c>
      <c r="B1555" s="355" t="s">
        <v>2190</v>
      </c>
      <c r="C1555" s="356"/>
      <c r="D1555" s="359" t="s">
        <v>61</v>
      </c>
      <c r="E1555" s="322" t="s">
        <v>1454</v>
      </c>
    </row>
    <row r="1556" spans="1:5" x14ac:dyDescent="0.25">
      <c r="A1556" s="354"/>
      <c r="B1556" s="357"/>
      <c r="C1556" s="358"/>
      <c r="D1556" s="360"/>
      <c r="E1556" s="323" t="s">
        <v>1455</v>
      </c>
    </row>
    <row r="1557" spans="1:5" x14ac:dyDescent="0.25">
      <c r="A1557" s="361" t="s">
        <v>2182</v>
      </c>
      <c r="B1557" s="363" t="s">
        <v>2133</v>
      </c>
      <c r="C1557" s="364"/>
      <c r="D1557" s="367" t="s">
        <v>61</v>
      </c>
      <c r="E1557" s="320" t="s">
        <v>1454</v>
      </c>
    </row>
    <row r="1558" spans="1:5" x14ac:dyDescent="0.25">
      <c r="A1558" s="362"/>
      <c r="B1558" s="365"/>
      <c r="C1558" s="366"/>
      <c r="D1558" s="368"/>
      <c r="E1558" s="321" t="s">
        <v>1455</v>
      </c>
    </row>
    <row r="1559" spans="1:5" x14ac:dyDescent="0.25">
      <c r="A1559" s="353" t="s">
        <v>2209</v>
      </c>
      <c r="B1559" s="355" t="s">
        <v>2177</v>
      </c>
      <c r="C1559" s="356"/>
      <c r="D1559" s="359" t="s">
        <v>61</v>
      </c>
      <c r="E1559" s="322" t="s">
        <v>1454</v>
      </c>
    </row>
    <row r="1560" spans="1:5" x14ac:dyDescent="0.25">
      <c r="A1560" s="354"/>
      <c r="B1560" s="357"/>
      <c r="C1560" s="358"/>
      <c r="D1560" s="360"/>
      <c r="E1560" s="323" t="s">
        <v>1455</v>
      </c>
    </row>
    <row r="1561" spans="1:5" x14ac:dyDescent="0.25">
      <c r="A1561" s="361" t="s">
        <v>2210</v>
      </c>
      <c r="B1561" s="363" t="s">
        <v>2190</v>
      </c>
      <c r="C1561" s="364"/>
      <c r="D1561" s="367" t="s">
        <v>61</v>
      </c>
      <c r="E1561" s="320" t="s">
        <v>1454</v>
      </c>
    </row>
    <row r="1562" spans="1:5" x14ac:dyDescent="0.25">
      <c r="A1562" s="362"/>
      <c r="B1562" s="365"/>
      <c r="C1562" s="366"/>
      <c r="D1562" s="368"/>
      <c r="E1562" s="321" t="s">
        <v>1455</v>
      </c>
    </row>
    <row r="1563" spans="1:5" x14ac:dyDescent="0.25">
      <c r="A1563" s="353" t="s">
        <v>1837</v>
      </c>
      <c r="B1563" s="355" t="s">
        <v>2152</v>
      </c>
      <c r="C1563" s="356"/>
      <c r="D1563" s="359" t="s">
        <v>61</v>
      </c>
      <c r="E1563" s="322" t="s">
        <v>1454</v>
      </c>
    </row>
    <row r="1564" spans="1:5" x14ac:dyDescent="0.25">
      <c r="A1564" s="354"/>
      <c r="B1564" s="357"/>
      <c r="C1564" s="358"/>
      <c r="D1564" s="360"/>
      <c r="E1564" s="323" t="s">
        <v>1455</v>
      </c>
    </row>
    <row r="1565" spans="1:5" x14ac:dyDescent="0.25">
      <c r="A1565" s="361" t="s">
        <v>2201</v>
      </c>
      <c r="B1565" s="363"/>
      <c r="C1565" s="364"/>
      <c r="D1565" s="367" t="s">
        <v>61</v>
      </c>
      <c r="E1565" s="320" t="s">
        <v>1454</v>
      </c>
    </row>
    <row r="1566" spans="1:5" x14ac:dyDescent="0.25">
      <c r="A1566" s="362"/>
      <c r="B1566" s="365"/>
      <c r="C1566" s="366"/>
      <c r="D1566" s="368"/>
      <c r="E1566" s="321" t="s">
        <v>1455</v>
      </c>
    </row>
    <row r="1567" spans="1:5" x14ac:dyDescent="0.25">
      <c r="A1567" s="318" t="s">
        <v>2211</v>
      </c>
      <c r="B1567" s="342"/>
      <c r="C1567" s="343"/>
      <c r="D1567" s="308" t="s">
        <v>62</v>
      </c>
      <c r="E1567" s="319"/>
    </row>
    <row r="1568" spans="1:5" x14ac:dyDescent="0.25">
      <c r="A1568" s="316" t="s">
        <v>2212</v>
      </c>
      <c r="B1568" s="344"/>
      <c r="C1568" s="345"/>
      <c r="D1568" s="307" t="s">
        <v>62</v>
      </c>
      <c r="E1568" s="317"/>
    </row>
    <row r="1569" spans="1:5" x14ac:dyDescent="0.25">
      <c r="A1569" s="318" t="s">
        <v>2213</v>
      </c>
      <c r="B1569" s="342"/>
      <c r="C1569" s="343"/>
      <c r="D1569" s="308" t="s">
        <v>62</v>
      </c>
      <c r="E1569" s="319"/>
    </row>
    <row r="1570" spans="1:5" x14ac:dyDescent="0.25">
      <c r="A1570" s="316" t="s">
        <v>2214</v>
      </c>
      <c r="B1570" s="344"/>
      <c r="C1570" s="345"/>
      <c r="D1570" s="307" t="s">
        <v>62</v>
      </c>
      <c r="E1570" s="317"/>
    </row>
    <row r="1571" spans="1:5" x14ac:dyDescent="0.25">
      <c r="A1571" s="318" t="s">
        <v>2215</v>
      </c>
      <c r="B1571" s="342"/>
      <c r="C1571" s="343"/>
      <c r="D1571" s="308" t="s">
        <v>62</v>
      </c>
      <c r="E1571" s="319"/>
    </row>
    <row r="1572" spans="1:5" x14ac:dyDescent="0.25">
      <c r="A1572" s="316" t="s">
        <v>2216</v>
      </c>
      <c r="B1572" s="344"/>
      <c r="C1572" s="345"/>
      <c r="D1572" s="307" t="s">
        <v>62</v>
      </c>
      <c r="E1572" s="317"/>
    </row>
    <row r="1573" spans="1:5" x14ac:dyDescent="0.25">
      <c r="A1573" s="318" t="s">
        <v>2217</v>
      </c>
      <c r="B1573" s="342"/>
      <c r="C1573" s="343"/>
      <c r="D1573" s="308" t="s">
        <v>62</v>
      </c>
      <c r="E1573" s="319"/>
    </row>
    <row r="1574" spans="1:5" x14ac:dyDescent="0.25">
      <c r="A1574" s="316" t="s">
        <v>2218</v>
      </c>
      <c r="B1574" s="344"/>
      <c r="C1574" s="345"/>
      <c r="D1574" s="307" t="s">
        <v>62</v>
      </c>
      <c r="E1574" s="317"/>
    </row>
    <row r="1575" spans="1:5" x14ac:dyDescent="0.25">
      <c r="A1575" s="318" t="s">
        <v>2219</v>
      </c>
      <c r="B1575" s="342"/>
      <c r="C1575" s="343"/>
      <c r="D1575" s="308" t="s">
        <v>62</v>
      </c>
      <c r="E1575" s="319"/>
    </row>
    <row r="1576" spans="1:5" x14ac:dyDescent="0.25">
      <c r="A1576" s="316" t="s">
        <v>2220</v>
      </c>
      <c r="B1576" s="344"/>
      <c r="C1576" s="345"/>
      <c r="D1576" s="307" t="s">
        <v>62</v>
      </c>
      <c r="E1576" s="317"/>
    </row>
    <row r="1577" spans="1:5" x14ac:dyDescent="0.25">
      <c r="A1577" s="318" t="s">
        <v>2221</v>
      </c>
      <c r="B1577" s="342"/>
      <c r="C1577" s="343"/>
      <c r="D1577" s="308" t="s">
        <v>62</v>
      </c>
      <c r="E1577" s="319"/>
    </row>
    <row r="1578" spans="1:5" x14ac:dyDescent="0.25">
      <c r="A1578" s="361" t="s">
        <v>2222</v>
      </c>
      <c r="B1578" s="363"/>
      <c r="C1578" s="364"/>
      <c r="D1578" s="367" t="s">
        <v>62</v>
      </c>
      <c r="E1578" s="320" t="s">
        <v>1454</v>
      </c>
    </row>
    <row r="1579" spans="1:5" x14ac:dyDescent="0.25">
      <c r="A1579" s="362"/>
      <c r="B1579" s="365"/>
      <c r="C1579" s="366"/>
      <c r="D1579" s="368"/>
      <c r="E1579" s="321" t="s">
        <v>1455</v>
      </c>
    </row>
    <row r="1580" spans="1:5" x14ac:dyDescent="0.25">
      <c r="A1580" s="318" t="s">
        <v>2223</v>
      </c>
      <c r="B1580" s="342"/>
      <c r="C1580" s="343"/>
      <c r="D1580" s="308" t="s">
        <v>62</v>
      </c>
      <c r="E1580" s="319"/>
    </row>
    <row r="1581" spans="1:5" x14ac:dyDescent="0.25">
      <c r="A1581" s="316" t="s">
        <v>2224</v>
      </c>
      <c r="B1581" s="344"/>
      <c r="C1581" s="345"/>
      <c r="D1581" s="307" t="s">
        <v>62</v>
      </c>
      <c r="E1581" s="317"/>
    </row>
    <row r="1582" spans="1:5" x14ac:dyDescent="0.25">
      <c r="A1582" s="318" t="s">
        <v>2225</v>
      </c>
      <c r="B1582" s="342"/>
      <c r="C1582" s="343"/>
      <c r="D1582" s="308" t="s">
        <v>62</v>
      </c>
      <c r="E1582" s="319"/>
    </row>
    <row r="1583" spans="1:5" x14ac:dyDescent="0.25">
      <c r="A1583" s="316" t="s">
        <v>2226</v>
      </c>
      <c r="B1583" s="344"/>
      <c r="C1583" s="345"/>
      <c r="D1583" s="307" t="s">
        <v>62</v>
      </c>
      <c r="E1583" s="317"/>
    </row>
    <row r="1584" spans="1:5" x14ac:dyDescent="0.25">
      <c r="A1584" s="318" t="s">
        <v>2227</v>
      </c>
      <c r="B1584" s="342"/>
      <c r="C1584" s="343"/>
      <c r="D1584" s="308" t="s">
        <v>62</v>
      </c>
      <c r="E1584" s="319"/>
    </row>
    <row r="1585" spans="1:5" x14ac:dyDescent="0.25">
      <c r="A1585" s="316" t="s">
        <v>2228</v>
      </c>
      <c r="B1585" s="344"/>
      <c r="C1585" s="345"/>
      <c r="D1585" s="307" t="s">
        <v>62</v>
      </c>
      <c r="E1585" s="317"/>
    </row>
    <row r="1586" spans="1:5" x14ac:dyDescent="0.25">
      <c r="A1586" s="318" t="s">
        <v>2229</v>
      </c>
      <c r="B1586" s="342"/>
      <c r="C1586" s="343"/>
      <c r="D1586" s="308" t="s">
        <v>62</v>
      </c>
      <c r="E1586" s="319"/>
    </row>
    <row r="1587" spans="1:5" x14ac:dyDescent="0.25">
      <c r="A1587" s="361" t="s">
        <v>2230</v>
      </c>
      <c r="B1587" s="363" t="s">
        <v>2231</v>
      </c>
      <c r="C1587" s="364"/>
      <c r="D1587" s="367" t="s">
        <v>62</v>
      </c>
      <c r="E1587" s="320" t="s">
        <v>1454</v>
      </c>
    </row>
    <row r="1588" spans="1:5" x14ac:dyDescent="0.25">
      <c r="A1588" s="362"/>
      <c r="B1588" s="365"/>
      <c r="C1588" s="366"/>
      <c r="D1588" s="368"/>
      <c r="E1588" s="321" t="s">
        <v>1455</v>
      </c>
    </row>
    <row r="1589" spans="1:5" x14ac:dyDescent="0.25">
      <c r="A1589" s="353" t="s">
        <v>2232</v>
      </c>
      <c r="B1589" s="355" t="s">
        <v>2231</v>
      </c>
      <c r="C1589" s="356"/>
      <c r="D1589" s="359" t="s">
        <v>62</v>
      </c>
      <c r="E1589" s="322" t="s">
        <v>1454</v>
      </c>
    </row>
    <row r="1590" spans="1:5" x14ac:dyDescent="0.25">
      <c r="A1590" s="354"/>
      <c r="B1590" s="357"/>
      <c r="C1590" s="358"/>
      <c r="D1590" s="360"/>
      <c r="E1590" s="323" t="s">
        <v>1455</v>
      </c>
    </row>
    <row r="1591" spans="1:5" x14ac:dyDescent="0.25">
      <c r="A1591" s="361" t="s">
        <v>2233</v>
      </c>
      <c r="B1591" s="363" t="s">
        <v>2231</v>
      </c>
      <c r="C1591" s="364"/>
      <c r="D1591" s="367" t="s">
        <v>62</v>
      </c>
      <c r="E1591" s="320" t="s">
        <v>1454</v>
      </c>
    </row>
    <row r="1592" spans="1:5" x14ac:dyDescent="0.25">
      <c r="A1592" s="362"/>
      <c r="B1592" s="365"/>
      <c r="C1592" s="366"/>
      <c r="D1592" s="368"/>
      <c r="E1592" s="321" t="s">
        <v>1455</v>
      </c>
    </row>
    <row r="1593" spans="1:5" x14ac:dyDescent="0.25">
      <c r="A1593" s="353" t="s">
        <v>2234</v>
      </c>
      <c r="B1593" s="355" t="s">
        <v>2231</v>
      </c>
      <c r="C1593" s="356"/>
      <c r="D1593" s="359" t="s">
        <v>62</v>
      </c>
      <c r="E1593" s="322" t="s">
        <v>1454</v>
      </c>
    </row>
    <row r="1594" spans="1:5" x14ac:dyDescent="0.25">
      <c r="A1594" s="354"/>
      <c r="B1594" s="357"/>
      <c r="C1594" s="358"/>
      <c r="D1594" s="360"/>
      <c r="E1594" s="323" t="s">
        <v>1455</v>
      </c>
    </row>
    <row r="1595" spans="1:5" x14ac:dyDescent="0.25">
      <c r="A1595" s="361" t="s">
        <v>2235</v>
      </c>
      <c r="B1595" s="363" t="s">
        <v>2231</v>
      </c>
      <c r="C1595" s="364"/>
      <c r="D1595" s="367" t="s">
        <v>62</v>
      </c>
      <c r="E1595" s="320" t="s">
        <v>1454</v>
      </c>
    </row>
    <row r="1596" spans="1:5" x14ac:dyDescent="0.25">
      <c r="A1596" s="362"/>
      <c r="B1596" s="365"/>
      <c r="C1596" s="366"/>
      <c r="D1596" s="368"/>
      <c r="E1596" s="321" t="s">
        <v>1455</v>
      </c>
    </row>
    <row r="1597" spans="1:5" x14ac:dyDescent="0.25">
      <c r="A1597" s="353" t="s">
        <v>2236</v>
      </c>
      <c r="B1597" s="355" t="s">
        <v>2231</v>
      </c>
      <c r="C1597" s="356"/>
      <c r="D1597" s="359" t="s">
        <v>62</v>
      </c>
      <c r="E1597" s="322" t="s">
        <v>1454</v>
      </c>
    </row>
    <row r="1598" spans="1:5" x14ac:dyDescent="0.25">
      <c r="A1598" s="354"/>
      <c r="B1598" s="357"/>
      <c r="C1598" s="358"/>
      <c r="D1598" s="360"/>
      <c r="E1598" s="323" t="s">
        <v>1455</v>
      </c>
    </row>
    <row r="1599" spans="1:5" x14ac:dyDescent="0.25">
      <c r="A1599" s="361" t="s">
        <v>2237</v>
      </c>
      <c r="B1599" s="363" t="s">
        <v>2231</v>
      </c>
      <c r="C1599" s="364"/>
      <c r="D1599" s="367" t="s">
        <v>62</v>
      </c>
      <c r="E1599" s="320" t="s">
        <v>1454</v>
      </c>
    </row>
    <row r="1600" spans="1:5" x14ac:dyDescent="0.25">
      <c r="A1600" s="362"/>
      <c r="B1600" s="365"/>
      <c r="C1600" s="366"/>
      <c r="D1600" s="368"/>
      <c r="E1600" s="321" t="s">
        <v>1455</v>
      </c>
    </row>
    <row r="1601" spans="1:5" x14ac:dyDescent="0.25">
      <c r="A1601" s="353" t="s">
        <v>2238</v>
      </c>
      <c r="B1601" s="355" t="s">
        <v>2231</v>
      </c>
      <c r="C1601" s="356"/>
      <c r="D1601" s="359" t="s">
        <v>62</v>
      </c>
      <c r="E1601" s="322" t="s">
        <v>1454</v>
      </c>
    </row>
    <row r="1602" spans="1:5" x14ac:dyDescent="0.25">
      <c r="A1602" s="354"/>
      <c r="B1602" s="357"/>
      <c r="C1602" s="358"/>
      <c r="D1602" s="360"/>
      <c r="E1602" s="323" t="s">
        <v>1455</v>
      </c>
    </row>
    <row r="1603" spans="1:5" x14ac:dyDescent="0.25">
      <c r="A1603" s="361" t="s">
        <v>2239</v>
      </c>
      <c r="B1603" s="363" t="s">
        <v>2231</v>
      </c>
      <c r="C1603" s="364"/>
      <c r="D1603" s="367" t="s">
        <v>62</v>
      </c>
      <c r="E1603" s="320" t="s">
        <v>1454</v>
      </c>
    </row>
    <row r="1604" spans="1:5" x14ac:dyDescent="0.25">
      <c r="A1604" s="362"/>
      <c r="B1604" s="365"/>
      <c r="C1604" s="366"/>
      <c r="D1604" s="368"/>
      <c r="E1604" s="321" t="s">
        <v>1455</v>
      </c>
    </row>
    <row r="1605" spans="1:5" x14ac:dyDescent="0.25">
      <c r="A1605" s="353" t="s">
        <v>2240</v>
      </c>
      <c r="B1605" s="355" t="s">
        <v>2231</v>
      </c>
      <c r="C1605" s="356"/>
      <c r="D1605" s="359" t="s">
        <v>62</v>
      </c>
      <c r="E1605" s="322" t="s">
        <v>1454</v>
      </c>
    </row>
    <row r="1606" spans="1:5" x14ac:dyDescent="0.25">
      <c r="A1606" s="354"/>
      <c r="B1606" s="357"/>
      <c r="C1606" s="358"/>
      <c r="D1606" s="360"/>
      <c r="E1606" s="323" t="s">
        <v>1455</v>
      </c>
    </row>
    <row r="1607" spans="1:5" x14ac:dyDescent="0.25">
      <c r="A1607" s="361" t="s">
        <v>2241</v>
      </c>
      <c r="B1607" s="363" t="s">
        <v>2231</v>
      </c>
      <c r="C1607" s="364"/>
      <c r="D1607" s="367" t="s">
        <v>62</v>
      </c>
      <c r="E1607" s="320" t="s">
        <v>1454</v>
      </c>
    </row>
    <row r="1608" spans="1:5" x14ac:dyDescent="0.25">
      <c r="A1608" s="362"/>
      <c r="B1608" s="365"/>
      <c r="C1608" s="366"/>
      <c r="D1608" s="368"/>
      <c r="E1608" s="321" t="s">
        <v>1455</v>
      </c>
    </row>
    <row r="1609" spans="1:5" x14ac:dyDescent="0.25">
      <c r="A1609" s="353" t="s">
        <v>2242</v>
      </c>
      <c r="B1609" s="355" t="s">
        <v>2231</v>
      </c>
      <c r="C1609" s="356"/>
      <c r="D1609" s="359" t="s">
        <v>62</v>
      </c>
      <c r="E1609" s="322" t="s">
        <v>1454</v>
      </c>
    </row>
    <row r="1610" spans="1:5" x14ac:dyDescent="0.25">
      <c r="A1610" s="354"/>
      <c r="B1610" s="357"/>
      <c r="C1610" s="358"/>
      <c r="D1610" s="360"/>
      <c r="E1610" s="323" t="s">
        <v>1455</v>
      </c>
    </row>
    <row r="1611" spans="1:5" x14ac:dyDescent="0.25">
      <c r="A1611" s="361" t="s">
        <v>2243</v>
      </c>
      <c r="B1611" s="363" t="s">
        <v>2231</v>
      </c>
      <c r="C1611" s="364"/>
      <c r="D1611" s="367" t="s">
        <v>62</v>
      </c>
      <c r="E1611" s="320" t="s">
        <v>1454</v>
      </c>
    </row>
    <row r="1612" spans="1:5" x14ac:dyDescent="0.25">
      <c r="A1612" s="362"/>
      <c r="B1612" s="365"/>
      <c r="C1612" s="366"/>
      <c r="D1612" s="368"/>
      <c r="E1612" s="321" t="s">
        <v>1455</v>
      </c>
    </row>
    <row r="1613" spans="1:5" x14ac:dyDescent="0.25">
      <c r="A1613" s="353" t="s">
        <v>2244</v>
      </c>
      <c r="B1613" s="355" t="s">
        <v>2231</v>
      </c>
      <c r="C1613" s="356"/>
      <c r="D1613" s="359" t="s">
        <v>62</v>
      </c>
      <c r="E1613" s="322" t="s">
        <v>1454</v>
      </c>
    </row>
    <row r="1614" spans="1:5" x14ac:dyDescent="0.25">
      <c r="A1614" s="354"/>
      <c r="B1614" s="357"/>
      <c r="C1614" s="358"/>
      <c r="D1614" s="360"/>
      <c r="E1614" s="323" t="s">
        <v>1455</v>
      </c>
    </row>
    <row r="1615" spans="1:5" x14ac:dyDescent="0.25">
      <c r="A1615" s="361" t="s">
        <v>2245</v>
      </c>
      <c r="B1615" s="363" t="s">
        <v>2231</v>
      </c>
      <c r="C1615" s="364"/>
      <c r="D1615" s="367" t="s">
        <v>62</v>
      </c>
      <c r="E1615" s="320" t="s">
        <v>1454</v>
      </c>
    </row>
    <row r="1616" spans="1:5" x14ac:dyDescent="0.25">
      <c r="A1616" s="362"/>
      <c r="B1616" s="365"/>
      <c r="C1616" s="366"/>
      <c r="D1616" s="368"/>
      <c r="E1616" s="321" t="s">
        <v>1455</v>
      </c>
    </row>
    <row r="1617" spans="1:5" x14ac:dyDescent="0.25">
      <c r="A1617" s="353" t="s">
        <v>2246</v>
      </c>
      <c r="B1617" s="355" t="s">
        <v>2231</v>
      </c>
      <c r="C1617" s="356"/>
      <c r="D1617" s="359" t="s">
        <v>62</v>
      </c>
      <c r="E1617" s="322" t="s">
        <v>1454</v>
      </c>
    </row>
    <row r="1618" spans="1:5" x14ac:dyDescent="0.25">
      <c r="A1618" s="354"/>
      <c r="B1618" s="357"/>
      <c r="C1618" s="358"/>
      <c r="D1618" s="360"/>
      <c r="E1618" s="323" t="s">
        <v>1455</v>
      </c>
    </row>
    <row r="1619" spans="1:5" x14ac:dyDescent="0.25">
      <c r="A1619" s="361" t="s">
        <v>2247</v>
      </c>
      <c r="B1619" s="363" t="s">
        <v>2231</v>
      </c>
      <c r="C1619" s="364"/>
      <c r="D1619" s="367" t="s">
        <v>62</v>
      </c>
      <c r="E1619" s="320" t="s">
        <v>1454</v>
      </c>
    </row>
    <row r="1620" spans="1:5" x14ac:dyDescent="0.25">
      <c r="A1620" s="362"/>
      <c r="B1620" s="365"/>
      <c r="C1620" s="366"/>
      <c r="D1620" s="368"/>
      <c r="E1620" s="321" t="s">
        <v>1455</v>
      </c>
    </row>
    <row r="1621" spans="1:5" x14ac:dyDescent="0.25">
      <c r="A1621" s="353" t="s">
        <v>2248</v>
      </c>
      <c r="B1621" s="355" t="s">
        <v>2231</v>
      </c>
      <c r="C1621" s="356"/>
      <c r="D1621" s="359" t="s">
        <v>62</v>
      </c>
      <c r="E1621" s="322" t="s">
        <v>1454</v>
      </c>
    </row>
    <row r="1622" spans="1:5" x14ac:dyDescent="0.25">
      <c r="A1622" s="354"/>
      <c r="B1622" s="357"/>
      <c r="C1622" s="358"/>
      <c r="D1622" s="360"/>
      <c r="E1622" s="323" t="s">
        <v>1455</v>
      </c>
    </row>
    <row r="1623" spans="1:5" x14ac:dyDescent="0.25">
      <c r="A1623" s="361" t="s">
        <v>2249</v>
      </c>
      <c r="B1623" s="363" t="s">
        <v>2231</v>
      </c>
      <c r="C1623" s="364"/>
      <c r="D1623" s="367" t="s">
        <v>62</v>
      </c>
      <c r="E1623" s="320" t="s">
        <v>1454</v>
      </c>
    </row>
    <row r="1624" spans="1:5" x14ac:dyDescent="0.25">
      <c r="A1624" s="362"/>
      <c r="B1624" s="365"/>
      <c r="C1624" s="366"/>
      <c r="D1624" s="368"/>
      <c r="E1624" s="321" t="s">
        <v>1455</v>
      </c>
    </row>
    <row r="1625" spans="1:5" x14ac:dyDescent="0.25">
      <c r="A1625" s="353" t="s">
        <v>2250</v>
      </c>
      <c r="B1625" s="355" t="s">
        <v>2231</v>
      </c>
      <c r="C1625" s="356"/>
      <c r="D1625" s="359" t="s">
        <v>62</v>
      </c>
      <c r="E1625" s="322" t="s">
        <v>1454</v>
      </c>
    </row>
    <row r="1626" spans="1:5" x14ac:dyDescent="0.25">
      <c r="A1626" s="354"/>
      <c r="B1626" s="357"/>
      <c r="C1626" s="358"/>
      <c r="D1626" s="360"/>
      <c r="E1626" s="323" t="s">
        <v>1455</v>
      </c>
    </row>
    <row r="1627" spans="1:5" x14ac:dyDescent="0.25">
      <c r="A1627" s="361" t="s">
        <v>2251</v>
      </c>
      <c r="B1627" s="363" t="s">
        <v>2231</v>
      </c>
      <c r="C1627" s="364"/>
      <c r="D1627" s="367" t="s">
        <v>62</v>
      </c>
      <c r="E1627" s="320" t="s">
        <v>1454</v>
      </c>
    </row>
    <row r="1628" spans="1:5" x14ac:dyDescent="0.25">
      <c r="A1628" s="362"/>
      <c r="B1628" s="365"/>
      <c r="C1628" s="366"/>
      <c r="D1628" s="368"/>
      <c r="E1628" s="321" t="s">
        <v>1455</v>
      </c>
    </row>
    <row r="1629" spans="1:5" x14ac:dyDescent="0.25">
      <c r="A1629" s="353" t="s">
        <v>2252</v>
      </c>
      <c r="B1629" s="355" t="s">
        <v>2231</v>
      </c>
      <c r="C1629" s="356"/>
      <c r="D1629" s="359" t="s">
        <v>62</v>
      </c>
      <c r="E1629" s="322" t="s">
        <v>1454</v>
      </c>
    </row>
    <row r="1630" spans="1:5" x14ac:dyDescent="0.25">
      <c r="A1630" s="354"/>
      <c r="B1630" s="357"/>
      <c r="C1630" s="358"/>
      <c r="D1630" s="360"/>
      <c r="E1630" s="323" t="s">
        <v>1455</v>
      </c>
    </row>
    <row r="1631" spans="1:5" x14ac:dyDescent="0.25">
      <c r="A1631" s="361" t="s">
        <v>2253</v>
      </c>
      <c r="B1631" s="363" t="s">
        <v>2231</v>
      </c>
      <c r="C1631" s="364"/>
      <c r="D1631" s="367" t="s">
        <v>62</v>
      </c>
      <c r="E1631" s="320" t="s">
        <v>1454</v>
      </c>
    </row>
    <row r="1632" spans="1:5" x14ac:dyDescent="0.25">
      <c r="A1632" s="362"/>
      <c r="B1632" s="365"/>
      <c r="C1632" s="366"/>
      <c r="D1632" s="368"/>
      <c r="E1632" s="321" t="s">
        <v>1455</v>
      </c>
    </row>
    <row r="1633" spans="1:5" x14ac:dyDescent="0.25">
      <c r="A1633" s="353" t="s">
        <v>2254</v>
      </c>
      <c r="B1633" s="355" t="s">
        <v>2231</v>
      </c>
      <c r="C1633" s="356"/>
      <c r="D1633" s="359" t="s">
        <v>62</v>
      </c>
      <c r="E1633" s="322" t="s">
        <v>1454</v>
      </c>
    </row>
    <row r="1634" spans="1:5" x14ac:dyDescent="0.25">
      <c r="A1634" s="354"/>
      <c r="B1634" s="357"/>
      <c r="C1634" s="358"/>
      <c r="D1634" s="360"/>
      <c r="E1634" s="323" t="s">
        <v>1455</v>
      </c>
    </row>
    <row r="1635" spans="1:5" x14ac:dyDescent="0.25">
      <c r="A1635" s="361" t="s">
        <v>2255</v>
      </c>
      <c r="B1635" s="363" t="s">
        <v>2256</v>
      </c>
      <c r="C1635" s="364"/>
      <c r="D1635" s="367" t="s">
        <v>62</v>
      </c>
      <c r="E1635" s="320" t="s">
        <v>1454</v>
      </c>
    </row>
    <row r="1636" spans="1:5" x14ac:dyDescent="0.25">
      <c r="A1636" s="362"/>
      <c r="B1636" s="365"/>
      <c r="C1636" s="366"/>
      <c r="D1636" s="368"/>
      <c r="E1636" s="321" t="s">
        <v>1455</v>
      </c>
    </row>
    <row r="1637" spans="1:5" x14ac:dyDescent="0.25">
      <c r="A1637" s="353" t="s">
        <v>2257</v>
      </c>
      <c r="B1637" s="355" t="s">
        <v>2256</v>
      </c>
      <c r="C1637" s="356"/>
      <c r="D1637" s="359" t="s">
        <v>62</v>
      </c>
      <c r="E1637" s="322" t="s">
        <v>1454</v>
      </c>
    </row>
    <row r="1638" spans="1:5" x14ac:dyDescent="0.25">
      <c r="A1638" s="354"/>
      <c r="B1638" s="357"/>
      <c r="C1638" s="358"/>
      <c r="D1638" s="360"/>
      <c r="E1638" s="323" t="s">
        <v>1455</v>
      </c>
    </row>
    <row r="1639" spans="1:5" x14ac:dyDescent="0.25">
      <c r="A1639" s="361" t="s">
        <v>2258</v>
      </c>
      <c r="B1639" s="363" t="s">
        <v>2256</v>
      </c>
      <c r="C1639" s="364"/>
      <c r="D1639" s="367" t="s">
        <v>62</v>
      </c>
      <c r="E1639" s="320" t="s">
        <v>1454</v>
      </c>
    </row>
    <row r="1640" spans="1:5" x14ac:dyDescent="0.25">
      <c r="A1640" s="362"/>
      <c r="B1640" s="365"/>
      <c r="C1640" s="366"/>
      <c r="D1640" s="368"/>
      <c r="E1640" s="321" t="s">
        <v>1455</v>
      </c>
    </row>
    <row r="1641" spans="1:5" x14ac:dyDescent="0.25">
      <c r="A1641" s="353" t="s">
        <v>2259</v>
      </c>
      <c r="B1641" s="355" t="s">
        <v>2256</v>
      </c>
      <c r="C1641" s="356"/>
      <c r="D1641" s="359" t="s">
        <v>62</v>
      </c>
      <c r="E1641" s="322" t="s">
        <v>1454</v>
      </c>
    </row>
    <row r="1642" spans="1:5" x14ac:dyDescent="0.25">
      <c r="A1642" s="354"/>
      <c r="B1642" s="357"/>
      <c r="C1642" s="358"/>
      <c r="D1642" s="360"/>
      <c r="E1642" s="323" t="s">
        <v>1455</v>
      </c>
    </row>
    <row r="1643" spans="1:5" x14ac:dyDescent="0.25">
      <c r="A1643" s="361" t="s">
        <v>2260</v>
      </c>
      <c r="B1643" s="363" t="s">
        <v>2256</v>
      </c>
      <c r="C1643" s="364"/>
      <c r="D1643" s="367" t="s">
        <v>62</v>
      </c>
      <c r="E1643" s="320" t="s">
        <v>1454</v>
      </c>
    </row>
    <row r="1644" spans="1:5" x14ac:dyDescent="0.25">
      <c r="A1644" s="362"/>
      <c r="B1644" s="365"/>
      <c r="C1644" s="366"/>
      <c r="D1644" s="368"/>
      <c r="E1644" s="321" t="s">
        <v>1455</v>
      </c>
    </row>
    <row r="1645" spans="1:5" x14ac:dyDescent="0.25">
      <c r="A1645" s="353" t="s">
        <v>2261</v>
      </c>
      <c r="B1645" s="355" t="s">
        <v>2256</v>
      </c>
      <c r="C1645" s="356"/>
      <c r="D1645" s="359" t="s">
        <v>62</v>
      </c>
      <c r="E1645" s="322" t="s">
        <v>1454</v>
      </c>
    </row>
    <row r="1646" spans="1:5" x14ac:dyDescent="0.25">
      <c r="A1646" s="354"/>
      <c r="B1646" s="357"/>
      <c r="C1646" s="358"/>
      <c r="D1646" s="360"/>
      <c r="E1646" s="323" t="s">
        <v>1455</v>
      </c>
    </row>
    <row r="1647" spans="1:5" x14ac:dyDescent="0.25">
      <c r="A1647" s="361" t="s">
        <v>2262</v>
      </c>
      <c r="B1647" s="363" t="s">
        <v>2256</v>
      </c>
      <c r="C1647" s="364"/>
      <c r="D1647" s="367" t="s">
        <v>62</v>
      </c>
      <c r="E1647" s="320" t="s">
        <v>1454</v>
      </c>
    </row>
    <row r="1648" spans="1:5" x14ac:dyDescent="0.25">
      <c r="A1648" s="362"/>
      <c r="B1648" s="365"/>
      <c r="C1648" s="366"/>
      <c r="D1648" s="368"/>
      <c r="E1648" s="321" t="s">
        <v>1455</v>
      </c>
    </row>
    <row r="1649" spans="1:5" x14ac:dyDescent="0.25">
      <c r="A1649" s="353" t="s">
        <v>2263</v>
      </c>
      <c r="B1649" s="355" t="s">
        <v>2264</v>
      </c>
      <c r="C1649" s="356"/>
      <c r="D1649" s="359" t="s">
        <v>62</v>
      </c>
      <c r="E1649" s="322" t="s">
        <v>1454</v>
      </c>
    </row>
    <row r="1650" spans="1:5" x14ac:dyDescent="0.25">
      <c r="A1650" s="354"/>
      <c r="B1650" s="357"/>
      <c r="C1650" s="358"/>
      <c r="D1650" s="360"/>
      <c r="E1650" s="323" t="s">
        <v>1455</v>
      </c>
    </row>
    <row r="1651" spans="1:5" x14ac:dyDescent="0.25">
      <c r="A1651" s="361" t="s">
        <v>2265</v>
      </c>
      <c r="B1651" s="363" t="s">
        <v>2264</v>
      </c>
      <c r="C1651" s="364"/>
      <c r="D1651" s="367" t="s">
        <v>62</v>
      </c>
      <c r="E1651" s="320" t="s">
        <v>1454</v>
      </c>
    </row>
    <row r="1652" spans="1:5" x14ac:dyDescent="0.25">
      <c r="A1652" s="362"/>
      <c r="B1652" s="365"/>
      <c r="C1652" s="366"/>
      <c r="D1652" s="368"/>
      <c r="E1652" s="321" t="s">
        <v>1455</v>
      </c>
    </row>
    <row r="1653" spans="1:5" x14ac:dyDescent="0.25">
      <c r="A1653" s="353" t="s">
        <v>2266</v>
      </c>
      <c r="B1653" s="355" t="s">
        <v>2264</v>
      </c>
      <c r="C1653" s="356"/>
      <c r="D1653" s="359" t="s">
        <v>62</v>
      </c>
      <c r="E1653" s="322" t="s">
        <v>1454</v>
      </c>
    </row>
    <row r="1654" spans="1:5" x14ac:dyDescent="0.25">
      <c r="A1654" s="354"/>
      <c r="B1654" s="357"/>
      <c r="C1654" s="358"/>
      <c r="D1654" s="360"/>
      <c r="E1654" s="323" t="s">
        <v>1455</v>
      </c>
    </row>
    <row r="1655" spans="1:5" x14ac:dyDescent="0.25">
      <c r="A1655" s="361" t="s">
        <v>2267</v>
      </c>
      <c r="B1655" s="363" t="s">
        <v>2264</v>
      </c>
      <c r="C1655" s="364"/>
      <c r="D1655" s="367" t="s">
        <v>62</v>
      </c>
      <c r="E1655" s="320" t="s">
        <v>1454</v>
      </c>
    </row>
    <row r="1656" spans="1:5" x14ac:dyDescent="0.25">
      <c r="A1656" s="362"/>
      <c r="B1656" s="365"/>
      <c r="C1656" s="366"/>
      <c r="D1656" s="368"/>
      <c r="E1656" s="321" t="s">
        <v>1455</v>
      </c>
    </row>
    <row r="1657" spans="1:5" x14ac:dyDescent="0.25">
      <c r="A1657" s="353" t="s">
        <v>2268</v>
      </c>
      <c r="B1657" s="355" t="s">
        <v>2264</v>
      </c>
      <c r="C1657" s="356"/>
      <c r="D1657" s="359" t="s">
        <v>62</v>
      </c>
      <c r="E1657" s="322" t="s">
        <v>1454</v>
      </c>
    </row>
    <row r="1658" spans="1:5" x14ac:dyDescent="0.25">
      <c r="A1658" s="354"/>
      <c r="B1658" s="357"/>
      <c r="C1658" s="358"/>
      <c r="D1658" s="360"/>
      <c r="E1658" s="323" t="s">
        <v>1455</v>
      </c>
    </row>
    <row r="1659" spans="1:5" x14ac:dyDescent="0.25">
      <c r="A1659" s="361" t="s">
        <v>2269</v>
      </c>
      <c r="B1659" s="363" t="s">
        <v>2264</v>
      </c>
      <c r="C1659" s="364"/>
      <c r="D1659" s="367" t="s">
        <v>62</v>
      </c>
      <c r="E1659" s="320" t="s">
        <v>1454</v>
      </c>
    </row>
    <row r="1660" spans="1:5" x14ac:dyDescent="0.25">
      <c r="A1660" s="362"/>
      <c r="B1660" s="365"/>
      <c r="C1660" s="366"/>
      <c r="D1660" s="368"/>
      <c r="E1660" s="321" t="s">
        <v>1455</v>
      </c>
    </row>
    <row r="1661" spans="1:5" x14ac:dyDescent="0.25">
      <c r="A1661" s="353" t="s">
        <v>2270</v>
      </c>
      <c r="B1661" s="355" t="s">
        <v>2264</v>
      </c>
      <c r="C1661" s="356"/>
      <c r="D1661" s="359" t="s">
        <v>62</v>
      </c>
      <c r="E1661" s="322" t="s">
        <v>1454</v>
      </c>
    </row>
    <row r="1662" spans="1:5" x14ac:dyDescent="0.25">
      <c r="A1662" s="354"/>
      <c r="B1662" s="357"/>
      <c r="C1662" s="358"/>
      <c r="D1662" s="360"/>
      <c r="E1662" s="323" t="s">
        <v>1455</v>
      </c>
    </row>
    <row r="1663" spans="1:5" x14ac:dyDescent="0.25">
      <c r="A1663" s="361" t="s">
        <v>2271</v>
      </c>
      <c r="B1663" s="363" t="s">
        <v>2264</v>
      </c>
      <c r="C1663" s="364"/>
      <c r="D1663" s="367" t="s">
        <v>62</v>
      </c>
      <c r="E1663" s="320" t="s">
        <v>1454</v>
      </c>
    </row>
    <row r="1664" spans="1:5" x14ac:dyDescent="0.25">
      <c r="A1664" s="362"/>
      <c r="B1664" s="365"/>
      <c r="C1664" s="366"/>
      <c r="D1664" s="368"/>
      <c r="E1664" s="321" t="s">
        <v>1455</v>
      </c>
    </row>
    <row r="1665" spans="1:5" x14ac:dyDescent="0.25">
      <c r="A1665" s="353" t="s">
        <v>2272</v>
      </c>
      <c r="B1665" s="355" t="s">
        <v>2273</v>
      </c>
      <c r="C1665" s="356"/>
      <c r="D1665" s="359" t="s">
        <v>62</v>
      </c>
      <c r="E1665" s="322" t="s">
        <v>1454</v>
      </c>
    </row>
    <row r="1666" spans="1:5" x14ac:dyDescent="0.25">
      <c r="A1666" s="354"/>
      <c r="B1666" s="357"/>
      <c r="C1666" s="358"/>
      <c r="D1666" s="360"/>
      <c r="E1666" s="323" t="s">
        <v>1455</v>
      </c>
    </row>
    <row r="1667" spans="1:5" x14ac:dyDescent="0.25">
      <c r="A1667" s="361" t="s">
        <v>2274</v>
      </c>
      <c r="B1667" s="363" t="s">
        <v>2273</v>
      </c>
      <c r="C1667" s="364"/>
      <c r="D1667" s="367" t="s">
        <v>62</v>
      </c>
      <c r="E1667" s="320" t="s">
        <v>1454</v>
      </c>
    </row>
    <row r="1668" spans="1:5" x14ac:dyDescent="0.25">
      <c r="A1668" s="362"/>
      <c r="B1668" s="365"/>
      <c r="C1668" s="366"/>
      <c r="D1668" s="368"/>
      <c r="E1668" s="321" t="s">
        <v>1455</v>
      </c>
    </row>
    <row r="1669" spans="1:5" x14ac:dyDescent="0.25">
      <c r="A1669" s="353" t="s">
        <v>2275</v>
      </c>
      <c r="B1669" s="355" t="s">
        <v>2273</v>
      </c>
      <c r="C1669" s="356"/>
      <c r="D1669" s="359" t="s">
        <v>62</v>
      </c>
      <c r="E1669" s="322" t="s">
        <v>1454</v>
      </c>
    </row>
    <row r="1670" spans="1:5" x14ac:dyDescent="0.25">
      <c r="A1670" s="354"/>
      <c r="B1670" s="357"/>
      <c r="C1670" s="358"/>
      <c r="D1670" s="360"/>
      <c r="E1670" s="323" t="s">
        <v>1455</v>
      </c>
    </row>
    <row r="1671" spans="1:5" x14ac:dyDescent="0.25">
      <c r="A1671" s="361" t="s">
        <v>2276</v>
      </c>
      <c r="B1671" s="363" t="s">
        <v>2273</v>
      </c>
      <c r="C1671" s="364"/>
      <c r="D1671" s="367" t="s">
        <v>62</v>
      </c>
      <c r="E1671" s="320" t="s">
        <v>1454</v>
      </c>
    </row>
    <row r="1672" spans="1:5" x14ac:dyDescent="0.25">
      <c r="A1672" s="362"/>
      <c r="B1672" s="365"/>
      <c r="C1672" s="366"/>
      <c r="D1672" s="368"/>
      <c r="E1672" s="321" t="s">
        <v>1455</v>
      </c>
    </row>
    <row r="1673" spans="1:5" x14ac:dyDescent="0.25">
      <c r="A1673" s="353" t="s">
        <v>2277</v>
      </c>
      <c r="B1673" s="355" t="s">
        <v>2273</v>
      </c>
      <c r="C1673" s="356"/>
      <c r="D1673" s="359" t="s">
        <v>62</v>
      </c>
      <c r="E1673" s="322" t="s">
        <v>1454</v>
      </c>
    </row>
    <row r="1674" spans="1:5" x14ac:dyDescent="0.25">
      <c r="A1674" s="354"/>
      <c r="B1674" s="357"/>
      <c r="C1674" s="358"/>
      <c r="D1674" s="360"/>
      <c r="E1674" s="323" t="s">
        <v>1455</v>
      </c>
    </row>
    <row r="1675" spans="1:5" x14ac:dyDescent="0.25">
      <c r="A1675" s="361" t="s">
        <v>2278</v>
      </c>
      <c r="B1675" s="363" t="s">
        <v>2279</v>
      </c>
      <c r="C1675" s="364"/>
      <c r="D1675" s="367" t="s">
        <v>62</v>
      </c>
      <c r="E1675" s="320" t="s">
        <v>1454</v>
      </c>
    </row>
    <row r="1676" spans="1:5" x14ac:dyDescent="0.25">
      <c r="A1676" s="362"/>
      <c r="B1676" s="365"/>
      <c r="C1676" s="366"/>
      <c r="D1676" s="368"/>
      <c r="E1676" s="321" t="s">
        <v>1455</v>
      </c>
    </row>
    <row r="1677" spans="1:5" x14ac:dyDescent="0.25">
      <c r="A1677" s="353" t="s">
        <v>2280</v>
      </c>
      <c r="B1677" s="355" t="s">
        <v>2273</v>
      </c>
      <c r="C1677" s="356"/>
      <c r="D1677" s="359" t="s">
        <v>62</v>
      </c>
      <c r="E1677" s="322" t="s">
        <v>1454</v>
      </c>
    </row>
    <row r="1678" spans="1:5" x14ac:dyDescent="0.25">
      <c r="A1678" s="354"/>
      <c r="B1678" s="357"/>
      <c r="C1678" s="358"/>
      <c r="D1678" s="360"/>
      <c r="E1678" s="323" t="s">
        <v>1455</v>
      </c>
    </row>
    <row r="1679" spans="1:5" x14ac:dyDescent="0.25">
      <c r="A1679" s="361" t="s">
        <v>2281</v>
      </c>
      <c r="B1679" s="363" t="s">
        <v>2273</v>
      </c>
      <c r="C1679" s="364"/>
      <c r="D1679" s="367" t="s">
        <v>62</v>
      </c>
      <c r="E1679" s="320" t="s">
        <v>1454</v>
      </c>
    </row>
    <row r="1680" spans="1:5" x14ac:dyDescent="0.25">
      <c r="A1680" s="362"/>
      <c r="B1680" s="365"/>
      <c r="C1680" s="366"/>
      <c r="D1680" s="368"/>
      <c r="E1680" s="321" t="s">
        <v>1455</v>
      </c>
    </row>
    <row r="1681" spans="1:5" x14ac:dyDescent="0.25">
      <c r="A1681" s="353" t="s">
        <v>2282</v>
      </c>
      <c r="B1681" s="355" t="s">
        <v>2279</v>
      </c>
      <c r="C1681" s="356"/>
      <c r="D1681" s="359" t="s">
        <v>62</v>
      </c>
      <c r="E1681" s="322" t="s">
        <v>1454</v>
      </c>
    </row>
    <row r="1682" spans="1:5" x14ac:dyDescent="0.25">
      <c r="A1682" s="354"/>
      <c r="B1682" s="357"/>
      <c r="C1682" s="358"/>
      <c r="D1682" s="360"/>
      <c r="E1682" s="323" t="s">
        <v>1455</v>
      </c>
    </row>
    <row r="1683" spans="1:5" x14ac:dyDescent="0.25">
      <c r="A1683" s="361" t="s">
        <v>2283</v>
      </c>
      <c r="B1683" s="363" t="s">
        <v>2279</v>
      </c>
      <c r="C1683" s="364"/>
      <c r="D1683" s="367" t="s">
        <v>62</v>
      </c>
      <c r="E1683" s="320" t="s">
        <v>1454</v>
      </c>
    </row>
    <row r="1684" spans="1:5" x14ac:dyDescent="0.25">
      <c r="A1684" s="362"/>
      <c r="B1684" s="365"/>
      <c r="C1684" s="366"/>
      <c r="D1684" s="368"/>
      <c r="E1684" s="321" t="s">
        <v>1455</v>
      </c>
    </row>
    <row r="1685" spans="1:5" x14ac:dyDescent="0.25">
      <c r="A1685" s="353" t="s">
        <v>2284</v>
      </c>
      <c r="B1685" s="355" t="s">
        <v>2273</v>
      </c>
      <c r="C1685" s="356"/>
      <c r="D1685" s="359" t="s">
        <v>62</v>
      </c>
      <c r="E1685" s="322" t="s">
        <v>1454</v>
      </c>
    </row>
    <row r="1686" spans="1:5" x14ac:dyDescent="0.25">
      <c r="A1686" s="354"/>
      <c r="B1686" s="357"/>
      <c r="C1686" s="358"/>
      <c r="D1686" s="360"/>
      <c r="E1686" s="323" t="s">
        <v>1455</v>
      </c>
    </row>
    <row r="1687" spans="1:5" x14ac:dyDescent="0.25">
      <c r="A1687" s="361" t="s">
        <v>2285</v>
      </c>
      <c r="B1687" s="363" t="s">
        <v>2273</v>
      </c>
      <c r="C1687" s="364"/>
      <c r="D1687" s="367" t="s">
        <v>62</v>
      </c>
      <c r="E1687" s="320" t="s">
        <v>1454</v>
      </c>
    </row>
    <row r="1688" spans="1:5" x14ac:dyDescent="0.25">
      <c r="A1688" s="362"/>
      <c r="B1688" s="365"/>
      <c r="C1688" s="366"/>
      <c r="D1688" s="368"/>
      <c r="E1688" s="321" t="s">
        <v>1455</v>
      </c>
    </row>
    <row r="1689" spans="1:5" x14ac:dyDescent="0.25">
      <c r="A1689" s="353" t="s">
        <v>2286</v>
      </c>
      <c r="B1689" s="355" t="s">
        <v>2273</v>
      </c>
      <c r="C1689" s="356"/>
      <c r="D1689" s="359" t="s">
        <v>62</v>
      </c>
      <c r="E1689" s="322" t="s">
        <v>1454</v>
      </c>
    </row>
    <row r="1690" spans="1:5" x14ac:dyDescent="0.25">
      <c r="A1690" s="354"/>
      <c r="B1690" s="357"/>
      <c r="C1690" s="358"/>
      <c r="D1690" s="360"/>
      <c r="E1690" s="323" t="s">
        <v>1455</v>
      </c>
    </row>
    <row r="1691" spans="1:5" x14ac:dyDescent="0.25">
      <c r="A1691" s="361" t="s">
        <v>2287</v>
      </c>
      <c r="B1691" s="363" t="s">
        <v>2279</v>
      </c>
      <c r="C1691" s="364"/>
      <c r="D1691" s="367" t="s">
        <v>62</v>
      </c>
      <c r="E1691" s="320" t="s">
        <v>1454</v>
      </c>
    </row>
    <row r="1692" spans="1:5" x14ac:dyDescent="0.25">
      <c r="A1692" s="362"/>
      <c r="B1692" s="365"/>
      <c r="C1692" s="366"/>
      <c r="D1692" s="368"/>
      <c r="E1692" s="321" t="s">
        <v>1455</v>
      </c>
    </row>
    <row r="1693" spans="1:5" x14ac:dyDescent="0.25">
      <c r="A1693" s="353" t="s">
        <v>2288</v>
      </c>
      <c r="B1693" s="355" t="s">
        <v>2273</v>
      </c>
      <c r="C1693" s="356"/>
      <c r="D1693" s="359" t="s">
        <v>62</v>
      </c>
      <c r="E1693" s="322" t="s">
        <v>1454</v>
      </c>
    </row>
    <row r="1694" spans="1:5" x14ac:dyDescent="0.25">
      <c r="A1694" s="354"/>
      <c r="B1694" s="357"/>
      <c r="C1694" s="358"/>
      <c r="D1694" s="360"/>
      <c r="E1694" s="323" t="s">
        <v>1455</v>
      </c>
    </row>
    <row r="1695" spans="1:5" x14ac:dyDescent="0.25">
      <c r="A1695" s="361" t="s">
        <v>2289</v>
      </c>
      <c r="B1695" s="363" t="s">
        <v>2273</v>
      </c>
      <c r="C1695" s="364"/>
      <c r="D1695" s="367" t="s">
        <v>62</v>
      </c>
      <c r="E1695" s="320" t="s">
        <v>1454</v>
      </c>
    </row>
    <row r="1696" spans="1:5" x14ac:dyDescent="0.25">
      <c r="A1696" s="362"/>
      <c r="B1696" s="365"/>
      <c r="C1696" s="366"/>
      <c r="D1696" s="368"/>
      <c r="E1696" s="321" t="s">
        <v>1455</v>
      </c>
    </row>
    <row r="1697" spans="1:5" x14ac:dyDescent="0.25">
      <c r="A1697" s="353" t="s">
        <v>2290</v>
      </c>
      <c r="B1697" s="355" t="s">
        <v>2273</v>
      </c>
      <c r="C1697" s="356"/>
      <c r="D1697" s="359" t="s">
        <v>62</v>
      </c>
      <c r="E1697" s="322" t="s">
        <v>1454</v>
      </c>
    </row>
    <row r="1698" spans="1:5" x14ac:dyDescent="0.25">
      <c r="A1698" s="354"/>
      <c r="B1698" s="357"/>
      <c r="C1698" s="358"/>
      <c r="D1698" s="360"/>
      <c r="E1698" s="323" t="s">
        <v>1455</v>
      </c>
    </row>
    <row r="1699" spans="1:5" x14ac:dyDescent="0.25">
      <c r="A1699" s="361" t="s">
        <v>2291</v>
      </c>
      <c r="B1699" s="363" t="s">
        <v>2273</v>
      </c>
      <c r="C1699" s="364"/>
      <c r="D1699" s="367" t="s">
        <v>62</v>
      </c>
      <c r="E1699" s="320" t="s">
        <v>1454</v>
      </c>
    </row>
    <row r="1700" spans="1:5" x14ac:dyDescent="0.25">
      <c r="A1700" s="362"/>
      <c r="B1700" s="365"/>
      <c r="C1700" s="366"/>
      <c r="D1700" s="368"/>
      <c r="E1700" s="321" t="s">
        <v>1455</v>
      </c>
    </row>
    <row r="1701" spans="1:5" x14ac:dyDescent="0.25">
      <c r="A1701" s="353" t="s">
        <v>2292</v>
      </c>
      <c r="B1701" s="355" t="s">
        <v>2273</v>
      </c>
      <c r="C1701" s="356"/>
      <c r="D1701" s="359" t="s">
        <v>62</v>
      </c>
      <c r="E1701" s="322" t="s">
        <v>1454</v>
      </c>
    </row>
    <row r="1702" spans="1:5" x14ac:dyDescent="0.25">
      <c r="A1702" s="354"/>
      <c r="B1702" s="357"/>
      <c r="C1702" s="358"/>
      <c r="D1702" s="360"/>
      <c r="E1702" s="323" t="s">
        <v>1455</v>
      </c>
    </row>
    <row r="1703" spans="1:5" x14ac:dyDescent="0.25">
      <c r="A1703" s="361" t="s">
        <v>2293</v>
      </c>
      <c r="B1703" s="363" t="s">
        <v>2273</v>
      </c>
      <c r="C1703" s="364"/>
      <c r="D1703" s="367" t="s">
        <v>62</v>
      </c>
      <c r="E1703" s="320" t="s">
        <v>1454</v>
      </c>
    </row>
    <row r="1704" spans="1:5" x14ac:dyDescent="0.25">
      <c r="A1704" s="362"/>
      <c r="B1704" s="365"/>
      <c r="C1704" s="366"/>
      <c r="D1704" s="368"/>
      <c r="E1704" s="321" t="s">
        <v>1455</v>
      </c>
    </row>
    <row r="1705" spans="1:5" x14ac:dyDescent="0.25">
      <c r="A1705" s="353" t="s">
        <v>2294</v>
      </c>
      <c r="B1705" s="355" t="s">
        <v>2295</v>
      </c>
      <c r="C1705" s="356"/>
      <c r="D1705" s="359" t="s">
        <v>62</v>
      </c>
      <c r="E1705" s="322" t="s">
        <v>1454</v>
      </c>
    </row>
    <row r="1706" spans="1:5" x14ac:dyDescent="0.25">
      <c r="A1706" s="354"/>
      <c r="B1706" s="357"/>
      <c r="C1706" s="358"/>
      <c r="D1706" s="360"/>
      <c r="E1706" s="323" t="s">
        <v>1455</v>
      </c>
    </row>
    <row r="1707" spans="1:5" x14ac:dyDescent="0.25">
      <c r="A1707" s="361" t="s">
        <v>2296</v>
      </c>
      <c r="B1707" s="363" t="s">
        <v>2295</v>
      </c>
      <c r="C1707" s="364"/>
      <c r="D1707" s="367" t="s">
        <v>62</v>
      </c>
      <c r="E1707" s="320" t="s">
        <v>1454</v>
      </c>
    </row>
    <row r="1708" spans="1:5" x14ac:dyDescent="0.25">
      <c r="A1708" s="362"/>
      <c r="B1708" s="365"/>
      <c r="C1708" s="366"/>
      <c r="D1708" s="368"/>
      <c r="E1708" s="321" t="s">
        <v>1455</v>
      </c>
    </row>
    <row r="1709" spans="1:5" x14ac:dyDescent="0.25">
      <c r="A1709" s="353" t="s">
        <v>2297</v>
      </c>
      <c r="B1709" s="355" t="s">
        <v>2295</v>
      </c>
      <c r="C1709" s="356"/>
      <c r="D1709" s="359" t="s">
        <v>62</v>
      </c>
      <c r="E1709" s="322" t="s">
        <v>1454</v>
      </c>
    </row>
    <row r="1710" spans="1:5" x14ac:dyDescent="0.25">
      <c r="A1710" s="354"/>
      <c r="B1710" s="357"/>
      <c r="C1710" s="358"/>
      <c r="D1710" s="360"/>
      <c r="E1710" s="323" t="s">
        <v>1455</v>
      </c>
    </row>
    <row r="1711" spans="1:5" x14ac:dyDescent="0.25">
      <c r="A1711" s="361" t="s">
        <v>2298</v>
      </c>
      <c r="B1711" s="363" t="s">
        <v>2295</v>
      </c>
      <c r="C1711" s="364"/>
      <c r="D1711" s="367" t="s">
        <v>62</v>
      </c>
      <c r="E1711" s="320" t="s">
        <v>1454</v>
      </c>
    </row>
    <row r="1712" spans="1:5" x14ac:dyDescent="0.25">
      <c r="A1712" s="362"/>
      <c r="B1712" s="365"/>
      <c r="C1712" s="366"/>
      <c r="D1712" s="368"/>
      <c r="E1712" s="321" t="s">
        <v>1455</v>
      </c>
    </row>
    <row r="1713" spans="1:5" x14ac:dyDescent="0.25">
      <c r="A1713" s="353" t="s">
        <v>2299</v>
      </c>
      <c r="B1713" s="355" t="s">
        <v>2295</v>
      </c>
      <c r="C1713" s="356"/>
      <c r="D1713" s="359" t="s">
        <v>62</v>
      </c>
      <c r="E1713" s="322" t="s">
        <v>1454</v>
      </c>
    </row>
    <row r="1714" spans="1:5" x14ac:dyDescent="0.25">
      <c r="A1714" s="354"/>
      <c r="B1714" s="357"/>
      <c r="C1714" s="358"/>
      <c r="D1714" s="360"/>
      <c r="E1714" s="323" t="s">
        <v>1455</v>
      </c>
    </row>
    <row r="1715" spans="1:5" x14ac:dyDescent="0.25">
      <c r="A1715" s="361" t="s">
        <v>2300</v>
      </c>
      <c r="B1715" s="363" t="s">
        <v>2295</v>
      </c>
      <c r="C1715" s="364"/>
      <c r="D1715" s="367" t="s">
        <v>62</v>
      </c>
      <c r="E1715" s="320" t="s">
        <v>1454</v>
      </c>
    </row>
    <row r="1716" spans="1:5" x14ac:dyDescent="0.25">
      <c r="A1716" s="362"/>
      <c r="B1716" s="365"/>
      <c r="C1716" s="366"/>
      <c r="D1716" s="368"/>
      <c r="E1716" s="321" t="s">
        <v>1455</v>
      </c>
    </row>
    <row r="1717" spans="1:5" x14ac:dyDescent="0.25">
      <c r="A1717" s="353" t="s">
        <v>2301</v>
      </c>
      <c r="B1717" s="355" t="s">
        <v>2295</v>
      </c>
      <c r="C1717" s="356"/>
      <c r="D1717" s="359" t="s">
        <v>62</v>
      </c>
      <c r="E1717" s="322" t="s">
        <v>1454</v>
      </c>
    </row>
    <row r="1718" spans="1:5" x14ac:dyDescent="0.25">
      <c r="A1718" s="354"/>
      <c r="B1718" s="357"/>
      <c r="C1718" s="358"/>
      <c r="D1718" s="360"/>
      <c r="E1718" s="323" t="s">
        <v>1455</v>
      </c>
    </row>
    <row r="1719" spans="1:5" x14ac:dyDescent="0.25">
      <c r="A1719" s="361" t="s">
        <v>2263</v>
      </c>
      <c r="B1719" s="363" t="s">
        <v>2295</v>
      </c>
      <c r="C1719" s="364"/>
      <c r="D1719" s="367" t="s">
        <v>62</v>
      </c>
      <c r="E1719" s="320" t="s">
        <v>1454</v>
      </c>
    </row>
    <row r="1720" spans="1:5" x14ac:dyDescent="0.25">
      <c r="A1720" s="362"/>
      <c r="B1720" s="365"/>
      <c r="C1720" s="366"/>
      <c r="D1720" s="368"/>
      <c r="E1720" s="321" t="s">
        <v>1455</v>
      </c>
    </row>
    <row r="1721" spans="1:5" x14ac:dyDescent="0.25">
      <c r="A1721" s="353" t="s">
        <v>2302</v>
      </c>
      <c r="B1721" s="355" t="s">
        <v>2303</v>
      </c>
      <c r="C1721" s="356"/>
      <c r="D1721" s="359" t="s">
        <v>62</v>
      </c>
      <c r="E1721" s="322" t="s">
        <v>1454</v>
      </c>
    </row>
    <row r="1722" spans="1:5" x14ac:dyDescent="0.25">
      <c r="A1722" s="354"/>
      <c r="B1722" s="357"/>
      <c r="C1722" s="358"/>
      <c r="D1722" s="360"/>
      <c r="E1722" s="323" t="s">
        <v>1455</v>
      </c>
    </row>
    <row r="1723" spans="1:5" x14ac:dyDescent="0.25">
      <c r="A1723" s="361" t="s">
        <v>2304</v>
      </c>
      <c r="B1723" s="363" t="s">
        <v>2303</v>
      </c>
      <c r="C1723" s="364"/>
      <c r="D1723" s="367" t="s">
        <v>62</v>
      </c>
      <c r="E1723" s="320" t="s">
        <v>1454</v>
      </c>
    </row>
    <row r="1724" spans="1:5" x14ac:dyDescent="0.25">
      <c r="A1724" s="362"/>
      <c r="B1724" s="365"/>
      <c r="C1724" s="366"/>
      <c r="D1724" s="368"/>
      <c r="E1724" s="321" t="s">
        <v>1455</v>
      </c>
    </row>
    <row r="1725" spans="1:5" x14ac:dyDescent="0.25">
      <c r="A1725" s="353" t="s">
        <v>2305</v>
      </c>
      <c r="B1725" s="355" t="s">
        <v>2303</v>
      </c>
      <c r="C1725" s="356"/>
      <c r="D1725" s="359" t="s">
        <v>62</v>
      </c>
      <c r="E1725" s="322" t="s">
        <v>1454</v>
      </c>
    </row>
    <row r="1726" spans="1:5" x14ac:dyDescent="0.25">
      <c r="A1726" s="354"/>
      <c r="B1726" s="357"/>
      <c r="C1726" s="358"/>
      <c r="D1726" s="360"/>
      <c r="E1726" s="323" t="s">
        <v>1455</v>
      </c>
    </row>
    <row r="1727" spans="1:5" x14ac:dyDescent="0.25">
      <c r="A1727" s="361" t="s">
        <v>2306</v>
      </c>
      <c r="B1727" s="363" t="s">
        <v>2303</v>
      </c>
      <c r="C1727" s="364"/>
      <c r="D1727" s="367" t="s">
        <v>62</v>
      </c>
      <c r="E1727" s="320" t="s">
        <v>1454</v>
      </c>
    </row>
    <row r="1728" spans="1:5" x14ac:dyDescent="0.25">
      <c r="A1728" s="362"/>
      <c r="B1728" s="365"/>
      <c r="C1728" s="366"/>
      <c r="D1728" s="368"/>
      <c r="E1728" s="321" t="s">
        <v>1455</v>
      </c>
    </row>
    <row r="1729" spans="1:5" x14ac:dyDescent="0.25">
      <c r="A1729" s="353" t="s">
        <v>2307</v>
      </c>
      <c r="B1729" s="355" t="s">
        <v>2303</v>
      </c>
      <c r="C1729" s="356"/>
      <c r="D1729" s="359" t="s">
        <v>62</v>
      </c>
      <c r="E1729" s="322" t="s">
        <v>1454</v>
      </c>
    </row>
    <row r="1730" spans="1:5" x14ac:dyDescent="0.25">
      <c r="A1730" s="354"/>
      <c r="B1730" s="357"/>
      <c r="C1730" s="358"/>
      <c r="D1730" s="360"/>
      <c r="E1730" s="323" t="s">
        <v>1455</v>
      </c>
    </row>
    <row r="1731" spans="1:5" x14ac:dyDescent="0.25">
      <c r="A1731" s="361" t="s">
        <v>2308</v>
      </c>
      <c r="B1731" s="363" t="s">
        <v>2303</v>
      </c>
      <c r="C1731" s="364"/>
      <c r="D1731" s="367" t="s">
        <v>62</v>
      </c>
      <c r="E1731" s="320" t="s">
        <v>1454</v>
      </c>
    </row>
    <row r="1732" spans="1:5" x14ac:dyDescent="0.25">
      <c r="A1732" s="362"/>
      <c r="B1732" s="365"/>
      <c r="C1732" s="366"/>
      <c r="D1732" s="368"/>
      <c r="E1732" s="321" t="s">
        <v>1455</v>
      </c>
    </row>
    <row r="1733" spans="1:5" x14ac:dyDescent="0.25">
      <c r="A1733" s="353" t="s">
        <v>2309</v>
      </c>
      <c r="B1733" s="355" t="s">
        <v>2303</v>
      </c>
      <c r="C1733" s="356"/>
      <c r="D1733" s="359" t="s">
        <v>62</v>
      </c>
      <c r="E1733" s="322" t="s">
        <v>1454</v>
      </c>
    </row>
    <row r="1734" spans="1:5" x14ac:dyDescent="0.25">
      <c r="A1734" s="354"/>
      <c r="B1734" s="357"/>
      <c r="C1734" s="358"/>
      <c r="D1734" s="360"/>
      <c r="E1734" s="323" t="s">
        <v>1455</v>
      </c>
    </row>
    <row r="1735" spans="1:5" x14ac:dyDescent="0.25">
      <c r="A1735" s="361" t="s">
        <v>2310</v>
      </c>
      <c r="B1735" s="363" t="s">
        <v>2303</v>
      </c>
      <c r="C1735" s="364"/>
      <c r="D1735" s="367" t="s">
        <v>62</v>
      </c>
      <c r="E1735" s="320" t="s">
        <v>1454</v>
      </c>
    </row>
    <row r="1736" spans="1:5" x14ac:dyDescent="0.25">
      <c r="A1736" s="362"/>
      <c r="B1736" s="365"/>
      <c r="C1736" s="366"/>
      <c r="D1736" s="368"/>
      <c r="E1736" s="321" t="s">
        <v>1455</v>
      </c>
    </row>
    <row r="1737" spans="1:5" x14ac:dyDescent="0.25">
      <c r="A1737" s="353" t="s">
        <v>2311</v>
      </c>
      <c r="B1737" s="355" t="s">
        <v>2303</v>
      </c>
      <c r="C1737" s="356"/>
      <c r="D1737" s="359" t="s">
        <v>62</v>
      </c>
      <c r="E1737" s="322" t="s">
        <v>1454</v>
      </c>
    </row>
    <row r="1738" spans="1:5" x14ac:dyDescent="0.25">
      <c r="A1738" s="354"/>
      <c r="B1738" s="357"/>
      <c r="C1738" s="358"/>
      <c r="D1738" s="360"/>
      <c r="E1738" s="323" t="s">
        <v>1455</v>
      </c>
    </row>
    <row r="1739" spans="1:5" x14ac:dyDescent="0.25">
      <c r="A1739" s="361" t="s">
        <v>2312</v>
      </c>
      <c r="B1739" s="363" t="s">
        <v>2303</v>
      </c>
      <c r="C1739" s="364"/>
      <c r="D1739" s="367" t="s">
        <v>62</v>
      </c>
      <c r="E1739" s="320" t="s">
        <v>1454</v>
      </c>
    </row>
    <row r="1740" spans="1:5" x14ac:dyDescent="0.25">
      <c r="A1740" s="362"/>
      <c r="B1740" s="365"/>
      <c r="C1740" s="366"/>
      <c r="D1740" s="368"/>
      <c r="E1740" s="321" t="s">
        <v>1455</v>
      </c>
    </row>
    <row r="1741" spans="1:5" x14ac:dyDescent="0.25">
      <c r="A1741" s="353" t="s">
        <v>2313</v>
      </c>
      <c r="B1741" s="355" t="s">
        <v>2303</v>
      </c>
      <c r="C1741" s="356"/>
      <c r="D1741" s="359" t="s">
        <v>62</v>
      </c>
      <c r="E1741" s="322" t="s">
        <v>1454</v>
      </c>
    </row>
    <row r="1742" spans="1:5" x14ac:dyDescent="0.25">
      <c r="A1742" s="354"/>
      <c r="B1742" s="357"/>
      <c r="C1742" s="358"/>
      <c r="D1742" s="360"/>
      <c r="E1742" s="323" t="s">
        <v>1455</v>
      </c>
    </row>
    <row r="1743" spans="1:5" x14ac:dyDescent="0.25">
      <c r="A1743" s="361" t="s">
        <v>2314</v>
      </c>
      <c r="B1743" s="363" t="s">
        <v>2303</v>
      </c>
      <c r="C1743" s="364"/>
      <c r="D1743" s="367" t="s">
        <v>62</v>
      </c>
      <c r="E1743" s="320" t="s">
        <v>1454</v>
      </c>
    </row>
    <row r="1744" spans="1:5" x14ac:dyDescent="0.25">
      <c r="A1744" s="362"/>
      <c r="B1744" s="365"/>
      <c r="C1744" s="366"/>
      <c r="D1744" s="368"/>
      <c r="E1744" s="321" t="s">
        <v>1455</v>
      </c>
    </row>
    <row r="1745" spans="1:5" x14ac:dyDescent="0.25">
      <c r="A1745" s="353" t="s">
        <v>2315</v>
      </c>
      <c r="B1745" s="355" t="s">
        <v>2303</v>
      </c>
      <c r="C1745" s="356"/>
      <c r="D1745" s="359" t="s">
        <v>62</v>
      </c>
      <c r="E1745" s="322" t="s">
        <v>1454</v>
      </c>
    </row>
    <row r="1746" spans="1:5" x14ac:dyDescent="0.25">
      <c r="A1746" s="354"/>
      <c r="B1746" s="357"/>
      <c r="C1746" s="358"/>
      <c r="D1746" s="360"/>
      <c r="E1746" s="323" t="s">
        <v>1455</v>
      </c>
    </row>
    <row r="1747" spans="1:5" x14ac:dyDescent="0.25">
      <c r="A1747" s="361" t="s">
        <v>2316</v>
      </c>
      <c r="B1747" s="363" t="s">
        <v>2317</v>
      </c>
      <c r="C1747" s="364"/>
      <c r="D1747" s="367" t="s">
        <v>62</v>
      </c>
      <c r="E1747" s="320" t="s">
        <v>1454</v>
      </c>
    </row>
    <row r="1748" spans="1:5" x14ac:dyDescent="0.25">
      <c r="A1748" s="362"/>
      <c r="B1748" s="365"/>
      <c r="C1748" s="366"/>
      <c r="D1748" s="368"/>
      <c r="E1748" s="321" t="s">
        <v>1455</v>
      </c>
    </row>
    <row r="1749" spans="1:5" x14ac:dyDescent="0.25">
      <c r="A1749" s="353" t="s">
        <v>2318</v>
      </c>
      <c r="B1749" s="355" t="s">
        <v>2317</v>
      </c>
      <c r="C1749" s="356"/>
      <c r="D1749" s="359" t="s">
        <v>62</v>
      </c>
      <c r="E1749" s="322" t="s">
        <v>1454</v>
      </c>
    </row>
    <row r="1750" spans="1:5" x14ac:dyDescent="0.25">
      <c r="A1750" s="354"/>
      <c r="B1750" s="357"/>
      <c r="C1750" s="358"/>
      <c r="D1750" s="360"/>
      <c r="E1750" s="323" t="s">
        <v>1455</v>
      </c>
    </row>
    <row r="1751" spans="1:5" x14ac:dyDescent="0.25">
      <c r="A1751" s="361" t="s">
        <v>2319</v>
      </c>
      <c r="B1751" s="363" t="s">
        <v>2317</v>
      </c>
      <c r="C1751" s="364"/>
      <c r="D1751" s="367" t="s">
        <v>62</v>
      </c>
      <c r="E1751" s="320" t="s">
        <v>1454</v>
      </c>
    </row>
    <row r="1752" spans="1:5" x14ac:dyDescent="0.25">
      <c r="A1752" s="362"/>
      <c r="B1752" s="365"/>
      <c r="C1752" s="366"/>
      <c r="D1752" s="368"/>
      <c r="E1752" s="321" t="s">
        <v>1455</v>
      </c>
    </row>
    <row r="1753" spans="1:5" x14ac:dyDescent="0.25">
      <c r="A1753" s="353" t="s">
        <v>2320</v>
      </c>
      <c r="B1753" s="355" t="s">
        <v>2317</v>
      </c>
      <c r="C1753" s="356"/>
      <c r="D1753" s="359" t="s">
        <v>62</v>
      </c>
      <c r="E1753" s="322" t="s">
        <v>1454</v>
      </c>
    </row>
    <row r="1754" spans="1:5" x14ac:dyDescent="0.25">
      <c r="A1754" s="354"/>
      <c r="B1754" s="357"/>
      <c r="C1754" s="358"/>
      <c r="D1754" s="360"/>
      <c r="E1754" s="323" t="s">
        <v>1455</v>
      </c>
    </row>
    <row r="1755" spans="1:5" x14ac:dyDescent="0.25">
      <c r="A1755" s="361" t="s">
        <v>2321</v>
      </c>
      <c r="B1755" s="363" t="s">
        <v>2317</v>
      </c>
      <c r="C1755" s="364"/>
      <c r="D1755" s="367" t="s">
        <v>62</v>
      </c>
      <c r="E1755" s="320" t="s">
        <v>1454</v>
      </c>
    </row>
    <row r="1756" spans="1:5" x14ac:dyDescent="0.25">
      <c r="A1756" s="362"/>
      <c r="B1756" s="365"/>
      <c r="C1756" s="366"/>
      <c r="D1756" s="368"/>
      <c r="E1756" s="321" t="s">
        <v>1455</v>
      </c>
    </row>
    <row r="1757" spans="1:5" x14ac:dyDescent="0.25">
      <c r="A1757" s="353" t="s">
        <v>2322</v>
      </c>
      <c r="B1757" s="355" t="s">
        <v>2323</v>
      </c>
      <c r="C1757" s="356"/>
      <c r="D1757" s="359" t="s">
        <v>62</v>
      </c>
      <c r="E1757" s="322" t="s">
        <v>1454</v>
      </c>
    </row>
    <row r="1758" spans="1:5" x14ac:dyDescent="0.25">
      <c r="A1758" s="354"/>
      <c r="B1758" s="357"/>
      <c r="C1758" s="358"/>
      <c r="D1758" s="360"/>
      <c r="E1758" s="323" t="s">
        <v>1455</v>
      </c>
    </row>
    <row r="1759" spans="1:5" x14ac:dyDescent="0.25">
      <c r="A1759" s="361" t="s">
        <v>2324</v>
      </c>
      <c r="B1759" s="363" t="s">
        <v>2323</v>
      </c>
      <c r="C1759" s="364"/>
      <c r="D1759" s="367" t="s">
        <v>62</v>
      </c>
      <c r="E1759" s="320" t="s">
        <v>1454</v>
      </c>
    </row>
    <row r="1760" spans="1:5" x14ac:dyDescent="0.25">
      <c r="A1760" s="362"/>
      <c r="B1760" s="365"/>
      <c r="C1760" s="366"/>
      <c r="D1760" s="368"/>
      <c r="E1760" s="321" t="s">
        <v>1455</v>
      </c>
    </row>
    <row r="1761" spans="1:5" x14ac:dyDescent="0.25">
      <c r="A1761" s="353" t="s">
        <v>2325</v>
      </c>
      <c r="B1761" s="355" t="s">
        <v>2323</v>
      </c>
      <c r="C1761" s="356"/>
      <c r="D1761" s="359" t="s">
        <v>62</v>
      </c>
      <c r="E1761" s="322" t="s">
        <v>1454</v>
      </c>
    </row>
    <row r="1762" spans="1:5" x14ac:dyDescent="0.25">
      <c r="A1762" s="354"/>
      <c r="B1762" s="357"/>
      <c r="C1762" s="358"/>
      <c r="D1762" s="360"/>
      <c r="E1762" s="323" t="s">
        <v>1455</v>
      </c>
    </row>
    <row r="1763" spans="1:5" x14ac:dyDescent="0.25">
      <c r="A1763" s="361" t="s">
        <v>2326</v>
      </c>
      <c r="B1763" s="363" t="s">
        <v>2323</v>
      </c>
      <c r="C1763" s="364"/>
      <c r="D1763" s="367" t="s">
        <v>62</v>
      </c>
      <c r="E1763" s="320" t="s">
        <v>1454</v>
      </c>
    </row>
    <row r="1764" spans="1:5" x14ac:dyDescent="0.25">
      <c r="A1764" s="362"/>
      <c r="B1764" s="365"/>
      <c r="C1764" s="366"/>
      <c r="D1764" s="368"/>
      <c r="E1764" s="321" t="s">
        <v>1455</v>
      </c>
    </row>
    <row r="1765" spans="1:5" x14ac:dyDescent="0.25">
      <c r="A1765" s="353" t="s">
        <v>2327</v>
      </c>
      <c r="B1765" s="355" t="s">
        <v>2328</v>
      </c>
      <c r="C1765" s="356"/>
      <c r="D1765" s="359" t="s">
        <v>62</v>
      </c>
      <c r="E1765" s="322" t="s">
        <v>1454</v>
      </c>
    </row>
    <row r="1766" spans="1:5" x14ac:dyDescent="0.25">
      <c r="A1766" s="354"/>
      <c r="B1766" s="357"/>
      <c r="C1766" s="358"/>
      <c r="D1766" s="360"/>
      <c r="E1766" s="323" t="s">
        <v>1455</v>
      </c>
    </row>
    <row r="1767" spans="1:5" x14ac:dyDescent="0.25">
      <c r="A1767" s="361" t="s">
        <v>2329</v>
      </c>
      <c r="B1767" s="363" t="s">
        <v>2328</v>
      </c>
      <c r="C1767" s="364"/>
      <c r="D1767" s="367" t="s">
        <v>62</v>
      </c>
      <c r="E1767" s="320" t="s">
        <v>1454</v>
      </c>
    </row>
    <row r="1768" spans="1:5" x14ac:dyDescent="0.25">
      <c r="A1768" s="362"/>
      <c r="B1768" s="365"/>
      <c r="C1768" s="366"/>
      <c r="D1768" s="368"/>
      <c r="E1768" s="321" t="s">
        <v>1455</v>
      </c>
    </row>
    <row r="1769" spans="1:5" x14ac:dyDescent="0.25">
      <c r="A1769" s="353" t="s">
        <v>2330</v>
      </c>
      <c r="B1769" s="355" t="s">
        <v>2328</v>
      </c>
      <c r="C1769" s="356"/>
      <c r="D1769" s="359" t="s">
        <v>62</v>
      </c>
      <c r="E1769" s="322" t="s">
        <v>1454</v>
      </c>
    </row>
    <row r="1770" spans="1:5" x14ac:dyDescent="0.25">
      <c r="A1770" s="354"/>
      <c r="B1770" s="357"/>
      <c r="C1770" s="358"/>
      <c r="D1770" s="360"/>
      <c r="E1770" s="323" t="s">
        <v>1455</v>
      </c>
    </row>
    <row r="1771" spans="1:5" x14ac:dyDescent="0.25">
      <c r="A1771" s="361" t="s">
        <v>2331</v>
      </c>
      <c r="B1771" s="363" t="s">
        <v>2328</v>
      </c>
      <c r="C1771" s="364"/>
      <c r="D1771" s="367" t="s">
        <v>62</v>
      </c>
      <c r="E1771" s="320" t="s">
        <v>1454</v>
      </c>
    </row>
    <row r="1772" spans="1:5" x14ac:dyDescent="0.25">
      <c r="A1772" s="362"/>
      <c r="B1772" s="365"/>
      <c r="C1772" s="366"/>
      <c r="D1772" s="368"/>
      <c r="E1772" s="321" t="s">
        <v>1455</v>
      </c>
    </row>
    <row r="1773" spans="1:5" x14ac:dyDescent="0.25">
      <c r="A1773" s="353" t="s">
        <v>2332</v>
      </c>
      <c r="B1773" s="355" t="s">
        <v>2328</v>
      </c>
      <c r="C1773" s="356"/>
      <c r="D1773" s="359" t="s">
        <v>62</v>
      </c>
      <c r="E1773" s="322" t="s">
        <v>1454</v>
      </c>
    </row>
    <row r="1774" spans="1:5" x14ac:dyDescent="0.25">
      <c r="A1774" s="354"/>
      <c r="B1774" s="357"/>
      <c r="C1774" s="358"/>
      <c r="D1774" s="360"/>
      <c r="E1774" s="323" t="s">
        <v>1455</v>
      </c>
    </row>
    <row r="1775" spans="1:5" x14ac:dyDescent="0.25">
      <c r="A1775" s="361" t="s">
        <v>2333</v>
      </c>
      <c r="B1775" s="363" t="s">
        <v>2328</v>
      </c>
      <c r="C1775" s="364"/>
      <c r="D1775" s="367" t="s">
        <v>62</v>
      </c>
      <c r="E1775" s="320" t="s">
        <v>1454</v>
      </c>
    </row>
    <row r="1776" spans="1:5" x14ac:dyDescent="0.25">
      <c r="A1776" s="362"/>
      <c r="B1776" s="365"/>
      <c r="C1776" s="366"/>
      <c r="D1776" s="368"/>
      <c r="E1776" s="321" t="s">
        <v>1455</v>
      </c>
    </row>
    <row r="1777" spans="1:5" x14ac:dyDescent="0.25">
      <c r="A1777" s="353" t="s">
        <v>2334</v>
      </c>
      <c r="B1777" s="355" t="s">
        <v>2328</v>
      </c>
      <c r="C1777" s="356"/>
      <c r="D1777" s="359" t="s">
        <v>62</v>
      </c>
      <c r="E1777" s="322" t="s">
        <v>1454</v>
      </c>
    </row>
    <row r="1778" spans="1:5" x14ac:dyDescent="0.25">
      <c r="A1778" s="354"/>
      <c r="B1778" s="357"/>
      <c r="C1778" s="358"/>
      <c r="D1778" s="360"/>
      <c r="E1778" s="323" t="s">
        <v>1455</v>
      </c>
    </row>
    <row r="1779" spans="1:5" x14ac:dyDescent="0.25">
      <c r="A1779" s="361" t="s">
        <v>2335</v>
      </c>
      <c r="B1779" s="363" t="s">
        <v>2328</v>
      </c>
      <c r="C1779" s="364"/>
      <c r="D1779" s="367" t="s">
        <v>62</v>
      </c>
      <c r="E1779" s="320" t="s">
        <v>1454</v>
      </c>
    </row>
    <row r="1780" spans="1:5" x14ac:dyDescent="0.25">
      <c r="A1780" s="362"/>
      <c r="B1780" s="365"/>
      <c r="C1780" s="366"/>
      <c r="D1780" s="368"/>
      <c r="E1780" s="321" t="s">
        <v>1455</v>
      </c>
    </row>
    <row r="1781" spans="1:5" x14ac:dyDescent="0.25">
      <c r="A1781" s="353" t="s">
        <v>2336</v>
      </c>
      <c r="B1781" s="355" t="s">
        <v>2328</v>
      </c>
      <c r="C1781" s="356"/>
      <c r="D1781" s="359" t="s">
        <v>62</v>
      </c>
      <c r="E1781" s="322" t="s">
        <v>1454</v>
      </c>
    </row>
    <row r="1782" spans="1:5" x14ac:dyDescent="0.25">
      <c r="A1782" s="354"/>
      <c r="B1782" s="357"/>
      <c r="C1782" s="358"/>
      <c r="D1782" s="360"/>
      <c r="E1782" s="323" t="s">
        <v>1455</v>
      </c>
    </row>
    <row r="1783" spans="1:5" x14ac:dyDescent="0.25">
      <c r="A1783" s="361" t="s">
        <v>2337</v>
      </c>
      <c r="B1783" s="363" t="s">
        <v>2338</v>
      </c>
      <c r="C1783" s="364"/>
      <c r="D1783" s="367" t="s">
        <v>62</v>
      </c>
      <c r="E1783" s="320" t="s">
        <v>1454</v>
      </c>
    </row>
    <row r="1784" spans="1:5" x14ac:dyDescent="0.25">
      <c r="A1784" s="362"/>
      <c r="B1784" s="365"/>
      <c r="C1784" s="366"/>
      <c r="D1784" s="368"/>
      <c r="E1784" s="321" t="s">
        <v>1455</v>
      </c>
    </row>
    <row r="1785" spans="1:5" x14ac:dyDescent="0.25">
      <c r="A1785" s="353" t="s">
        <v>2339</v>
      </c>
      <c r="B1785" s="355" t="s">
        <v>2338</v>
      </c>
      <c r="C1785" s="356"/>
      <c r="D1785" s="359" t="s">
        <v>62</v>
      </c>
      <c r="E1785" s="322" t="s">
        <v>1454</v>
      </c>
    </row>
    <row r="1786" spans="1:5" x14ac:dyDescent="0.25">
      <c r="A1786" s="354"/>
      <c r="B1786" s="357"/>
      <c r="C1786" s="358"/>
      <c r="D1786" s="360"/>
      <c r="E1786" s="323" t="s">
        <v>1455</v>
      </c>
    </row>
    <row r="1787" spans="1:5" x14ac:dyDescent="0.25">
      <c r="A1787" s="361" t="s">
        <v>2340</v>
      </c>
      <c r="B1787" s="363" t="s">
        <v>2338</v>
      </c>
      <c r="C1787" s="364"/>
      <c r="D1787" s="367" t="s">
        <v>62</v>
      </c>
      <c r="E1787" s="320" t="s">
        <v>1454</v>
      </c>
    </row>
    <row r="1788" spans="1:5" x14ac:dyDescent="0.25">
      <c r="A1788" s="362"/>
      <c r="B1788" s="365"/>
      <c r="C1788" s="366"/>
      <c r="D1788" s="368"/>
      <c r="E1788" s="321" t="s">
        <v>1455</v>
      </c>
    </row>
    <row r="1789" spans="1:5" x14ac:dyDescent="0.25">
      <c r="A1789" s="353" t="s">
        <v>2341</v>
      </c>
      <c r="B1789" s="355" t="s">
        <v>2338</v>
      </c>
      <c r="C1789" s="356"/>
      <c r="D1789" s="359" t="s">
        <v>62</v>
      </c>
      <c r="E1789" s="322" t="s">
        <v>1454</v>
      </c>
    </row>
    <row r="1790" spans="1:5" x14ac:dyDescent="0.25">
      <c r="A1790" s="354"/>
      <c r="B1790" s="357"/>
      <c r="C1790" s="358"/>
      <c r="D1790" s="360"/>
      <c r="E1790" s="323" t="s">
        <v>1455</v>
      </c>
    </row>
    <row r="1791" spans="1:5" x14ac:dyDescent="0.25">
      <c r="A1791" s="361" t="s">
        <v>2342</v>
      </c>
      <c r="B1791" s="363" t="s">
        <v>2338</v>
      </c>
      <c r="C1791" s="364"/>
      <c r="D1791" s="367" t="s">
        <v>62</v>
      </c>
      <c r="E1791" s="320" t="s">
        <v>1454</v>
      </c>
    </row>
    <row r="1792" spans="1:5" x14ac:dyDescent="0.25">
      <c r="A1792" s="362"/>
      <c r="B1792" s="365"/>
      <c r="C1792" s="366"/>
      <c r="D1792" s="368"/>
      <c r="E1792" s="321" t="s">
        <v>1455</v>
      </c>
    </row>
    <row r="1793" spans="1:5" x14ac:dyDescent="0.25">
      <c r="A1793" s="353" t="s">
        <v>2343</v>
      </c>
      <c r="B1793" s="355" t="s">
        <v>2338</v>
      </c>
      <c r="C1793" s="356"/>
      <c r="D1793" s="359" t="s">
        <v>62</v>
      </c>
      <c r="E1793" s="322" t="s">
        <v>1454</v>
      </c>
    </row>
    <row r="1794" spans="1:5" x14ac:dyDescent="0.25">
      <c r="A1794" s="354"/>
      <c r="B1794" s="357"/>
      <c r="C1794" s="358"/>
      <c r="D1794" s="360"/>
      <c r="E1794" s="323" t="s">
        <v>1455</v>
      </c>
    </row>
    <row r="1795" spans="1:5" x14ac:dyDescent="0.25">
      <c r="A1795" s="361" t="s">
        <v>2344</v>
      </c>
      <c r="B1795" s="363" t="s">
        <v>2338</v>
      </c>
      <c r="C1795" s="364"/>
      <c r="D1795" s="367" t="s">
        <v>62</v>
      </c>
      <c r="E1795" s="320" t="s">
        <v>1454</v>
      </c>
    </row>
    <row r="1796" spans="1:5" x14ac:dyDescent="0.25">
      <c r="A1796" s="362"/>
      <c r="B1796" s="365"/>
      <c r="C1796" s="366"/>
      <c r="D1796" s="368"/>
      <c r="E1796" s="321" t="s">
        <v>1455</v>
      </c>
    </row>
    <row r="1797" spans="1:5" x14ac:dyDescent="0.25">
      <c r="A1797" s="353" t="s">
        <v>2345</v>
      </c>
      <c r="B1797" s="355" t="s">
        <v>2338</v>
      </c>
      <c r="C1797" s="356"/>
      <c r="D1797" s="359" t="s">
        <v>62</v>
      </c>
      <c r="E1797" s="322" t="s">
        <v>1454</v>
      </c>
    </row>
    <row r="1798" spans="1:5" x14ac:dyDescent="0.25">
      <c r="A1798" s="354"/>
      <c r="B1798" s="357"/>
      <c r="C1798" s="358"/>
      <c r="D1798" s="360"/>
      <c r="E1798" s="323" t="s">
        <v>1455</v>
      </c>
    </row>
    <row r="1799" spans="1:5" x14ac:dyDescent="0.25">
      <c r="A1799" s="361" t="s">
        <v>2346</v>
      </c>
      <c r="B1799" s="363" t="s">
        <v>2347</v>
      </c>
      <c r="C1799" s="364"/>
      <c r="D1799" s="367" t="s">
        <v>62</v>
      </c>
      <c r="E1799" s="320" t="s">
        <v>1454</v>
      </c>
    </row>
    <row r="1800" spans="1:5" x14ac:dyDescent="0.25">
      <c r="A1800" s="362"/>
      <c r="B1800" s="365"/>
      <c r="C1800" s="366"/>
      <c r="D1800" s="368"/>
      <c r="E1800" s="321" t="s">
        <v>1455</v>
      </c>
    </row>
    <row r="1801" spans="1:5" x14ac:dyDescent="0.25">
      <c r="A1801" s="353" t="s">
        <v>2348</v>
      </c>
      <c r="B1801" s="355" t="s">
        <v>2347</v>
      </c>
      <c r="C1801" s="356"/>
      <c r="D1801" s="359" t="s">
        <v>62</v>
      </c>
      <c r="E1801" s="322" t="s">
        <v>1454</v>
      </c>
    </row>
    <row r="1802" spans="1:5" x14ac:dyDescent="0.25">
      <c r="A1802" s="354"/>
      <c r="B1802" s="357"/>
      <c r="C1802" s="358"/>
      <c r="D1802" s="360"/>
      <c r="E1802" s="323" t="s">
        <v>1455</v>
      </c>
    </row>
    <row r="1803" spans="1:5" x14ac:dyDescent="0.25">
      <c r="A1803" s="361" t="s">
        <v>2349</v>
      </c>
      <c r="B1803" s="363" t="s">
        <v>2347</v>
      </c>
      <c r="C1803" s="364"/>
      <c r="D1803" s="367" t="s">
        <v>62</v>
      </c>
      <c r="E1803" s="320" t="s">
        <v>1454</v>
      </c>
    </row>
    <row r="1804" spans="1:5" x14ac:dyDescent="0.25">
      <c r="A1804" s="362"/>
      <c r="B1804" s="365"/>
      <c r="C1804" s="366"/>
      <c r="D1804" s="368"/>
      <c r="E1804" s="321" t="s">
        <v>1455</v>
      </c>
    </row>
    <row r="1805" spans="1:5" x14ac:dyDescent="0.25">
      <c r="A1805" s="353" t="s">
        <v>2350</v>
      </c>
      <c r="B1805" s="355" t="s">
        <v>2347</v>
      </c>
      <c r="C1805" s="356"/>
      <c r="D1805" s="359" t="s">
        <v>62</v>
      </c>
      <c r="E1805" s="322" t="s">
        <v>1454</v>
      </c>
    </row>
    <row r="1806" spans="1:5" x14ac:dyDescent="0.25">
      <c r="A1806" s="354"/>
      <c r="B1806" s="357"/>
      <c r="C1806" s="358"/>
      <c r="D1806" s="360"/>
      <c r="E1806" s="323" t="s">
        <v>1455</v>
      </c>
    </row>
    <row r="1807" spans="1:5" x14ac:dyDescent="0.25">
      <c r="A1807" s="361" t="s">
        <v>2351</v>
      </c>
      <c r="B1807" s="363" t="s">
        <v>2347</v>
      </c>
      <c r="C1807" s="364"/>
      <c r="D1807" s="367" t="s">
        <v>62</v>
      </c>
      <c r="E1807" s="320" t="s">
        <v>1454</v>
      </c>
    </row>
    <row r="1808" spans="1:5" x14ac:dyDescent="0.25">
      <c r="A1808" s="362"/>
      <c r="B1808" s="365"/>
      <c r="C1808" s="366"/>
      <c r="D1808" s="368"/>
      <c r="E1808" s="321" t="s">
        <v>1455</v>
      </c>
    </row>
    <row r="1809" spans="1:5" x14ac:dyDescent="0.25">
      <c r="A1809" s="353" t="s">
        <v>2352</v>
      </c>
      <c r="B1809" s="355" t="s">
        <v>2347</v>
      </c>
      <c r="C1809" s="356"/>
      <c r="D1809" s="359" t="s">
        <v>62</v>
      </c>
      <c r="E1809" s="322" t="s">
        <v>1454</v>
      </c>
    </row>
    <row r="1810" spans="1:5" x14ac:dyDescent="0.25">
      <c r="A1810" s="354"/>
      <c r="B1810" s="357"/>
      <c r="C1810" s="358"/>
      <c r="D1810" s="360"/>
      <c r="E1810" s="323" t="s">
        <v>1455</v>
      </c>
    </row>
    <row r="1811" spans="1:5" x14ac:dyDescent="0.25">
      <c r="A1811" s="361" t="s">
        <v>2353</v>
      </c>
      <c r="B1811" s="363" t="s">
        <v>2347</v>
      </c>
      <c r="C1811" s="364"/>
      <c r="D1811" s="367" t="s">
        <v>62</v>
      </c>
      <c r="E1811" s="320" t="s">
        <v>1454</v>
      </c>
    </row>
    <row r="1812" spans="1:5" x14ac:dyDescent="0.25">
      <c r="A1812" s="362"/>
      <c r="B1812" s="365"/>
      <c r="C1812" s="366"/>
      <c r="D1812" s="368"/>
      <c r="E1812" s="321" t="s">
        <v>1455</v>
      </c>
    </row>
    <row r="1813" spans="1:5" x14ac:dyDescent="0.25">
      <c r="A1813" s="353" t="s">
        <v>2354</v>
      </c>
      <c r="B1813" s="355" t="s">
        <v>2347</v>
      </c>
      <c r="C1813" s="356"/>
      <c r="D1813" s="359" t="s">
        <v>62</v>
      </c>
      <c r="E1813" s="322" t="s">
        <v>1454</v>
      </c>
    </row>
    <row r="1814" spans="1:5" x14ac:dyDescent="0.25">
      <c r="A1814" s="354"/>
      <c r="B1814" s="357"/>
      <c r="C1814" s="358"/>
      <c r="D1814" s="360"/>
      <c r="E1814" s="323" t="s">
        <v>1455</v>
      </c>
    </row>
    <row r="1815" spans="1:5" x14ac:dyDescent="0.25">
      <c r="A1815" s="361" t="s">
        <v>2355</v>
      </c>
      <c r="B1815" s="363" t="s">
        <v>2347</v>
      </c>
      <c r="C1815" s="364"/>
      <c r="D1815" s="367" t="s">
        <v>62</v>
      </c>
      <c r="E1815" s="320" t="s">
        <v>1454</v>
      </c>
    </row>
    <row r="1816" spans="1:5" x14ac:dyDescent="0.25">
      <c r="A1816" s="362"/>
      <c r="B1816" s="365"/>
      <c r="C1816" s="366"/>
      <c r="D1816" s="368"/>
      <c r="E1816" s="321" t="s">
        <v>1455</v>
      </c>
    </row>
    <row r="1817" spans="1:5" x14ac:dyDescent="0.25">
      <c r="A1817" s="353" t="s">
        <v>2356</v>
      </c>
      <c r="B1817" s="355" t="s">
        <v>2347</v>
      </c>
      <c r="C1817" s="356"/>
      <c r="D1817" s="359" t="s">
        <v>62</v>
      </c>
      <c r="E1817" s="322" t="s">
        <v>1454</v>
      </c>
    </row>
    <row r="1818" spans="1:5" x14ac:dyDescent="0.25">
      <c r="A1818" s="354"/>
      <c r="B1818" s="357"/>
      <c r="C1818" s="358"/>
      <c r="D1818" s="360"/>
      <c r="E1818" s="323" t="s">
        <v>1455</v>
      </c>
    </row>
    <row r="1819" spans="1:5" x14ac:dyDescent="0.25">
      <c r="A1819" s="361" t="s">
        <v>2357</v>
      </c>
      <c r="B1819" s="363" t="s">
        <v>2347</v>
      </c>
      <c r="C1819" s="364"/>
      <c r="D1819" s="367" t="s">
        <v>62</v>
      </c>
      <c r="E1819" s="320" t="s">
        <v>1454</v>
      </c>
    </row>
    <row r="1820" spans="1:5" x14ac:dyDescent="0.25">
      <c r="A1820" s="362"/>
      <c r="B1820" s="365"/>
      <c r="C1820" s="366"/>
      <c r="D1820" s="368"/>
      <c r="E1820" s="321" t="s">
        <v>1455</v>
      </c>
    </row>
    <row r="1821" spans="1:5" x14ac:dyDescent="0.25">
      <c r="A1821" s="353" t="s">
        <v>2358</v>
      </c>
      <c r="B1821" s="355" t="s">
        <v>2347</v>
      </c>
      <c r="C1821" s="356"/>
      <c r="D1821" s="359" t="s">
        <v>62</v>
      </c>
      <c r="E1821" s="322" t="s">
        <v>1454</v>
      </c>
    </row>
    <row r="1822" spans="1:5" x14ac:dyDescent="0.25">
      <c r="A1822" s="354"/>
      <c r="B1822" s="357"/>
      <c r="C1822" s="358"/>
      <c r="D1822" s="360"/>
      <c r="E1822" s="323" t="s">
        <v>1455</v>
      </c>
    </row>
    <row r="1823" spans="1:5" x14ac:dyDescent="0.25">
      <c r="A1823" s="361" t="s">
        <v>2359</v>
      </c>
      <c r="B1823" s="363" t="s">
        <v>2347</v>
      </c>
      <c r="C1823" s="364"/>
      <c r="D1823" s="367" t="s">
        <v>62</v>
      </c>
      <c r="E1823" s="320" t="s">
        <v>1454</v>
      </c>
    </row>
    <row r="1824" spans="1:5" x14ac:dyDescent="0.25">
      <c r="A1824" s="362"/>
      <c r="B1824" s="365"/>
      <c r="C1824" s="366"/>
      <c r="D1824" s="368"/>
      <c r="E1824" s="321" t="s">
        <v>1455</v>
      </c>
    </row>
    <row r="1825" spans="1:5" x14ac:dyDescent="0.25">
      <c r="A1825" s="353" t="s">
        <v>2360</v>
      </c>
      <c r="B1825" s="355" t="s">
        <v>2347</v>
      </c>
      <c r="C1825" s="356"/>
      <c r="D1825" s="359" t="s">
        <v>62</v>
      </c>
      <c r="E1825" s="322" t="s">
        <v>1454</v>
      </c>
    </row>
    <row r="1826" spans="1:5" x14ac:dyDescent="0.25">
      <c r="A1826" s="354"/>
      <c r="B1826" s="357"/>
      <c r="C1826" s="358"/>
      <c r="D1826" s="360"/>
      <c r="E1826" s="323" t="s">
        <v>1455</v>
      </c>
    </row>
    <row r="1827" spans="1:5" x14ac:dyDescent="0.25">
      <c r="A1827" s="361" t="s">
        <v>2361</v>
      </c>
      <c r="B1827" s="363" t="s">
        <v>2347</v>
      </c>
      <c r="C1827" s="364"/>
      <c r="D1827" s="367" t="s">
        <v>62</v>
      </c>
      <c r="E1827" s="320" t="s">
        <v>1454</v>
      </c>
    </row>
    <row r="1828" spans="1:5" x14ac:dyDescent="0.25">
      <c r="A1828" s="362"/>
      <c r="B1828" s="365"/>
      <c r="C1828" s="366"/>
      <c r="D1828" s="368"/>
      <c r="E1828" s="321" t="s">
        <v>1455</v>
      </c>
    </row>
    <row r="1829" spans="1:5" x14ac:dyDescent="0.25">
      <c r="A1829" s="353" t="s">
        <v>2362</v>
      </c>
      <c r="B1829" s="355" t="s">
        <v>2363</v>
      </c>
      <c r="C1829" s="356"/>
      <c r="D1829" s="359" t="s">
        <v>62</v>
      </c>
      <c r="E1829" s="322" t="s">
        <v>1454</v>
      </c>
    </row>
    <row r="1830" spans="1:5" x14ac:dyDescent="0.25">
      <c r="A1830" s="354"/>
      <c r="B1830" s="357"/>
      <c r="C1830" s="358"/>
      <c r="D1830" s="360"/>
      <c r="E1830" s="323" t="s">
        <v>1455</v>
      </c>
    </row>
    <row r="1831" spans="1:5" x14ac:dyDescent="0.25">
      <c r="A1831" s="361" t="s">
        <v>2364</v>
      </c>
      <c r="B1831" s="363" t="s">
        <v>2363</v>
      </c>
      <c r="C1831" s="364"/>
      <c r="D1831" s="367" t="s">
        <v>62</v>
      </c>
      <c r="E1831" s="320" t="s">
        <v>1454</v>
      </c>
    </row>
    <row r="1832" spans="1:5" x14ac:dyDescent="0.25">
      <c r="A1832" s="362"/>
      <c r="B1832" s="365"/>
      <c r="C1832" s="366"/>
      <c r="D1832" s="368"/>
      <c r="E1832" s="321" t="s">
        <v>1455</v>
      </c>
    </row>
    <row r="1833" spans="1:5" x14ac:dyDescent="0.25">
      <c r="A1833" s="353" t="s">
        <v>2365</v>
      </c>
      <c r="B1833" s="355" t="s">
        <v>2363</v>
      </c>
      <c r="C1833" s="356"/>
      <c r="D1833" s="359" t="s">
        <v>62</v>
      </c>
      <c r="E1833" s="322" t="s">
        <v>1454</v>
      </c>
    </row>
    <row r="1834" spans="1:5" x14ac:dyDescent="0.25">
      <c r="A1834" s="354"/>
      <c r="B1834" s="357"/>
      <c r="C1834" s="358"/>
      <c r="D1834" s="360"/>
      <c r="E1834" s="323" t="s">
        <v>1455</v>
      </c>
    </row>
    <row r="1835" spans="1:5" x14ac:dyDescent="0.25">
      <c r="A1835" s="361" t="s">
        <v>2366</v>
      </c>
      <c r="B1835" s="363" t="s">
        <v>2363</v>
      </c>
      <c r="C1835" s="364"/>
      <c r="D1835" s="367" t="s">
        <v>62</v>
      </c>
      <c r="E1835" s="320" t="s">
        <v>1454</v>
      </c>
    </row>
    <row r="1836" spans="1:5" x14ac:dyDescent="0.25">
      <c r="A1836" s="362"/>
      <c r="B1836" s="365"/>
      <c r="C1836" s="366"/>
      <c r="D1836" s="368"/>
      <c r="E1836" s="321" t="s">
        <v>1455</v>
      </c>
    </row>
    <row r="1837" spans="1:5" x14ac:dyDescent="0.25">
      <c r="A1837" s="353" t="s">
        <v>2367</v>
      </c>
      <c r="B1837" s="355" t="s">
        <v>2363</v>
      </c>
      <c r="C1837" s="356"/>
      <c r="D1837" s="359" t="s">
        <v>62</v>
      </c>
      <c r="E1837" s="322" t="s">
        <v>1454</v>
      </c>
    </row>
    <row r="1838" spans="1:5" x14ac:dyDescent="0.25">
      <c r="A1838" s="354"/>
      <c r="B1838" s="357"/>
      <c r="C1838" s="358"/>
      <c r="D1838" s="360"/>
      <c r="E1838" s="323" t="s">
        <v>1455</v>
      </c>
    </row>
    <row r="1839" spans="1:5" x14ac:dyDescent="0.25">
      <c r="A1839" s="361" t="s">
        <v>2368</v>
      </c>
      <c r="B1839" s="363" t="s">
        <v>2363</v>
      </c>
      <c r="C1839" s="364"/>
      <c r="D1839" s="367" t="s">
        <v>62</v>
      </c>
      <c r="E1839" s="320" t="s">
        <v>1454</v>
      </c>
    </row>
    <row r="1840" spans="1:5" x14ac:dyDescent="0.25">
      <c r="A1840" s="362"/>
      <c r="B1840" s="365"/>
      <c r="C1840" s="366"/>
      <c r="D1840" s="368"/>
      <c r="E1840" s="321" t="s">
        <v>1455</v>
      </c>
    </row>
    <row r="1841" spans="1:5" x14ac:dyDescent="0.25">
      <c r="A1841" s="353" t="s">
        <v>2369</v>
      </c>
      <c r="B1841" s="355" t="s">
        <v>2363</v>
      </c>
      <c r="C1841" s="356"/>
      <c r="D1841" s="359" t="s">
        <v>62</v>
      </c>
      <c r="E1841" s="322" t="s">
        <v>1454</v>
      </c>
    </row>
    <row r="1842" spans="1:5" x14ac:dyDescent="0.25">
      <c r="A1842" s="354"/>
      <c r="B1842" s="357"/>
      <c r="C1842" s="358"/>
      <c r="D1842" s="360"/>
      <c r="E1842" s="323" t="s">
        <v>1455</v>
      </c>
    </row>
    <row r="1843" spans="1:5" x14ac:dyDescent="0.25">
      <c r="A1843" s="361" t="s">
        <v>2370</v>
      </c>
      <c r="B1843" s="363" t="s">
        <v>2363</v>
      </c>
      <c r="C1843" s="364"/>
      <c r="D1843" s="367" t="s">
        <v>62</v>
      </c>
      <c r="E1843" s="320" t="s">
        <v>1454</v>
      </c>
    </row>
    <row r="1844" spans="1:5" x14ac:dyDescent="0.25">
      <c r="A1844" s="362"/>
      <c r="B1844" s="365"/>
      <c r="C1844" s="366"/>
      <c r="D1844" s="368"/>
      <c r="E1844" s="321" t="s">
        <v>1455</v>
      </c>
    </row>
    <row r="1845" spans="1:5" x14ac:dyDescent="0.25">
      <c r="A1845" s="353" t="s">
        <v>2371</v>
      </c>
      <c r="B1845" s="355" t="s">
        <v>2363</v>
      </c>
      <c r="C1845" s="356"/>
      <c r="D1845" s="359" t="s">
        <v>62</v>
      </c>
      <c r="E1845" s="322" t="s">
        <v>1454</v>
      </c>
    </row>
    <row r="1846" spans="1:5" x14ac:dyDescent="0.25">
      <c r="A1846" s="354"/>
      <c r="B1846" s="357"/>
      <c r="C1846" s="358"/>
      <c r="D1846" s="360"/>
      <c r="E1846" s="323" t="s">
        <v>1455</v>
      </c>
    </row>
    <row r="1847" spans="1:5" x14ac:dyDescent="0.25">
      <c r="A1847" s="361" t="s">
        <v>2372</v>
      </c>
      <c r="B1847" s="363" t="s">
        <v>2363</v>
      </c>
      <c r="C1847" s="364"/>
      <c r="D1847" s="367" t="s">
        <v>62</v>
      </c>
      <c r="E1847" s="320" t="s">
        <v>1454</v>
      </c>
    </row>
    <row r="1848" spans="1:5" x14ac:dyDescent="0.25">
      <c r="A1848" s="362"/>
      <c r="B1848" s="365"/>
      <c r="C1848" s="366"/>
      <c r="D1848" s="368"/>
      <c r="E1848" s="321" t="s">
        <v>1455</v>
      </c>
    </row>
    <row r="1849" spans="1:5" x14ac:dyDescent="0.25">
      <c r="A1849" s="353" t="s">
        <v>2373</v>
      </c>
      <c r="B1849" s="355" t="s">
        <v>2363</v>
      </c>
      <c r="C1849" s="356"/>
      <c r="D1849" s="359" t="s">
        <v>62</v>
      </c>
      <c r="E1849" s="322" t="s">
        <v>1454</v>
      </c>
    </row>
    <row r="1850" spans="1:5" x14ac:dyDescent="0.25">
      <c r="A1850" s="354"/>
      <c r="B1850" s="357"/>
      <c r="C1850" s="358"/>
      <c r="D1850" s="360"/>
      <c r="E1850" s="323" t="s">
        <v>1455</v>
      </c>
    </row>
    <row r="1851" spans="1:5" x14ac:dyDescent="0.25">
      <c r="A1851" s="361" t="s">
        <v>2374</v>
      </c>
      <c r="B1851" s="363" t="s">
        <v>2363</v>
      </c>
      <c r="C1851" s="364"/>
      <c r="D1851" s="367" t="s">
        <v>62</v>
      </c>
      <c r="E1851" s="320" t="s">
        <v>1454</v>
      </c>
    </row>
    <row r="1852" spans="1:5" x14ac:dyDescent="0.25">
      <c r="A1852" s="362"/>
      <c r="B1852" s="365"/>
      <c r="C1852" s="366"/>
      <c r="D1852" s="368"/>
      <c r="E1852" s="321" t="s">
        <v>1455</v>
      </c>
    </row>
    <row r="1853" spans="1:5" x14ac:dyDescent="0.25">
      <c r="A1853" s="353" t="s">
        <v>2375</v>
      </c>
      <c r="B1853" s="355" t="s">
        <v>2363</v>
      </c>
      <c r="C1853" s="356"/>
      <c r="D1853" s="359" t="s">
        <v>62</v>
      </c>
      <c r="E1853" s="322" t="s">
        <v>1454</v>
      </c>
    </row>
    <row r="1854" spans="1:5" x14ac:dyDescent="0.25">
      <c r="A1854" s="354"/>
      <c r="B1854" s="357"/>
      <c r="C1854" s="358"/>
      <c r="D1854" s="360"/>
      <c r="E1854" s="323" t="s">
        <v>1455</v>
      </c>
    </row>
    <row r="1855" spans="1:5" x14ac:dyDescent="0.25">
      <c r="A1855" s="361" t="s">
        <v>2376</v>
      </c>
      <c r="B1855" s="363" t="s">
        <v>2363</v>
      </c>
      <c r="C1855" s="364"/>
      <c r="D1855" s="367" t="s">
        <v>62</v>
      </c>
      <c r="E1855" s="320" t="s">
        <v>1454</v>
      </c>
    </row>
    <row r="1856" spans="1:5" x14ac:dyDescent="0.25">
      <c r="A1856" s="362"/>
      <c r="B1856" s="365"/>
      <c r="C1856" s="366"/>
      <c r="D1856" s="368"/>
      <c r="E1856" s="321" t="s">
        <v>1455</v>
      </c>
    </row>
    <row r="1857" spans="1:5" x14ac:dyDescent="0.25">
      <c r="A1857" s="353" t="s">
        <v>2377</v>
      </c>
      <c r="B1857" s="355" t="s">
        <v>2363</v>
      </c>
      <c r="C1857" s="356"/>
      <c r="D1857" s="359" t="s">
        <v>62</v>
      </c>
      <c r="E1857" s="322" t="s">
        <v>1454</v>
      </c>
    </row>
    <row r="1858" spans="1:5" x14ac:dyDescent="0.25">
      <c r="A1858" s="354"/>
      <c r="B1858" s="357"/>
      <c r="C1858" s="358"/>
      <c r="D1858" s="360"/>
      <c r="E1858" s="323" t="s">
        <v>1455</v>
      </c>
    </row>
    <row r="1859" spans="1:5" x14ac:dyDescent="0.25">
      <c r="A1859" s="361" t="s">
        <v>2378</v>
      </c>
      <c r="B1859" s="363" t="s">
        <v>2363</v>
      </c>
      <c r="C1859" s="364"/>
      <c r="D1859" s="367" t="s">
        <v>62</v>
      </c>
      <c r="E1859" s="320" t="s">
        <v>1454</v>
      </c>
    </row>
    <row r="1860" spans="1:5" x14ac:dyDescent="0.25">
      <c r="A1860" s="362"/>
      <c r="B1860" s="365"/>
      <c r="C1860" s="366"/>
      <c r="D1860" s="368"/>
      <c r="E1860" s="321" t="s">
        <v>1455</v>
      </c>
    </row>
    <row r="1861" spans="1:5" x14ac:dyDescent="0.25">
      <c r="A1861" s="353" t="s">
        <v>2379</v>
      </c>
      <c r="B1861" s="355" t="s">
        <v>2363</v>
      </c>
      <c r="C1861" s="356"/>
      <c r="D1861" s="359" t="s">
        <v>62</v>
      </c>
      <c r="E1861" s="322" t="s">
        <v>1454</v>
      </c>
    </row>
    <row r="1862" spans="1:5" x14ac:dyDescent="0.25">
      <c r="A1862" s="354"/>
      <c r="B1862" s="357"/>
      <c r="C1862" s="358"/>
      <c r="D1862" s="360"/>
      <c r="E1862" s="323" t="s">
        <v>1455</v>
      </c>
    </row>
    <row r="1863" spans="1:5" x14ac:dyDescent="0.25">
      <c r="A1863" s="361" t="s">
        <v>2380</v>
      </c>
      <c r="B1863" s="363" t="s">
        <v>2381</v>
      </c>
      <c r="C1863" s="364"/>
      <c r="D1863" s="367" t="s">
        <v>62</v>
      </c>
      <c r="E1863" s="320" t="s">
        <v>1454</v>
      </c>
    </row>
    <row r="1864" spans="1:5" x14ac:dyDescent="0.25">
      <c r="A1864" s="362"/>
      <c r="B1864" s="365"/>
      <c r="C1864" s="366"/>
      <c r="D1864" s="368"/>
      <c r="E1864" s="321" t="s">
        <v>1455</v>
      </c>
    </row>
    <row r="1865" spans="1:5" x14ac:dyDescent="0.25">
      <c r="A1865" s="353" t="s">
        <v>2382</v>
      </c>
      <c r="B1865" s="355" t="s">
        <v>2381</v>
      </c>
      <c r="C1865" s="356"/>
      <c r="D1865" s="359" t="s">
        <v>62</v>
      </c>
      <c r="E1865" s="322" t="s">
        <v>1454</v>
      </c>
    </row>
    <row r="1866" spans="1:5" x14ac:dyDescent="0.25">
      <c r="A1866" s="354"/>
      <c r="B1866" s="357"/>
      <c r="C1866" s="358"/>
      <c r="D1866" s="360"/>
      <c r="E1866" s="323" t="s">
        <v>1455</v>
      </c>
    </row>
    <row r="1867" spans="1:5" x14ac:dyDescent="0.25">
      <c r="A1867" s="361" t="s">
        <v>2182</v>
      </c>
      <c r="B1867" s="363" t="s">
        <v>2381</v>
      </c>
      <c r="C1867" s="364"/>
      <c r="D1867" s="367" t="s">
        <v>62</v>
      </c>
      <c r="E1867" s="320" t="s">
        <v>1454</v>
      </c>
    </row>
    <row r="1868" spans="1:5" x14ac:dyDescent="0.25">
      <c r="A1868" s="362"/>
      <c r="B1868" s="365"/>
      <c r="C1868" s="366"/>
      <c r="D1868" s="368"/>
      <c r="E1868" s="321" t="s">
        <v>1455</v>
      </c>
    </row>
    <row r="1869" spans="1:5" x14ac:dyDescent="0.25">
      <c r="A1869" s="353" t="s">
        <v>1941</v>
      </c>
      <c r="B1869" s="355" t="s">
        <v>2381</v>
      </c>
      <c r="C1869" s="356"/>
      <c r="D1869" s="359" t="s">
        <v>62</v>
      </c>
      <c r="E1869" s="322" t="s">
        <v>1454</v>
      </c>
    </row>
    <row r="1870" spans="1:5" x14ac:dyDescent="0.25">
      <c r="A1870" s="354"/>
      <c r="B1870" s="357"/>
      <c r="C1870" s="358"/>
      <c r="D1870" s="360"/>
      <c r="E1870" s="323" t="s">
        <v>1455</v>
      </c>
    </row>
    <row r="1871" spans="1:5" x14ac:dyDescent="0.25">
      <c r="A1871" s="361" t="s">
        <v>2383</v>
      </c>
      <c r="B1871" s="363" t="s">
        <v>2381</v>
      </c>
      <c r="C1871" s="364"/>
      <c r="D1871" s="367" t="s">
        <v>62</v>
      </c>
      <c r="E1871" s="320" t="s">
        <v>1454</v>
      </c>
    </row>
    <row r="1872" spans="1:5" x14ac:dyDescent="0.25">
      <c r="A1872" s="362"/>
      <c r="B1872" s="365"/>
      <c r="C1872" s="366"/>
      <c r="D1872" s="368"/>
      <c r="E1872" s="321" t="s">
        <v>1455</v>
      </c>
    </row>
    <row r="1873" spans="1:5" x14ac:dyDescent="0.25">
      <c r="A1873" s="353" t="s">
        <v>2384</v>
      </c>
      <c r="B1873" s="355" t="s">
        <v>2381</v>
      </c>
      <c r="C1873" s="356"/>
      <c r="D1873" s="359" t="s">
        <v>62</v>
      </c>
      <c r="E1873" s="322" t="s">
        <v>1454</v>
      </c>
    </row>
    <row r="1874" spans="1:5" x14ac:dyDescent="0.25">
      <c r="A1874" s="354"/>
      <c r="B1874" s="357"/>
      <c r="C1874" s="358"/>
      <c r="D1874" s="360"/>
      <c r="E1874" s="323" t="s">
        <v>1455</v>
      </c>
    </row>
    <row r="1875" spans="1:5" x14ac:dyDescent="0.25">
      <c r="A1875" s="361" t="s">
        <v>2385</v>
      </c>
      <c r="B1875" s="363" t="s">
        <v>2381</v>
      </c>
      <c r="C1875" s="364"/>
      <c r="D1875" s="367" t="s">
        <v>62</v>
      </c>
      <c r="E1875" s="320" t="s">
        <v>1454</v>
      </c>
    </row>
    <row r="1876" spans="1:5" x14ac:dyDescent="0.25">
      <c r="A1876" s="362"/>
      <c r="B1876" s="365"/>
      <c r="C1876" s="366"/>
      <c r="D1876" s="368"/>
      <c r="E1876" s="321" t="s">
        <v>1455</v>
      </c>
    </row>
    <row r="1877" spans="1:5" x14ac:dyDescent="0.25">
      <c r="A1877" s="353" t="s">
        <v>2386</v>
      </c>
      <c r="B1877" s="355" t="s">
        <v>2387</v>
      </c>
      <c r="C1877" s="356"/>
      <c r="D1877" s="359" t="s">
        <v>62</v>
      </c>
      <c r="E1877" s="322" t="s">
        <v>1454</v>
      </c>
    </row>
    <row r="1878" spans="1:5" x14ac:dyDescent="0.25">
      <c r="A1878" s="354"/>
      <c r="B1878" s="357"/>
      <c r="C1878" s="358"/>
      <c r="D1878" s="360"/>
      <c r="E1878" s="323" t="s">
        <v>1455</v>
      </c>
    </row>
    <row r="1879" spans="1:5" x14ac:dyDescent="0.25">
      <c r="A1879" s="361" t="s">
        <v>2388</v>
      </c>
      <c r="B1879" s="363" t="s">
        <v>2387</v>
      </c>
      <c r="C1879" s="364"/>
      <c r="D1879" s="367" t="s">
        <v>62</v>
      </c>
      <c r="E1879" s="320" t="s">
        <v>1454</v>
      </c>
    </row>
    <row r="1880" spans="1:5" x14ac:dyDescent="0.25">
      <c r="A1880" s="362"/>
      <c r="B1880" s="365"/>
      <c r="C1880" s="366"/>
      <c r="D1880" s="368"/>
      <c r="E1880" s="321" t="s">
        <v>1455</v>
      </c>
    </row>
    <row r="1881" spans="1:5" x14ac:dyDescent="0.25">
      <c r="A1881" s="353" t="s">
        <v>2389</v>
      </c>
      <c r="B1881" s="355" t="s">
        <v>2387</v>
      </c>
      <c r="C1881" s="356"/>
      <c r="D1881" s="359" t="s">
        <v>62</v>
      </c>
      <c r="E1881" s="322" t="s">
        <v>1454</v>
      </c>
    </row>
    <row r="1882" spans="1:5" x14ac:dyDescent="0.25">
      <c r="A1882" s="354"/>
      <c r="B1882" s="357"/>
      <c r="C1882" s="358"/>
      <c r="D1882" s="360"/>
      <c r="E1882" s="323" t="s">
        <v>1455</v>
      </c>
    </row>
    <row r="1883" spans="1:5" x14ac:dyDescent="0.25">
      <c r="A1883" s="361" t="s">
        <v>2390</v>
      </c>
      <c r="B1883" s="363" t="s">
        <v>2387</v>
      </c>
      <c r="C1883" s="364"/>
      <c r="D1883" s="367" t="s">
        <v>62</v>
      </c>
      <c r="E1883" s="320" t="s">
        <v>1454</v>
      </c>
    </row>
    <row r="1884" spans="1:5" x14ac:dyDescent="0.25">
      <c r="A1884" s="362"/>
      <c r="B1884" s="365"/>
      <c r="C1884" s="366"/>
      <c r="D1884" s="368"/>
      <c r="E1884" s="321" t="s">
        <v>1455</v>
      </c>
    </row>
    <row r="1885" spans="1:5" x14ac:dyDescent="0.25">
      <c r="A1885" s="353" t="s">
        <v>2391</v>
      </c>
      <c r="B1885" s="355" t="s">
        <v>2387</v>
      </c>
      <c r="C1885" s="356"/>
      <c r="D1885" s="359" t="s">
        <v>62</v>
      </c>
      <c r="E1885" s="322" t="s">
        <v>1454</v>
      </c>
    </row>
    <row r="1886" spans="1:5" x14ac:dyDescent="0.25">
      <c r="A1886" s="354"/>
      <c r="B1886" s="357"/>
      <c r="C1886" s="358"/>
      <c r="D1886" s="360"/>
      <c r="E1886" s="323" t="s">
        <v>1455</v>
      </c>
    </row>
    <row r="1887" spans="1:5" x14ac:dyDescent="0.25">
      <c r="A1887" s="361" t="s">
        <v>2392</v>
      </c>
      <c r="B1887" s="363" t="s">
        <v>2387</v>
      </c>
      <c r="C1887" s="364"/>
      <c r="D1887" s="367" t="s">
        <v>62</v>
      </c>
      <c r="E1887" s="320" t="s">
        <v>1454</v>
      </c>
    </row>
    <row r="1888" spans="1:5" x14ac:dyDescent="0.25">
      <c r="A1888" s="362"/>
      <c r="B1888" s="365"/>
      <c r="C1888" s="366"/>
      <c r="D1888" s="368"/>
      <c r="E1888" s="321" t="s">
        <v>1455</v>
      </c>
    </row>
    <row r="1889" spans="1:5" x14ac:dyDescent="0.25">
      <c r="A1889" s="353" t="s">
        <v>2393</v>
      </c>
      <c r="B1889" s="355" t="s">
        <v>2387</v>
      </c>
      <c r="C1889" s="356"/>
      <c r="D1889" s="359" t="s">
        <v>62</v>
      </c>
      <c r="E1889" s="322" t="s">
        <v>1454</v>
      </c>
    </row>
    <row r="1890" spans="1:5" x14ac:dyDescent="0.25">
      <c r="A1890" s="354"/>
      <c r="B1890" s="357"/>
      <c r="C1890" s="358"/>
      <c r="D1890" s="360"/>
      <c r="E1890" s="323" t="s">
        <v>1455</v>
      </c>
    </row>
    <row r="1891" spans="1:5" x14ac:dyDescent="0.25">
      <c r="A1891" s="361" t="s">
        <v>2394</v>
      </c>
      <c r="B1891" s="363" t="s">
        <v>2387</v>
      </c>
      <c r="C1891" s="364"/>
      <c r="D1891" s="367" t="s">
        <v>62</v>
      </c>
      <c r="E1891" s="320" t="s">
        <v>1454</v>
      </c>
    </row>
    <row r="1892" spans="1:5" x14ac:dyDescent="0.25">
      <c r="A1892" s="362"/>
      <c r="B1892" s="365"/>
      <c r="C1892" s="366"/>
      <c r="D1892" s="368"/>
      <c r="E1892" s="321" t="s">
        <v>1455</v>
      </c>
    </row>
    <row r="1893" spans="1:5" x14ac:dyDescent="0.25">
      <c r="A1893" s="353" t="s">
        <v>2395</v>
      </c>
      <c r="B1893" s="355" t="s">
        <v>2387</v>
      </c>
      <c r="C1893" s="356"/>
      <c r="D1893" s="359" t="s">
        <v>62</v>
      </c>
      <c r="E1893" s="322" t="s">
        <v>1454</v>
      </c>
    </row>
    <row r="1894" spans="1:5" x14ac:dyDescent="0.25">
      <c r="A1894" s="354"/>
      <c r="B1894" s="357"/>
      <c r="C1894" s="358"/>
      <c r="D1894" s="360"/>
      <c r="E1894" s="323" t="s">
        <v>1455</v>
      </c>
    </row>
    <row r="1895" spans="1:5" x14ac:dyDescent="0.25">
      <c r="A1895" s="361" t="s">
        <v>2396</v>
      </c>
      <c r="B1895" s="363" t="s">
        <v>2387</v>
      </c>
      <c r="C1895" s="364"/>
      <c r="D1895" s="367" t="s">
        <v>62</v>
      </c>
      <c r="E1895" s="320" t="s">
        <v>1454</v>
      </c>
    </row>
    <row r="1896" spans="1:5" x14ac:dyDescent="0.25">
      <c r="A1896" s="362"/>
      <c r="B1896" s="365"/>
      <c r="C1896" s="366"/>
      <c r="D1896" s="368"/>
      <c r="E1896" s="321" t="s">
        <v>1455</v>
      </c>
    </row>
    <row r="1897" spans="1:5" x14ac:dyDescent="0.25">
      <c r="A1897" s="353" t="s">
        <v>2397</v>
      </c>
      <c r="B1897" s="355" t="s">
        <v>2387</v>
      </c>
      <c r="C1897" s="356"/>
      <c r="D1897" s="359" t="s">
        <v>62</v>
      </c>
      <c r="E1897" s="322" t="s">
        <v>1454</v>
      </c>
    </row>
    <row r="1898" spans="1:5" x14ac:dyDescent="0.25">
      <c r="A1898" s="354"/>
      <c r="B1898" s="357"/>
      <c r="C1898" s="358"/>
      <c r="D1898" s="360"/>
      <c r="E1898" s="323" t="s">
        <v>1455</v>
      </c>
    </row>
    <row r="1899" spans="1:5" x14ac:dyDescent="0.25">
      <c r="A1899" s="361" t="s">
        <v>2398</v>
      </c>
      <c r="B1899" s="363" t="s">
        <v>2387</v>
      </c>
      <c r="C1899" s="364"/>
      <c r="D1899" s="367" t="s">
        <v>62</v>
      </c>
      <c r="E1899" s="320" t="s">
        <v>1454</v>
      </c>
    </row>
    <row r="1900" spans="1:5" x14ac:dyDescent="0.25">
      <c r="A1900" s="362"/>
      <c r="B1900" s="365"/>
      <c r="C1900" s="366"/>
      <c r="D1900" s="368"/>
      <c r="E1900" s="321" t="s">
        <v>1455</v>
      </c>
    </row>
    <row r="1901" spans="1:5" x14ac:dyDescent="0.25">
      <c r="A1901" s="353" t="s">
        <v>2399</v>
      </c>
      <c r="B1901" s="355" t="s">
        <v>2400</v>
      </c>
      <c r="C1901" s="356"/>
      <c r="D1901" s="359" t="s">
        <v>62</v>
      </c>
      <c r="E1901" s="322" t="s">
        <v>1454</v>
      </c>
    </row>
    <row r="1902" spans="1:5" x14ac:dyDescent="0.25">
      <c r="A1902" s="354"/>
      <c r="B1902" s="357"/>
      <c r="C1902" s="358"/>
      <c r="D1902" s="360"/>
      <c r="E1902" s="323" t="s">
        <v>1455</v>
      </c>
    </row>
    <row r="1903" spans="1:5" x14ac:dyDescent="0.25">
      <c r="A1903" s="361" t="s">
        <v>2401</v>
      </c>
      <c r="B1903" s="363" t="s">
        <v>2400</v>
      </c>
      <c r="C1903" s="364"/>
      <c r="D1903" s="367" t="s">
        <v>62</v>
      </c>
      <c r="E1903" s="320" t="s">
        <v>1454</v>
      </c>
    </row>
    <row r="1904" spans="1:5" x14ac:dyDescent="0.25">
      <c r="A1904" s="362"/>
      <c r="B1904" s="365"/>
      <c r="C1904" s="366"/>
      <c r="D1904" s="368"/>
      <c r="E1904" s="321" t="s">
        <v>1455</v>
      </c>
    </row>
    <row r="1905" spans="1:5" x14ac:dyDescent="0.25">
      <c r="A1905" s="353" t="s">
        <v>2027</v>
      </c>
      <c r="B1905" s="355" t="s">
        <v>2400</v>
      </c>
      <c r="C1905" s="356"/>
      <c r="D1905" s="359" t="s">
        <v>62</v>
      </c>
      <c r="E1905" s="322" t="s">
        <v>1454</v>
      </c>
    </row>
    <row r="1906" spans="1:5" x14ac:dyDescent="0.25">
      <c r="A1906" s="354"/>
      <c r="B1906" s="357"/>
      <c r="C1906" s="358"/>
      <c r="D1906" s="360"/>
      <c r="E1906" s="323" t="s">
        <v>1455</v>
      </c>
    </row>
    <row r="1907" spans="1:5" x14ac:dyDescent="0.25">
      <c r="A1907" s="361" t="s">
        <v>2402</v>
      </c>
      <c r="B1907" s="363" t="s">
        <v>2400</v>
      </c>
      <c r="C1907" s="364"/>
      <c r="D1907" s="367" t="s">
        <v>62</v>
      </c>
      <c r="E1907" s="320" t="s">
        <v>1454</v>
      </c>
    </row>
    <row r="1908" spans="1:5" x14ac:dyDescent="0.25">
      <c r="A1908" s="362"/>
      <c r="B1908" s="365"/>
      <c r="C1908" s="366"/>
      <c r="D1908" s="368"/>
      <c r="E1908" s="321" t="s">
        <v>1455</v>
      </c>
    </row>
    <row r="1909" spans="1:5" x14ac:dyDescent="0.25">
      <c r="A1909" s="353" t="s">
        <v>2403</v>
      </c>
      <c r="B1909" s="355" t="s">
        <v>2400</v>
      </c>
      <c r="C1909" s="356"/>
      <c r="D1909" s="359" t="s">
        <v>62</v>
      </c>
      <c r="E1909" s="322" t="s">
        <v>1454</v>
      </c>
    </row>
    <row r="1910" spans="1:5" x14ac:dyDescent="0.25">
      <c r="A1910" s="354"/>
      <c r="B1910" s="357"/>
      <c r="C1910" s="358"/>
      <c r="D1910" s="360"/>
      <c r="E1910" s="323" t="s">
        <v>1455</v>
      </c>
    </row>
    <row r="1911" spans="1:5" x14ac:dyDescent="0.25">
      <c r="A1911" s="361" t="s">
        <v>2404</v>
      </c>
      <c r="B1911" s="363" t="s">
        <v>2405</v>
      </c>
      <c r="C1911" s="364"/>
      <c r="D1911" s="367" t="s">
        <v>62</v>
      </c>
      <c r="E1911" s="320" t="s">
        <v>1454</v>
      </c>
    </row>
    <row r="1912" spans="1:5" x14ac:dyDescent="0.25">
      <c r="A1912" s="362"/>
      <c r="B1912" s="365"/>
      <c r="C1912" s="366"/>
      <c r="D1912" s="368"/>
      <c r="E1912" s="321" t="s">
        <v>1455</v>
      </c>
    </row>
    <row r="1913" spans="1:5" x14ac:dyDescent="0.25">
      <c r="A1913" s="353" t="s">
        <v>2406</v>
      </c>
      <c r="B1913" s="355" t="s">
        <v>2405</v>
      </c>
      <c r="C1913" s="356"/>
      <c r="D1913" s="359" t="s">
        <v>62</v>
      </c>
      <c r="E1913" s="322" t="s">
        <v>1454</v>
      </c>
    </row>
    <row r="1914" spans="1:5" x14ac:dyDescent="0.25">
      <c r="A1914" s="354"/>
      <c r="B1914" s="357"/>
      <c r="C1914" s="358"/>
      <c r="D1914" s="360"/>
      <c r="E1914" s="323" t="s">
        <v>1455</v>
      </c>
    </row>
    <row r="1915" spans="1:5" x14ac:dyDescent="0.25">
      <c r="A1915" s="361" t="s">
        <v>2407</v>
      </c>
      <c r="B1915" s="363" t="s">
        <v>2405</v>
      </c>
      <c r="C1915" s="364"/>
      <c r="D1915" s="367" t="s">
        <v>62</v>
      </c>
      <c r="E1915" s="320" t="s">
        <v>1454</v>
      </c>
    </row>
    <row r="1916" spans="1:5" x14ac:dyDescent="0.25">
      <c r="A1916" s="362"/>
      <c r="B1916" s="365"/>
      <c r="C1916" s="366"/>
      <c r="D1916" s="368"/>
      <c r="E1916" s="321" t="s">
        <v>1455</v>
      </c>
    </row>
    <row r="1917" spans="1:5" x14ac:dyDescent="0.25">
      <c r="A1917" s="353" t="s">
        <v>1755</v>
      </c>
      <c r="B1917" s="355" t="s">
        <v>2405</v>
      </c>
      <c r="C1917" s="356"/>
      <c r="D1917" s="359" t="s">
        <v>62</v>
      </c>
      <c r="E1917" s="322" t="s">
        <v>1454</v>
      </c>
    </row>
    <row r="1918" spans="1:5" x14ac:dyDescent="0.25">
      <c r="A1918" s="354"/>
      <c r="B1918" s="357"/>
      <c r="C1918" s="358"/>
      <c r="D1918" s="360"/>
      <c r="E1918" s="323" t="s">
        <v>1455</v>
      </c>
    </row>
    <row r="1919" spans="1:5" x14ac:dyDescent="0.25">
      <c r="A1919" s="361" t="s">
        <v>2408</v>
      </c>
      <c r="B1919" s="363" t="s">
        <v>2409</v>
      </c>
      <c r="C1919" s="364"/>
      <c r="D1919" s="367" t="s">
        <v>62</v>
      </c>
      <c r="E1919" s="320" t="s">
        <v>1454</v>
      </c>
    </row>
    <row r="1920" spans="1:5" x14ac:dyDescent="0.25">
      <c r="A1920" s="362"/>
      <c r="B1920" s="365"/>
      <c r="C1920" s="366"/>
      <c r="D1920" s="368"/>
      <c r="E1920" s="321" t="s">
        <v>1455</v>
      </c>
    </row>
    <row r="1921" spans="1:5" x14ac:dyDescent="0.25">
      <c r="A1921" s="353" t="s">
        <v>2410</v>
      </c>
      <c r="B1921" s="355" t="s">
        <v>2409</v>
      </c>
      <c r="C1921" s="356"/>
      <c r="D1921" s="359" t="s">
        <v>62</v>
      </c>
      <c r="E1921" s="322" t="s">
        <v>1454</v>
      </c>
    </row>
    <row r="1922" spans="1:5" x14ac:dyDescent="0.25">
      <c r="A1922" s="354"/>
      <c r="B1922" s="357"/>
      <c r="C1922" s="358"/>
      <c r="D1922" s="360"/>
      <c r="E1922" s="323" t="s">
        <v>1455</v>
      </c>
    </row>
    <row r="1923" spans="1:5" x14ac:dyDescent="0.25">
      <c r="A1923" s="361" t="s">
        <v>2411</v>
      </c>
      <c r="B1923" s="363" t="s">
        <v>2409</v>
      </c>
      <c r="C1923" s="364"/>
      <c r="D1923" s="367" t="s">
        <v>62</v>
      </c>
      <c r="E1923" s="320" t="s">
        <v>1454</v>
      </c>
    </row>
    <row r="1924" spans="1:5" x14ac:dyDescent="0.25">
      <c r="A1924" s="362"/>
      <c r="B1924" s="365"/>
      <c r="C1924" s="366"/>
      <c r="D1924" s="368"/>
      <c r="E1924" s="321" t="s">
        <v>1455</v>
      </c>
    </row>
    <row r="1925" spans="1:5" x14ac:dyDescent="0.25">
      <c r="A1925" s="353" t="s">
        <v>2412</v>
      </c>
      <c r="B1925" s="355" t="s">
        <v>2409</v>
      </c>
      <c r="C1925" s="356"/>
      <c r="D1925" s="359" t="s">
        <v>62</v>
      </c>
      <c r="E1925" s="322" t="s">
        <v>1454</v>
      </c>
    </row>
    <row r="1926" spans="1:5" x14ac:dyDescent="0.25">
      <c r="A1926" s="354"/>
      <c r="B1926" s="357"/>
      <c r="C1926" s="358"/>
      <c r="D1926" s="360"/>
      <c r="E1926" s="323" t="s">
        <v>1455</v>
      </c>
    </row>
    <row r="1927" spans="1:5" x14ac:dyDescent="0.25">
      <c r="A1927" s="361" t="s">
        <v>2413</v>
      </c>
      <c r="B1927" s="363" t="s">
        <v>2409</v>
      </c>
      <c r="C1927" s="364"/>
      <c r="D1927" s="367" t="s">
        <v>62</v>
      </c>
      <c r="E1927" s="320" t="s">
        <v>1454</v>
      </c>
    </row>
    <row r="1928" spans="1:5" x14ac:dyDescent="0.25">
      <c r="A1928" s="362"/>
      <c r="B1928" s="365"/>
      <c r="C1928" s="366"/>
      <c r="D1928" s="368"/>
      <c r="E1928" s="321" t="s">
        <v>1455</v>
      </c>
    </row>
    <row r="1929" spans="1:5" x14ac:dyDescent="0.25">
      <c r="A1929" s="353" t="s">
        <v>2414</v>
      </c>
      <c r="B1929" s="355" t="s">
        <v>2409</v>
      </c>
      <c r="C1929" s="356"/>
      <c r="D1929" s="359" t="s">
        <v>62</v>
      </c>
      <c r="E1929" s="322" t="s">
        <v>1454</v>
      </c>
    </row>
    <row r="1930" spans="1:5" x14ac:dyDescent="0.25">
      <c r="A1930" s="354"/>
      <c r="B1930" s="357"/>
      <c r="C1930" s="358"/>
      <c r="D1930" s="360"/>
      <c r="E1930" s="323" t="s">
        <v>1455</v>
      </c>
    </row>
    <row r="1931" spans="1:5" x14ac:dyDescent="0.25">
      <c r="A1931" s="361" t="s">
        <v>2415</v>
      </c>
      <c r="B1931" s="363" t="s">
        <v>2409</v>
      </c>
      <c r="C1931" s="364"/>
      <c r="D1931" s="367" t="s">
        <v>62</v>
      </c>
      <c r="E1931" s="320" t="s">
        <v>1454</v>
      </c>
    </row>
    <row r="1932" spans="1:5" x14ac:dyDescent="0.25">
      <c r="A1932" s="362"/>
      <c r="B1932" s="365"/>
      <c r="C1932" s="366"/>
      <c r="D1932" s="368"/>
      <c r="E1932" s="321" t="s">
        <v>1455</v>
      </c>
    </row>
    <row r="1933" spans="1:5" x14ac:dyDescent="0.25">
      <c r="A1933" s="353" t="s">
        <v>2416</v>
      </c>
      <c r="B1933" s="355" t="s">
        <v>2417</v>
      </c>
      <c r="C1933" s="356"/>
      <c r="D1933" s="359" t="s">
        <v>62</v>
      </c>
      <c r="E1933" s="322" t="s">
        <v>1454</v>
      </c>
    </row>
    <row r="1934" spans="1:5" x14ac:dyDescent="0.25">
      <c r="A1934" s="354"/>
      <c r="B1934" s="357"/>
      <c r="C1934" s="358"/>
      <c r="D1934" s="360"/>
      <c r="E1934" s="323" t="s">
        <v>1455</v>
      </c>
    </row>
    <row r="1935" spans="1:5" x14ac:dyDescent="0.25">
      <c r="A1935" s="361" t="s">
        <v>2418</v>
      </c>
      <c r="B1935" s="363" t="s">
        <v>2417</v>
      </c>
      <c r="C1935" s="364"/>
      <c r="D1935" s="367" t="s">
        <v>62</v>
      </c>
      <c r="E1935" s="320" t="s">
        <v>1454</v>
      </c>
    </row>
    <row r="1936" spans="1:5" x14ac:dyDescent="0.25">
      <c r="A1936" s="362"/>
      <c r="B1936" s="365"/>
      <c r="C1936" s="366"/>
      <c r="D1936" s="368"/>
      <c r="E1936" s="321" t="s">
        <v>1455</v>
      </c>
    </row>
    <row r="1937" spans="1:5" x14ac:dyDescent="0.25">
      <c r="A1937" s="353" t="s">
        <v>2419</v>
      </c>
      <c r="B1937" s="355" t="s">
        <v>2417</v>
      </c>
      <c r="C1937" s="356"/>
      <c r="D1937" s="359" t="s">
        <v>62</v>
      </c>
      <c r="E1937" s="322" t="s">
        <v>1454</v>
      </c>
    </row>
    <row r="1938" spans="1:5" x14ac:dyDescent="0.25">
      <c r="A1938" s="354"/>
      <c r="B1938" s="357"/>
      <c r="C1938" s="358"/>
      <c r="D1938" s="360"/>
      <c r="E1938" s="323" t="s">
        <v>1455</v>
      </c>
    </row>
    <row r="1939" spans="1:5" x14ac:dyDescent="0.25">
      <c r="A1939" s="361" t="s">
        <v>2420</v>
      </c>
      <c r="B1939" s="363" t="s">
        <v>2421</v>
      </c>
      <c r="C1939" s="364"/>
      <c r="D1939" s="367" t="s">
        <v>62</v>
      </c>
      <c r="E1939" s="320" t="s">
        <v>1454</v>
      </c>
    </row>
    <row r="1940" spans="1:5" x14ac:dyDescent="0.25">
      <c r="A1940" s="362"/>
      <c r="B1940" s="365"/>
      <c r="C1940" s="366"/>
      <c r="D1940" s="368"/>
      <c r="E1940" s="321" t="s">
        <v>1455</v>
      </c>
    </row>
    <row r="1941" spans="1:5" x14ac:dyDescent="0.25">
      <c r="A1941" s="353" t="s">
        <v>2422</v>
      </c>
      <c r="B1941" s="355" t="s">
        <v>2421</v>
      </c>
      <c r="C1941" s="356"/>
      <c r="D1941" s="359" t="s">
        <v>62</v>
      </c>
      <c r="E1941" s="322" t="s">
        <v>1454</v>
      </c>
    </row>
    <row r="1942" spans="1:5" x14ac:dyDescent="0.25">
      <c r="A1942" s="354"/>
      <c r="B1942" s="357"/>
      <c r="C1942" s="358"/>
      <c r="D1942" s="360"/>
      <c r="E1942" s="323" t="s">
        <v>1455</v>
      </c>
    </row>
    <row r="1943" spans="1:5" x14ac:dyDescent="0.25">
      <c r="A1943" s="361" t="s">
        <v>2423</v>
      </c>
      <c r="B1943" s="363" t="s">
        <v>2421</v>
      </c>
      <c r="C1943" s="364"/>
      <c r="D1943" s="367" t="s">
        <v>62</v>
      </c>
      <c r="E1943" s="320" t="s">
        <v>1454</v>
      </c>
    </row>
    <row r="1944" spans="1:5" x14ac:dyDescent="0.25">
      <c r="A1944" s="362"/>
      <c r="B1944" s="365"/>
      <c r="C1944" s="366"/>
      <c r="D1944" s="368"/>
      <c r="E1944" s="321" t="s">
        <v>1455</v>
      </c>
    </row>
    <row r="1945" spans="1:5" x14ac:dyDescent="0.25">
      <c r="A1945" s="353" t="s">
        <v>2424</v>
      </c>
      <c r="B1945" s="355" t="s">
        <v>2421</v>
      </c>
      <c r="C1945" s="356"/>
      <c r="D1945" s="359" t="s">
        <v>62</v>
      </c>
      <c r="E1945" s="322" t="s">
        <v>1454</v>
      </c>
    </row>
    <row r="1946" spans="1:5" x14ac:dyDescent="0.25">
      <c r="A1946" s="354"/>
      <c r="B1946" s="357"/>
      <c r="C1946" s="358"/>
      <c r="D1946" s="360"/>
      <c r="E1946" s="323" t="s">
        <v>1455</v>
      </c>
    </row>
    <row r="1947" spans="1:5" x14ac:dyDescent="0.25">
      <c r="A1947" s="361" t="s">
        <v>2231</v>
      </c>
      <c r="B1947" s="363"/>
      <c r="C1947" s="364"/>
      <c r="D1947" s="367" t="s">
        <v>62</v>
      </c>
      <c r="E1947" s="320" t="s">
        <v>1454</v>
      </c>
    </row>
    <row r="1948" spans="1:5" x14ac:dyDescent="0.25">
      <c r="A1948" s="362"/>
      <c r="B1948" s="365"/>
      <c r="C1948" s="366"/>
      <c r="D1948" s="368"/>
      <c r="E1948" s="321" t="s">
        <v>1455</v>
      </c>
    </row>
    <row r="1949" spans="1:5" x14ac:dyDescent="0.25">
      <c r="A1949" s="353" t="s">
        <v>2256</v>
      </c>
      <c r="B1949" s="355"/>
      <c r="C1949" s="356"/>
      <c r="D1949" s="359" t="s">
        <v>62</v>
      </c>
      <c r="E1949" s="322" t="s">
        <v>1454</v>
      </c>
    </row>
    <row r="1950" spans="1:5" x14ac:dyDescent="0.25">
      <c r="A1950" s="354"/>
      <c r="B1950" s="357"/>
      <c r="C1950" s="358"/>
      <c r="D1950" s="360"/>
      <c r="E1950" s="323" t="s">
        <v>1455</v>
      </c>
    </row>
    <row r="1951" spans="1:5" x14ac:dyDescent="0.25">
      <c r="A1951" s="361" t="s">
        <v>2264</v>
      </c>
      <c r="B1951" s="363"/>
      <c r="C1951" s="364"/>
      <c r="D1951" s="367" t="s">
        <v>62</v>
      </c>
      <c r="E1951" s="320" t="s">
        <v>1454</v>
      </c>
    </row>
    <row r="1952" spans="1:5" x14ac:dyDescent="0.25">
      <c r="A1952" s="362"/>
      <c r="B1952" s="365"/>
      <c r="C1952" s="366"/>
      <c r="D1952" s="368"/>
      <c r="E1952" s="321" t="s">
        <v>1455</v>
      </c>
    </row>
    <row r="1953" spans="1:5" x14ac:dyDescent="0.25">
      <c r="A1953" s="353" t="s">
        <v>2273</v>
      </c>
      <c r="B1953" s="355"/>
      <c r="C1953" s="356"/>
      <c r="D1953" s="359" t="s">
        <v>62</v>
      </c>
      <c r="E1953" s="322" t="s">
        <v>1454</v>
      </c>
    </row>
    <row r="1954" spans="1:5" x14ac:dyDescent="0.25">
      <c r="A1954" s="354"/>
      <c r="B1954" s="357"/>
      <c r="C1954" s="358"/>
      <c r="D1954" s="360"/>
      <c r="E1954" s="323" t="s">
        <v>1455</v>
      </c>
    </row>
    <row r="1955" spans="1:5" x14ac:dyDescent="0.25">
      <c r="A1955" s="361" t="s">
        <v>2425</v>
      </c>
      <c r="B1955" s="363"/>
      <c r="C1955" s="364"/>
      <c r="D1955" s="367" t="s">
        <v>62</v>
      </c>
      <c r="E1955" s="320" t="s">
        <v>1454</v>
      </c>
    </row>
    <row r="1956" spans="1:5" x14ac:dyDescent="0.25">
      <c r="A1956" s="362"/>
      <c r="B1956" s="365"/>
      <c r="C1956" s="366"/>
      <c r="D1956" s="368"/>
      <c r="E1956" s="321" t="s">
        <v>1455</v>
      </c>
    </row>
    <row r="1957" spans="1:5" x14ac:dyDescent="0.25">
      <c r="A1957" s="353" t="s">
        <v>2295</v>
      </c>
      <c r="B1957" s="355"/>
      <c r="C1957" s="356"/>
      <c r="D1957" s="359" t="s">
        <v>62</v>
      </c>
      <c r="E1957" s="322" t="s">
        <v>1454</v>
      </c>
    </row>
    <row r="1958" spans="1:5" x14ac:dyDescent="0.25">
      <c r="A1958" s="354"/>
      <c r="B1958" s="357"/>
      <c r="C1958" s="358"/>
      <c r="D1958" s="360"/>
      <c r="E1958" s="323" t="s">
        <v>1455</v>
      </c>
    </row>
    <row r="1959" spans="1:5" x14ac:dyDescent="0.25">
      <c r="A1959" s="361" t="s">
        <v>2303</v>
      </c>
      <c r="B1959" s="363"/>
      <c r="C1959" s="364"/>
      <c r="D1959" s="367" t="s">
        <v>62</v>
      </c>
      <c r="E1959" s="320" t="s">
        <v>1454</v>
      </c>
    </row>
    <row r="1960" spans="1:5" x14ac:dyDescent="0.25">
      <c r="A1960" s="362"/>
      <c r="B1960" s="365"/>
      <c r="C1960" s="366"/>
      <c r="D1960" s="368"/>
      <c r="E1960" s="321" t="s">
        <v>1455</v>
      </c>
    </row>
    <row r="1961" spans="1:5" x14ac:dyDescent="0.25">
      <c r="A1961" s="353" t="s">
        <v>2317</v>
      </c>
      <c r="B1961" s="355"/>
      <c r="C1961" s="356"/>
      <c r="D1961" s="359" t="s">
        <v>62</v>
      </c>
      <c r="E1961" s="322" t="s">
        <v>1454</v>
      </c>
    </row>
    <row r="1962" spans="1:5" x14ac:dyDescent="0.25">
      <c r="A1962" s="354"/>
      <c r="B1962" s="357"/>
      <c r="C1962" s="358"/>
      <c r="D1962" s="360"/>
      <c r="E1962" s="323" t="s">
        <v>1455</v>
      </c>
    </row>
    <row r="1963" spans="1:5" x14ac:dyDescent="0.25">
      <c r="A1963" s="361" t="s">
        <v>2323</v>
      </c>
      <c r="B1963" s="363"/>
      <c r="C1963" s="364"/>
      <c r="D1963" s="367" t="s">
        <v>62</v>
      </c>
      <c r="E1963" s="320" t="s">
        <v>1454</v>
      </c>
    </row>
    <row r="1964" spans="1:5" x14ac:dyDescent="0.25">
      <c r="A1964" s="362"/>
      <c r="B1964" s="365"/>
      <c r="C1964" s="366"/>
      <c r="D1964" s="368"/>
      <c r="E1964" s="321" t="s">
        <v>1455</v>
      </c>
    </row>
    <row r="1965" spans="1:5" x14ac:dyDescent="0.25">
      <c r="A1965" s="353" t="s">
        <v>2328</v>
      </c>
      <c r="B1965" s="355"/>
      <c r="C1965" s="356"/>
      <c r="D1965" s="359" t="s">
        <v>62</v>
      </c>
      <c r="E1965" s="322" t="s">
        <v>1454</v>
      </c>
    </row>
    <row r="1966" spans="1:5" x14ac:dyDescent="0.25">
      <c r="A1966" s="354"/>
      <c r="B1966" s="357"/>
      <c r="C1966" s="358"/>
      <c r="D1966" s="360"/>
      <c r="E1966" s="323" t="s">
        <v>1455</v>
      </c>
    </row>
    <row r="1967" spans="1:5" x14ac:dyDescent="0.25">
      <c r="A1967" s="361" t="s">
        <v>2338</v>
      </c>
      <c r="B1967" s="363"/>
      <c r="C1967" s="364"/>
      <c r="D1967" s="367" t="s">
        <v>62</v>
      </c>
      <c r="E1967" s="320" t="s">
        <v>1454</v>
      </c>
    </row>
    <row r="1968" spans="1:5" x14ac:dyDescent="0.25">
      <c r="A1968" s="362"/>
      <c r="B1968" s="365"/>
      <c r="C1968" s="366"/>
      <c r="D1968" s="368"/>
      <c r="E1968" s="321" t="s">
        <v>1455</v>
      </c>
    </row>
    <row r="1969" spans="1:5" x14ac:dyDescent="0.25">
      <c r="A1969" s="353" t="s">
        <v>2363</v>
      </c>
      <c r="B1969" s="355"/>
      <c r="C1969" s="356"/>
      <c r="D1969" s="359" t="s">
        <v>62</v>
      </c>
      <c r="E1969" s="322" t="s">
        <v>1454</v>
      </c>
    </row>
    <row r="1970" spans="1:5" x14ac:dyDescent="0.25">
      <c r="A1970" s="354"/>
      <c r="B1970" s="357"/>
      <c r="C1970" s="358"/>
      <c r="D1970" s="360"/>
      <c r="E1970" s="323" t="s">
        <v>1455</v>
      </c>
    </row>
    <row r="1971" spans="1:5" x14ac:dyDescent="0.25">
      <c r="A1971" s="361" t="s">
        <v>2381</v>
      </c>
      <c r="B1971" s="363"/>
      <c r="C1971" s="364"/>
      <c r="D1971" s="367" t="s">
        <v>62</v>
      </c>
      <c r="E1971" s="320" t="s">
        <v>1454</v>
      </c>
    </row>
    <row r="1972" spans="1:5" x14ac:dyDescent="0.25">
      <c r="A1972" s="362"/>
      <c r="B1972" s="365"/>
      <c r="C1972" s="366"/>
      <c r="D1972" s="368"/>
      <c r="E1972" s="321" t="s">
        <v>1455</v>
      </c>
    </row>
    <row r="1973" spans="1:5" x14ac:dyDescent="0.25">
      <c r="A1973" s="353" t="s">
        <v>2387</v>
      </c>
      <c r="B1973" s="355"/>
      <c r="C1973" s="356"/>
      <c r="D1973" s="359" t="s">
        <v>62</v>
      </c>
      <c r="E1973" s="322" t="s">
        <v>1454</v>
      </c>
    </row>
    <row r="1974" spans="1:5" x14ac:dyDescent="0.25">
      <c r="A1974" s="354"/>
      <c r="B1974" s="357"/>
      <c r="C1974" s="358"/>
      <c r="D1974" s="360"/>
      <c r="E1974" s="323" t="s">
        <v>1455</v>
      </c>
    </row>
    <row r="1975" spans="1:5" x14ac:dyDescent="0.25">
      <c r="A1975" s="361" t="s">
        <v>2400</v>
      </c>
      <c r="B1975" s="363"/>
      <c r="C1975" s="364"/>
      <c r="D1975" s="367" t="s">
        <v>62</v>
      </c>
      <c r="E1975" s="320" t="s">
        <v>1454</v>
      </c>
    </row>
    <row r="1976" spans="1:5" x14ac:dyDescent="0.25">
      <c r="A1976" s="362"/>
      <c r="B1976" s="365"/>
      <c r="C1976" s="366"/>
      <c r="D1976" s="368"/>
      <c r="E1976" s="321" t="s">
        <v>1455</v>
      </c>
    </row>
    <row r="1977" spans="1:5" x14ac:dyDescent="0.25">
      <c r="A1977" s="353" t="s">
        <v>2405</v>
      </c>
      <c r="B1977" s="355"/>
      <c r="C1977" s="356"/>
      <c r="D1977" s="359" t="s">
        <v>62</v>
      </c>
      <c r="E1977" s="322" t="s">
        <v>1454</v>
      </c>
    </row>
    <row r="1978" spans="1:5" x14ac:dyDescent="0.25">
      <c r="A1978" s="354"/>
      <c r="B1978" s="357"/>
      <c r="C1978" s="358"/>
      <c r="D1978" s="360"/>
      <c r="E1978" s="323" t="s">
        <v>1455</v>
      </c>
    </row>
    <row r="1979" spans="1:5" x14ac:dyDescent="0.25">
      <c r="A1979" s="361" t="s">
        <v>2409</v>
      </c>
      <c r="B1979" s="363"/>
      <c r="C1979" s="364"/>
      <c r="D1979" s="367" t="s">
        <v>62</v>
      </c>
      <c r="E1979" s="320" t="s">
        <v>1454</v>
      </c>
    </row>
    <row r="1980" spans="1:5" x14ac:dyDescent="0.25">
      <c r="A1980" s="362"/>
      <c r="B1980" s="365"/>
      <c r="C1980" s="366"/>
      <c r="D1980" s="368"/>
      <c r="E1980" s="321" t="s">
        <v>1455</v>
      </c>
    </row>
    <row r="1981" spans="1:5" x14ac:dyDescent="0.25">
      <c r="A1981" s="353" t="s">
        <v>2417</v>
      </c>
      <c r="B1981" s="355"/>
      <c r="C1981" s="356"/>
      <c r="D1981" s="359" t="s">
        <v>62</v>
      </c>
      <c r="E1981" s="322" t="s">
        <v>1454</v>
      </c>
    </row>
    <row r="1982" spans="1:5" x14ac:dyDescent="0.25">
      <c r="A1982" s="354"/>
      <c r="B1982" s="357"/>
      <c r="C1982" s="358"/>
      <c r="D1982" s="360"/>
      <c r="E1982" s="323" t="s">
        <v>1455</v>
      </c>
    </row>
    <row r="1983" spans="1:5" x14ac:dyDescent="0.25">
      <c r="A1983" s="361" t="s">
        <v>2347</v>
      </c>
      <c r="B1983" s="363"/>
      <c r="C1983" s="364"/>
      <c r="D1983" s="367" t="s">
        <v>62</v>
      </c>
      <c r="E1983" s="320" t="s">
        <v>1454</v>
      </c>
    </row>
    <row r="1984" spans="1:5" x14ac:dyDescent="0.25">
      <c r="A1984" s="362"/>
      <c r="B1984" s="365"/>
      <c r="C1984" s="366"/>
      <c r="D1984" s="368"/>
      <c r="E1984" s="321" t="s">
        <v>1455</v>
      </c>
    </row>
    <row r="1985" spans="1:5" x14ac:dyDescent="0.25">
      <c r="A1985" s="353" t="s">
        <v>2426</v>
      </c>
      <c r="B1985" s="355" t="s">
        <v>2231</v>
      </c>
      <c r="C1985" s="356"/>
      <c r="D1985" s="359" t="s">
        <v>62</v>
      </c>
      <c r="E1985" s="322" t="s">
        <v>1454</v>
      </c>
    </row>
    <row r="1986" spans="1:5" x14ac:dyDescent="0.25">
      <c r="A1986" s="354"/>
      <c r="B1986" s="357"/>
      <c r="C1986" s="358"/>
      <c r="D1986" s="360"/>
      <c r="E1986" s="323" t="s">
        <v>1455</v>
      </c>
    </row>
    <row r="1987" spans="1:5" x14ac:dyDescent="0.25">
      <c r="A1987" s="361" t="s">
        <v>2427</v>
      </c>
      <c r="B1987" s="363" t="s">
        <v>2231</v>
      </c>
      <c r="C1987" s="364"/>
      <c r="D1987" s="367" t="s">
        <v>62</v>
      </c>
      <c r="E1987" s="320" t="s">
        <v>1454</v>
      </c>
    </row>
    <row r="1988" spans="1:5" x14ac:dyDescent="0.25">
      <c r="A1988" s="362"/>
      <c r="B1988" s="365"/>
      <c r="C1988" s="366"/>
      <c r="D1988" s="368"/>
      <c r="E1988" s="321" t="s">
        <v>1455</v>
      </c>
    </row>
    <row r="1989" spans="1:5" x14ac:dyDescent="0.25">
      <c r="A1989" s="353" t="s">
        <v>2428</v>
      </c>
      <c r="B1989" s="355" t="s">
        <v>2231</v>
      </c>
      <c r="C1989" s="356"/>
      <c r="D1989" s="359" t="s">
        <v>62</v>
      </c>
      <c r="E1989" s="322" t="s">
        <v>1454</v>
      </c>
    </row>
    <row r="1990" spans="1:5" x14ac:dyDescent="0.25">
      <c r="A1990" s="354"/>
      <c r="B1990" s="357"/>
      <c r="C1990" s="358"/>
      <c r="D1990" s="360"/>
      <c r="E1990" s="323" t="s">
        <v>1455</v>
      </c>
    </row>
    <row r="1991" spans="1:5" x14ac:dyDescent="0.25">
      <c r="A1991" s="361" t="s">
        <v>2429</v>
      </c>
      <c r="B1991" s="363" t="s">
        <v>2256</v>
      </c>
      <c r="C1991" s="364"/>
      <c r="D1991" s="367" t="s">
        <v>62</v>
      </c>
      <c r="E1991" s="320" t="s">
        <v>1454</v>
      </c>
    </row>
    <row r="1992" spans="1:5" x14ac:dyDescent="0.25">
      <c r="A1992" s="362"/>
      <c r="B1992" s="365"/>
      <c r="C1992" s="366"/>
      <c r="D1992" s="368"/>
      <c r="E1992" s="321" t="s">
        <v>1455</v>
      </c>
    </row>
    <row r="1993" spans="1:5" x14ac:dyDescent="0.25">
      <c r="A1993" s="353" t="s">
        <v>2430</v>
      </c>
      <c r="B1993" s="355" t="s">
        <v>2256</v>
      </c>
      <c r="C1993" s="356"/>
      <c r="D1993" s="359" t="s">
        <v>62</v>
      </c>
      <c r="E1993" s="322" t="s">
        <v>1454</v>
      </c>
    </row>
    <row r="1994" spans="1:5" x14ac:dyDescent="0.25">
      <c r="A1994" s="354"/>
      <c r="B1994" s="357"/>
      <c r="C1994" s="358"/>
      <c r="D1994" s="360"/>
      <c r="E1994" s="323" t="s">
        <v>1455</v>
      </c>
    </row>
    <row r="1995" spans="1:5" x14ac:dyDescent="0.25">
      <c r="A1995" s="361" t="s">
        <v>1799</v>
      </c>
      <c r="B1995" s="363" t="s">
        <v>2264</v>
      </c>
      <c r="C1995" s="364"/>
      <c r="D1995" s="367" t="s">
        <v>62</v>
      </c>
      <c r="E1995" s="320" t="s">
        <v>1454</v>
      </c>
    </row>
    <row r="1996" spans="1:5" x14ac:dyDescent="0.25">
      <c r="A1996" s="362"/>
      <c r="B1996" s="365"/>
      <c r="C1996" s="366"/>
      <c r="D1996" s="368"/>
      <c r="E1996" s="321" t="s">
        <v>1455</v>
      </c>
    </row>
    <row r="1997" spans="1:5" x14ac:dyDescent="0.25">
      <c r="A1997" s="353" t="s">
        <v>2431</v>
      </c>
      <c r="B1997" s="355" t="s">
        <v>2264</v>
      </c>
      <c r="C1997" s="356"/>
      <c r="D1997" s="359" t="s">
        <v>62</v>
      </c>
      <c r="E1997" s="322" t="s">
        <v>1454</v>
      </c>
    </row>
    <row r="1998" spans="1:5" x14ac:dyDescent="0.25">
      <c r="A1998" s="354"/>
      <c r="B1998" s="357"/>
      <c r="C1998" s="358"/>
      <c r="D1998" s="360"/>
      <c r="E1998" s="323" t="s">
        <v>1455</v>
      </c>
    </row>
    <row r="1999" spans="1:5" x14ac:dyDescent="0.25">
      <c r="A1999" s="361" t="s">
        <v>2432</v>
      </c>
      <c r="B1999" s="363" t="s">
        <v>2264</v>
      </c>
      <c r="C1999" s="364"/>
      <c r="D1999" s="367" t="s">
        <v>62</v>
      </c>
      <c r="E1999" s="320" t="s">
        <v>1454</v>
      </c>
    </row>
    <row r="2000" spans="1:5" x14ac:dyDescent="0.25">
      <c r="A2000" s="362"/>
      <c r="B2000" s="365"/>
      <c r="C2000" s="366"/>
      <c r="D2000" s="368"/>
      <c r="E2000" s="321" t="s">
        <v>1455</v>
      </c>
    </row>
    <row r="2001" spans="1:5" x14ac:dyDescent="0.25">
      <c r="A2001" s="353" t="s">
        <v>2433</v>
      </c>
      <c r="B2001" s="355" t="s">
        <v>2295</v>
      </c>
      <c r="C2001" s="356"/>
      <c r="D2001" s="359" t="s">
        <v>62</v>
      </c>
      <c r="E2001" s="322" t="s">
        <v>1454</v>
      </c>
    </row>
    <row r="2002" spans="1:5" x14ac:dyDescent="0.25">
      <c r="A2002" s="354"/>
      <c r="B2002" s="357"/>
      <c r="C2002" s="358"/>
      <c r="D2002" s="360"/>
      <c r="E2002" s="323" t="s">
        <v>1455</v>
      </c>
    </row>
    <row r="2003" spans="1:5" x14ac:dyDescent="0.25">
      <c r="A2003" s="361" t="s">
        <v>2434</v>
      </c>
      <c r="B2003" s="363" t="s">
        <v>2303</v>
      </c>
      <c r="C2003" s="364"/>
      <c r="D2003" s="367" t="s">
        <v>62</v>
      </c>
      <c r="E2003" s="320" t="s">
        <v>1454</v>
      </c>
    </row>
    <row r="2004" spans="1:5" x14ac:dyDescent="0.25">
      <c r="A2004" s="362"/>
      <c r="B2004" s="365"/>
      <c r="C2004" s="366"/>
      <c r="D2004" s="368"/>
      <c r="E2004" s="321" t="s">
        <v>1455</v>
      </c>
    </row>
    <row r="2005" spans="1:5" x14ac:dyDescent="0.25">
      <c r="A2005" s="353" t="s">
        <v>2435</v>
      </c>
      <c r="B2005" s="355" t="s">
        <v>2317</v>
      </c>
      <c r="C2005" s="356"/>
      <c r="D2005" s="359" t="s">
        <v>62</v>
      </c>
      <c r="E2005" s="322" t="s">
        <v>1454</v>
      </c>
    </row>
    <row r="2006" spans="1:5" x14ac:dyDescent="0.25">
      <c r="A2006" s="354"/>
      <c r="B2006" s="357"/>
      <c r="C2006" s="358"/>
      <c r="D2006" s="360"/>
      <c r="E2006" s="323" t="s">
        <v>1455</v>
      </c>
    </row>
    <row r="2007" spans="1:5" x14ac:dyDescent="0.25">
      <c r="A2007" s="361" t="s">
        <v>2436</v>
      </c>
      <c r="B2007" s="363" t="s">
        <v>2328</v>
      </c>
      <c r="C2007" s="364"/>
      <c r="D2007" s="367" t="s">
        <v>62</v>
      </c>
      <c r="E2007" s="320" t="s">
        <v>1454</v>
      </c>
    </row>
    <row r="2008" spans="1:5" x14ac:dyDescent="0.25">
      <c r="A2008" s="362"/>
      <c r="B2008" s="365"/>
      <c r="C2008" s="366"/>
      <c r="D2008" s="368"/>
      <c r="E2008" s="321" t="s">
        <v>1455</v>
      </c>
    </row>
    <row r="2009" spans="1:5" x14ac:dyDescent="0.25">
      <c r="A2009" s="353" t="s">
        <v>2437</v>
      </c>
      <c r="B2009" s="355" t="s">
        <v>2328</v>
      </c>
      <c r="C2009" s="356"/>
      <c r="D2009" s="359" t="s">
        <v>62</v>
      </c>
      <c r="E2009" s="322" t="s">
        <v>1454</v>
      </c>
    </row>
    <row r="2010" spans="1:5" x14ac:dyDescent="0.25">
      <c r="A2010" s="354"/>
      <c r="B2010" s="357"/>
      <c r="C2010" s="358"/>
      <c r="D2010" s="360"/>
      <c r="E2010" s="323" t="s">
        <v>1455</v>
      </c>
    </row>
    <row r="2011" spans="1:5" x14ac:dyDescent="0.25">
      <c r="A2011" s="361" t="s">
        <v>2438</v>
      </c>
      <c r="B2011" s="363" t="s">
        <v>2338</v>
      </c>
      <c r="C2011" s="364"/>
      <c r="D2011" s="367" t="s">
        <v>62</v>
      </c>
      <c r="E2011" s="320" t="s">
        <v>1454</v>
      </c>
    </row>
    <row r="2012" spans="1:5" x14ac:dyDescent="0.25">
      <c r="A2012" s="362"/>
      <c r="B2012" s="365"/>
      <c r="C2012" s="366"/>
      <c r="D2012" s="368"/>
      <c r="E2012" s="321" t="s">
        <v>1455</v>
      </c>
    </row>
    <row r="2013" spans="1:5" x14ac:dyDescent="0.25">
      <c r="A2013" s="353" t="s">
        <v>2439</v>
      </c>
      <c r="B2013" s="355" t="s">
        <v>2338</v>
      </c>
      <c r="C2013" s="356"/>
      <c r="D2013" s="359" t="s">
        <v>62</v>
      </c>
      <c r="E2013" s="322" t="s">
        <v>1454</v>
      </c>
    </row>
    <row r="2014" spans="1:5" x14ac:dyDescent="0.25">
      <c r="A2014" s="354"/>
      <c r="B2014" s="357"/>
      <c r="C2014" s="358"/>
      <c r="D2014" s="360"/>
      <c r="E2014" s="323" t="s">
        <v>1455</v>
      </c>
    </row>
    <row r="2015" spans="1:5" x14ac:dyDescent="0.25">
      <c r="A2015" s="361" t="s">
        <v>2440</v>
      </c>
      <c r="B2015" s="363" t="s">
        <v>2381</v>
      </c>
      <c r="C2015" s="364"/>
      <c r="D2015" s="367" t="s">
        <v>62</v>
      </c>
      <c r="E2015" s="320" t="s">
        <v>1454</v>
      </c>
    </row>
    <row r="2016" spans="1:5" x14ac:dyDescent="0.25">
      <c r="A2016" s="362"/>
      <c r="B2016" s="365"/>
      <c r="C2016" s="366"/>
      <c r="D2016" s="368"/>
      <c r="E2016" s="321" t="s">
        <v>1455</v>
      </c>
    </row>
    <row r="2017" spans="1:5" x14ac:dyDescent="0.25">
      <c r="A2017" s="353" t="s">
        <v>2441</v>
      </c>
      <c r="B2017" s="355" t="s">
        <v>2409</v>
      </c>
      <c r="C2017" s="356"/>
      <c r="D2017" s="359" t="s">
        <v>62</v>
      </c>
      <c r="E2017" s="322" t="s">
        <v>1454</v>
      </c>
    </row>
    <row r="2018" spans="1:5" x14ac:dyDescent="0.25">
      <c r="A2018" s="354"/>
      <c r="B2018" s="357"/>
      <c r="C2018" s="358"/>
      <c r="D2018" s="360"/>
      <c r="E2018" s="323" t="s">
        <v>1455</v>
      </c>
    </row>
    <row r="2019" spans="1:5" x14ac:dyDescent="0.25">
      <c r="A2019" s="316" t="s">
        <v>2442</v>
      </c>
      <c r="B2019" s="344"/>
      <c r="C2019" s="345"/>
      <c r="D2019" s="307" t="s">
        <v>62</v>
      </c>
      <c r="E2019" s="317"/>
    </row>
    <row r="2020" spans="1:5" x14ac:dyDescent="0.25">
      <c r="A2020" s="353" t="s">
        <v>2443</v>
      </c>
      <c r="B2020" s="355" t="s">
        <v>2363</v>
      </c>
      <c r="C2020" s="356"/>
      <c r="D2020" s="359" t="s">
        <v>62</v>
      </c>
      <c r="E2020" s="322" t="s">
        <v>1454</v>
      </c>
    </row>
    <row r="2021" spans="1:5" x14ac:dyDescent="0.25">
      <c r="A2021" s="354"/>
      <c r="B2021" s="357"/>
      <c r="C2021" s="358"/>
      <c r="D2021" s="360"/>
      <c r="E2021" s="323" t="s">
        <v>1455</v>
      </c>
    </row>
    <row r="2022" spans="1:5" x14ac:dyDescent="0.25">
      <c r="A2022" s="361" t="s">
        <v>2444</v>
      </c>
      <c r="B2022" s="363" t="s">
        <v>2387</v>
      </c>
      <c r="C2022" s="364"/>
      <c r="D2022" s="367" t="s">
        <v>62</v>
      </c>
      <c r="E2022" s="320" t="s">
        <v>1454</v>
      </c>
    </row>
    <row r="2023" spans="1:5" x14ac:dyDescent="0.25">
      <c r="A2023" s="362"/>
      <c r="B2023" s="365"/>
      <c r="C2023" s="366"/>
      <c r="D2023" s="368"/>
      <c r="E2023" s="321" t="s">
        <v>1455</v>
      </c>
    </row>
    <row r="2024" spans="1:5" x14ac:dyDescent="0.25">
      <c r="A2024" s="353" t="s">
        <v>2445</v>
      </c>
      <c r="B2024" s="355" t="s">
        <v>2417</v>
      </c>
      <c r="C2024" s="356"/>
      <c r="D2024" s="359" t="s">
        <v>62</v>
      </c>
      <c r="E2024" s="322" t="s">
        <v>1454</v>
      </c>
    </row>
    <row r="2025" spans="1:5" x14ac:dyDescent="0.25">
      <c r="A2025" s="354"/>
      <c r="B2025" s="357"/>
      <c r="C2025" s="358"/>
      <c r="D2025" s="360"/>
      <c r="E2025" s="323" t="s">
        <v>1455</v>
      </c>
    </row>
    <row r="2026" spans="1:5" x14ac:dyDescent="0.25">
      <c r="A2026" s="361" t="s">
        <v>2446</v>
      </c>
      <c r="B2026" s="363" t="s">
        <v>2421</v>
      </c>
      <c r="C2026" s="364"/>
      <c r="D2026" s="367" t="s">
        <v>62</v>
      </c>
      <c r="E2026" s="320" t="s">
        <v>1454</v>
      </c>
    </row>
    <row r="2027" spans="1:5" x14ac:dyDescent="0.25">
      <c r="A2027" s="362"/>
      <c r="B2027" s="365"/>
      <c r="C2027" s="366"/>
      <c r="D2027" s="368"/>
      <c r="E2027" s="321" t="s">
        <v>1455</v>
      </c>
    </row>
    <row r="2028" spans="1:5" x14ac:dyDescent="0.25">
      <c r="A2028" s="353" t="s">
        <v>2447</v>
      </c>
      <c r="B2028" s="355" t="s">
        <v>2363</v>
      </c>
      <c r="C2028" s="356"/>
      <c r="D2028" s="359" t="s">
        <v>62</v>
      </c>
      <c r="E2028" s="322" t="s">
        <v>1454</v>
      </c>
    </row>
    <row r="2029" spans="1:5" x14ac:dyDescent="0.25">
      <c r="A2029" s="354"/>
      <c r="B2029" s="357"/>
      <c r="C2029" s="358"/>
      <c r="D2029" s="360"/>
      <c r="E2029" s="323" t="s">
        <v>1455</v>
      </c>
    </row>
    <row r="2030" spans="1:5" x14ac:dyDescent="0.25">
      <c r="A2030" s="361" t="s">
        <v>2448</v>
      </c>
      <c r="B2030" s="363" t="s">
        <v>2256</v>
      </c>
      <c r="C2030" s="364"/>
      <c r="D2030" s="367" t="s">
        <v>62</v>
      </c>
      <c r="E2030" s="320" t="s">
        <v>1454</v>
      </c>
    </row>
    <row r="2031" spans="1:5" x14ac:dyDescent="0.25">
      <c r="A2031" s="362"/>
      <c r="B2031" s="365"/>
      <c r="C2031" s="366"/>
      <c r="D2031" s="368"/>
      <c r="E2031" s="321" t="s">
        <v>1455</v>
      </c>
    </row>
    <row r="2032" spans="1:5" x14ac:dyDescent="0.25">
      <c r="A2032" s="353" t="s">
        <v>2449</v>
      </c>
      <c r="B2032" s="355" t="s">
        <v>2273</v>
      </c>
      <c r="C2032" s="356"/>
      <c r="D2032" s="359" t="s">
        <v>62</v>
      </c>
      <c r="E2032" s="322" t="s">
        <v>1454</v>
      </c>
    </row>
    <row r="2033" spans="1:5" x14ac:dyDescent="0.25">
      <c r="A2033" s="354"/>
      <c r="B2033" s="357"/>
      <c r="C2033" s="358"/>
      <c r="D2033" s="360"/>
      <c r="E2033" s="323" t="s">
        <v>1455</v>
      </c>
    </row>
    <row r="2034" spans="1:5" x14ac:dyDescent="0.25">
      <c r="A2034" s="361" t="s">
        <v>2450</v>
      </c>
      <c r="B2034" s="363" t="s">
        <v>2328</v>
      </c>
      <c r="C2034" s="364"/>
      <c r="D2034" s="367" t="s">
        <v>62</v>
      </c>
      <c r="E2034" s="320" t="s">
        <v>1454</v>
      </c>
    </row>
    <row r="2035" spans="1:5" x14ac:dyDescent="0.25">
      <c r="A2035" s="362"/>
      <c r="B2035" s="365"/>
      <c r="C2035" s="366"/>
      <c r="D2035" s="368"/>
      <c r="E2035" s="321" t="s">
        <v>1455</v>
      </c>
    </row>
    <row r="2036" spans="1:5" x14ac:dyDescent="0.25">
      <c r="A2036" s="353" t="s">
        <v>2451</v>
      </c>
      <c r="B2036" s="355" t="s">
        <v>2363</v>
      </c>
      <c r="C2036" s="356"/>
      <c r="D2036" s="359" t="s">
        <v>62</v>
      </c>
      <c r="E2036" s="322" t="s">
        <v>1454</v>
      </c>
    </row>
    <row r="2037" spans="1:5" x14ac:dyDescent="0.25">
      <c r="A2037" s="354"/>
      <c r="B2037" s="357"/>
      <c r="C2037" s="358"/>
      <c r="D2037" s="360"/>
      <c r="E2037" s="323" t="s">
        <v>1455</v>
      </c>
    </row>
    <row r="2038" spans="1:5" x14ac:dyDescent="0.25">
      <c r="A2038" s="361" t="s">
        <v>1879</v>
      </c>
      <c r="B2038" s="363" t="s">
        <v>2381</v>
      </c>
      <c r="C2038" s="364"/>
      <c r="D2038" s="367" t="s">
        <v>62</v>
      </c>
      <c r="E2038" s="320" t="s">
        <v>1454</v>
      </c>
    </row>
    <row r="2039" spans="1:5" x14ac:dyDescent="0.25">
      <c r="A2039" s="362"/>
      <c r="B2039" s="365"/>
      <c r="C2039" s="366"/>
      <c r="D2039" s="368"/>
      <c r="E2039" s="321" t="s">
        <v>1455</v>
      </c>
    </row>
    <row r="2040" spans="1:5" x14ac:dyDescent="0.25">
      <c r="A2040" s="353" t="s">
        <v>2452</v>
      </c>
      <c r="B2040" s="355" t="s">
        <v>2387</v>
      </c>
      <c r="C2040" s="356"/>
      <c r="D2040" s="359" t="s">
        <v>62</v>
      </c>
      <c r="E2040" s="322" t="s">
        <v>1454</v>
      </c>
    </row>
    <row r="2041" spans="1:5" x14ac:dyDescent="0.25">
      <c r="A2041" s="354"/>
      <c r="B2041" s="357"/>
      <c r="C2041" s="358"/>
      <c r="D2041" s="360"/>
      <c r="E2041" s="323" t="s">
        <v>1455</v>
      </c>
    </row>
    <row r="2042" spans="1:5" x14ac:dyDescent="0.25">
      <c r="A2042" s="361" t="s">
        <v>2453</v>
      </c>
      <c r="B2042" s="363" t="s">
        <v>2409</v>
      </c>
      <c r="C2042" s="364"/>
      <c r="D2042" s="367" t="s">
        <v>62</v>
      </c>
      <c r="E2042" s="320" t="s">
        <v>1454</v>
      </c>
    </row>
    <row r="2043" spans="1:5" x14ac:dyDescent="0.25">
      <c r="A2043" s="362"/>
      <c r="B2043" s="365"/>
      <c r="C2043" s="366"/>
      <c r="D2043" s="368"/>
      <c r="E2043" s="321" t="s">
        <v>1455</v>
      </c>
    </row>
    <row r="2044" spans="1:5" x14ac:dyDescent="0.25">
      <c r="A2044" s="353" t="s">
        <v>2454</v>
      </c>
      <c r="B2044" s="355" t="s">
        <v>2231</v>
      </c>
      <c r="C2044" s="356"/>
      <c r="D2044" s="359" t="s">
        <v>62</v>
      </c>
      <c r="E2044" s="322" t="s">
        <v>1454</v>
      </c>
    </row>
    <row r="2045" spans="1:5" x14ac:dyDescent="0.25">
      <c r="A2045" s="354"/>
      <c r="B2045" s="357"/>
      <c r="C2045" s="358"/>
      <c r="D2045" s="360"/>
      <c r="E2045" s="323" t="s">
        <v>1455</v>
      </c>
    </row>
    <row r="2046" spans="1:5" x14ac:dyDescent="0.25">
      <c r="A2046" s="361" t="s">
        <v>2455</v>
      </c>
      <c r="B2046" s="363" t="s">
        <v>2256</v>
      </c>
      <c r="C2046" s="364"/>
      <c r="D2046" s="367" t="s">
        <v>62</v>
      </c>
      <c r="E2046" s="320" t="s">
        <v>1454</v>
      </c>
    </row>
    <row r="2047" spans="1:5" x14ac:dyDescent="0.25">
      <c r="A2047" s="362"/>
      <c r="B2047" s="365"/>
      <c r="C2047" s="366"/>
      <c r="D2047" s="368"/>
      <c r="E2047" s="321" t="s">
        <v>1455</v>
      </c>
    </row>
    <row r="2048" spans="1:5" x14ac:dyDescent="0.25">
      <c r="A2048" s="353" t="s">
        <v>2421</v>
      </c>
      <c r="B2048" s="355"/>
      <c r="C2048" s="356"/>
      <c r="D2048" s="359" t="s">
        <v>62</v>
      </c>
      <c r="E2048" s="322" t="s">
        <v>1454</v>
      </c>
    </row>
    <row r="2049" spans="1:5" x14ac:dyDescent="0.25">
      <c r="A2049" s="354"/>
      <c r="B2049" s="357"/>
      <c r="C2049" s="358"/>
      <c r="D2049" s="360"/>
      <c r="E2049" s="323" t="s">
        <v>1455</v>
      </c>
    </row>
    <row r="2050" spans="1:5" x14ac:dyDescent="0.25">
      <c r="A2050" s="361" t="s">
        <v>2279</v>
      </c>
      <c r="B2050" s="363"/>
      <c r="C2050" s="364"/>
      <c r="D2050" s="367" t="s">
        <v>62</v>
      </c>
      <c r="E2050" s="320" t="s">
        <v>1454</v>
      </c>
    </row>
    <row r="2051" spans="1:5" ht="14.4" thickBot="1" x14ac:dyDescent="0.3">
      <c r="A2051" s="369"/>
      <c r="B2051" s="370"/>
      <c r="C2051" s="371"/>
      <c r="D2051" s="372"/>
      <c r="E2051" s="324" t="s">
        <v>1455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70" zoomScaleNormal="70" workbookViewId="0">
      <selection activeCell="F20" sqref="F20"/>
    </sheetView>
  </sheetViews>
  <sheetFormatPr defaultRowHeight="21" x14ac:dyDescent="0.6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 x14ac:dyDescent="0.6">
      <c r="M1" s="373" t="s">
        <v>66</v>
      </c>
      <c r="N1" s="373"/>
    </row>
    <row r="2" spans="1:14" x14ac:dyDescent="0.6">
      <c r="A2" s="374" t="s">
        <v>67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</row>
    <row r="3" spans="1:14" x14ac:dyDescent="0.6">
      <c r="A3" s="374" t="str">
        <f>'1.สรุปรายงานการส่งงบ '!A3:H3</f>
        <v>สำหรับเดือน สิงหาคม 2564  ปีงบประมาณ 2564 (ข้อมูล ณ วันที่ 26 สิงหาคม 2564 เวลา 09.30 น.)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</row>
    <row r="4" spans="1:14" x14ac:dyDescent="0.6">
      <c r="A4" s="375" t="s">
        <v>68</v>
      </c>
      <c r="B4" s="375"/>
      <c r="C4" s="376" t="s">
        <v>69</v>
      </c>
      <c r="D4" s="376"/>
      <c r="E4" s="375" t="s">
        <v>70</v>
      </c>
      <c r="F4" s="375"/>
      <c r="G4" s="377" t="s">
        <v>71</v>
      </c>
      <c r="H4" s="377"/>
      <c r="I4" s="377" t="s">
        <v>72</v>
      </c>
      <c r="J4" s="377"/>
      <c r="K4" s="377" t="s">
        <v>73</v>
      </c>
      <c r="L4" s="377"/>
      <c r="M4" s="377" t="s">
        <v>74</v>
      </c>
      <c r="N4" s="377"/>
    </row>
    <row r="5" spans="1:14" x14ac:dyDescent="0.6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6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6">
      <c r="A7" s="3" t="s">
        <v>77</v>
      </c>
      <c r="B7" s="61">
        <v>40</v>
      </c>
      <c r="C7" s="12" t="s">
        <v>78</v>
      </c>
      <c r="D7" s="61">
        <v>45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6">
      <c r="A8" s="3" t="s">
        <v>84</v>
      </c>
      <c r="B8" s="61">
        <v>45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6">
      <c r="A9" s="3" t="s">
        <v>91</v>
      </c>
      <c r="B9" s="61">
        <v>50</v>
      </c>
      <c r="C9" s="12" t="s">
        <v>92</v>
      </c>
      <c r="D9" s="61">
        <v>50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6">
      <c r="A10" s="3" t="s">
        <v>98</v>
      </c>
      <c r="B10" s="61">
        <v>50</v>
      </c>
      <c r="C10" s="12" t="s">
        <v>99</v>
      </c>
      <c r="D10" s="61">
        <v>45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6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1.6" thickBot="1" x14ac:dyDescent="0.6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1.6" thickTop="1" x14ac:dyDescent="0.6">
      <c r="A13" s="3" t="s">
        <v>119</v>
      </c>
      <c r="B13" s="61">
        <v>45</v>
      </c>
      <c r="C13" s="12" t="s">
        <v>120</v>
      </c>
      <c r="D13" s="61">
        <v>50</v>
      </c>
      <c r="E13" s="3" t="s">
        <v>121</v>
      </c>
      <c r="F13" s="61">
        <v>40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1.6" thickBot="1" x14ac:dyDescent="0.65">
      <c r="A14" s="3" t="s">
        <v>125</v>
      </c>
      <c r="B14" s="61">
        <v>50</v>
      </c>
      <c r="C14" s="7" t="s">
        <v>117</v>
      </c>
      <c r="D14" s="11">
        <f>AVERAGE(D6:D13)</f>
        <v>48.75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2.2" thickTop="1" thickBot="1" x14ac:dyDescent="0.6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1.6" thickTop="1" x14ac:dyDescent="0.6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6">
      <c r="A17" s="43" t="s">
        <v>138</v>
      </c>
      <c r="B17" s="61">
        <v>45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1.6" thickBot="1" x14ac:dyDescent="0.65">
      <c r="A18" s="10" t="s">
        <v>117</v>
      </c>
      <c r="B18" s="11">
        <f>AVERAGE(B6:B17)</f>
        <v>47.916666666666664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1.6" thickTop="1" x14ac:dyDescent="0.6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1.6" thickBot="1" x14ac:dyDescent="0.65">
      <c r="E20" s="10" t="s">
        <v>117</v>
      </c>
      <c r="F20" s="8">
        <f>AVERAGE(F6:F19)</f>
        <v>49.285714285714285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1.6" thickTop="1" x14ac:dyDescent="0.6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6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6">
      <c r="G23" s="3" t="s">
        <v>154</v>
      </c>
      <c r="H23" s="61">
        <v>50</v>
      </c>
      <c r="M23" s="3" t="s">
        <v>155</v>
      </c>
      <c r="N23" s="61">
        <v>50</v>
      </c>
    </row>
    <row r="24" spans="1:14" ht="21.6" thickBot="1" x14ac:dyDescent="0.65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1.6" thickTop="1" x14ac:dyDescent="0.6">
      <c r="M25" s="3" t="s">
        <v>157</v>
      </c>
      <c r="N25" s="61">
        <v>50</v>
      </c>
    </row>
    <row r="26" spans="1:14" x14ac:dyDescent="0.6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1.6" thickBot="1" x14ac:dyDescent="0.65">
      <c r="B27" s="4" t="s">
        <v>160</v>
      </c>
      <c r="M27" s="10" t="s">
        <v>117</v>
      </c>
      <c r="N27" s="11">
        <f>AVERAGE(N6:N26)</f>
        <v>50</v>
      </c>
    </row>
    <row r="28" spans="1:14" ht="21.6" thickTop="1" x14ac:dyDescent="0.6"/>
    <row r="33" spans="2:8" x14ac:dyDescent="0.6">
      <c r="D33" s="49"/>
      <c r="E33" s="49"/>
      <c r="F33" s="49"/>
      <c r="G33" s="49"/>
      <c r="H33" s="49"/>
    </row>
    <row r="35" spans="2:8" x14ac:dyDescent="0.6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6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6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zoomScale="90" zoomScaleNormal="90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M1072" sqref="M1072"/>
    </sheetView>
  </sheetViews>
  <sheetFormatPr defaultRowHeight="24.6" x14ac:dyDescent="0.7"/>
  <cols>
    <col min="1" max="1" width="5.5" style="95" customWidth="1"/>
    <col min="2" max="2" width="9.8984375" style="95" customWidth="1"/>
    <col min="3" max="3" width="5.69921875" style="95" customWidth="1"/>
    <col min="4" max="4" width="12" style="95" customWidth="1"/>
    <col min="5" max="5" width="13.5" style="95" customWidth="1"/>
    <col min="6" max="6" width="5.69921875" style="95" customWidth="1"/>
    <col min="7" max="7" width="22.59765625" style="95" customWidth="1"/>
    <col min="8" max="8" width="11" style="171" customWidth="1"/>
    <col min="9" max="9" width="4.8984375" style="209" customWidth="1"/>
    <col min="10" max="10" width="15.5" style="94" customWidth="1"/>
    <col min="11" max="11" width="15.09765625" style="93" customWidth="1"/>
    <col min="12" max="12" width="17.19921875" style="94" customWidth="1"/>
    <col min="13" max="13" width="17.3984375" style="94" customWidth="1"/>
    <col min="14" max="16" width="7.8984375" style="95" customWidth="1"/>
    <col min="17" max="17" width="17.19921875" style="93" bestFit="1" customWidth="1"/>
    <col min="18" max="18" width="10.69921875" style="94" bestFit="1" customWidth="1"/>
    <col min="19" max="238" width="9.09765625" style="95"/>
    <col min="239" max="239" width="6.59765625" style="95" customWidth="1"/>
    <col min="240" max="240" width="11.3984375" style="95" customWidth="1"/>
    <col min="241" max="241" width="6.8984375" style="95" customWidth="1"/>
    <col min="242" max="242" width="16.3984375" style="95" customWidth="1"/>
    <col min="243" max="243" width="14.09765625" style="95" customWidth="1"/>
    <col min="244" max="244" width="5.3984375" style="95" customWidth="1"/>
    <col min="245" max="245" width="44.8984375" style="95" customWidth="1"/>
    <col min="246" max="246" width="7.19921875" style="95" customWidth="1"/>
    <col min="247" max="247" width="6.3984375" style="95" customWidth="1"/>
    <col min="248" max="248" width="11.8984375" style="95" customWidth="1"/>
    <col min="249" max="249" width="14.59765625" style="95" customWidth="1"/>
    <col min="250" max="250" width="14.3984375" style="95" customWidth="1"/>
    <col min="251" max="251" width="12.69921875" style="95" customWidth="1"/>
    <col min="252" max="252" width="13.8984375" style="95" customWidth="1"/>
    <col min="253" max="253" width="14.3984375" style="95" customWidth="1"/>
    <col min="254" max="254" width="12.69921875" style="95" customWidth="1"/>
    <col min="255" max="255" width="13.8984375" style="95" customWidth="1"/>
    <col min="256" max="256" width="14.3984375" style="95" customWidth="1"/>
    <col min="257" max="257" width="12.69921875" style="95" customWidth="1"/>
    <col min="258" max="260" width="7.3984375" style="95" customWidth="1"/>
    <col min="261" max="261" width="10.69921875" style="95" customWidth="1"/>
    <col min="262" max="494" width="9.09765625" style="95"/>
    <col min="495" max="495" width="6.59765625" style="95" customWidth="1"/>
    <col min="496" max="496" width="11.3984375" style="95" customWidth="1"/>
    <col min="497" max="497" width="6.8984375" style="95" customWidth="1"/>
    <col min="498" max="498" width="16.3984375" style="95" customWidth="1"/>
    <col min="499" max="499" width="14.09765625" style="95" customWidth="1"/>
    <col min="500" max="500" width="5.3984375" style="95" customWidth="1"/>
    <col min="501" max="501" width="44.8984375" style="95" customWidth="1"/>
    <col min="502" max="502" width="7.19921875" style="95" customWidth="1"/>
    <col min="503" max="503" width="6.3984375" style="95" customWidth="1"/>
    <col min="504" max="504" width="11.8984375" style="95" customWidth="1"/>
    <col min="505" max="505" width="14.59765625" style="95" customWidth="1"/>
    <col min="506" max="506" width="14.3984375" style="95" customWidth="1"/>
    <col min="507" max="507" width="12.69921875" style="95" customWidth="1"/>
    <col min="508" max="508" width="13.8984375" style="95" customWidth="1"/>
    <col min="509" max="509" width="14.3984375" style="95" customWidth="1"/>
    <col min="510" max="510" width="12.69921875" style="95" customWidth="1"/>
    <col min="511" max="511" width="13.8984375" style="95" customWidth="1"/>
    <col min="512" max="512" width="14.3984375" style="95" customWidth="1"/>
    <col min="513" max="513" width="12.69921875" style="95" customWidth="1"/>
    <col min="514" max="516" width="7.3984375" style="95" customWidth="1"/>
    <col min="517" max="517" width="10.69921875" style="95" customWidth="1"/>
    <col min="518" max="750" width="9.09765625" style="95"/>
    <col min="751" max="751" width="6.59765625" style="95" customWidth="1"/>
    <col min="752" max="752" width="11.3984375" style="95" customWidth="1"/>
    <col min="753" max="753" width="6.8984375" style="95" customWidth="1"/>
    <col min="754" max="754" width="16.3984375" style="95" customWidth="1"/>
    <col min="755" max="755" width="14.09765625" style="95" customWidth="1"/>
    <col min="756" max="756" width="5.3984375" style="95" customWidth="1"/>
    <col min="757" max="757" width="44.8984375" style="95" customWidth="1"/>
    <col min="758" max="758" width="7.19921875" style="95" customWidth="1"/>
    <col min="759" max="759" width="6.3984375" style="95" customWidth="1"/>
    <col min="760" max="760" width="11.8984375" style="95" customWidth="1"/>
    <col min="761" max="761" width="14.59765625" style="95" customWidth="1"/>
    <col min="762" max="762" width="14.3984375" style="95" customWidth="1"/>
    <col min="763" max="763" width="12.69921875" style="95" customWidth="1"/>
    <col min="764" max="764" width="13.8984375" style="95" customWidth="1"/>
    <col min="765" max="765" width="14.3984375" style="95" customWidth="1"/>
    <col min="766" max="766" width="12.69921875" style="95" customWidth="1"/>
    <col min="767" max="767" width="13.8984375" style="95" customWidth="1"/>
    <col min="768" max="768" width="14.3984375" style="95" customWidth="1"/>
    <col min="769" max="769" width="12.69921875" style="95" customWidth="1"/>
    <col min="770" max="772" width="7.3984375" style="95" customWidth="1"/>
    <col min="773" max="773" width="10.69921875" style="95" customWidth="1"/>
    <col min="774" max="1006" width="9.09765625" style="95"/>
    <col min="1007" max="1007" width="6.59765625" style="95" customWidth="1"/>
    <col min="1008" max="1008" width="11.3984375" style="95" customWidth="1"/>
    <col min="1009" max="1009" width="6.8984375" style="95" customWidth="1"/>
    <col min="1010" max="1010" width="16.3984375" style="95" customWidth="1"/>
    <col min="1011" max="1011" width="14.09765625" style="95" customWidth="1"/>
    <col min="1012" max="1012" width="5.3984375" style="95" customWidth="1"/>
    <col min="1013" max="1013" width="44.8984375" style="95" customWidth="1"/>
    <col min="1014" max="1014" width="7.19921875" style="95" customWidth="1"/>
    <col min="1015" max="1015" width="6.3984375" style="95" customWidth="1"/>
    <col min="1016" max="1016" width="11.8984375" style="95" customWidth="1"/>
    <col min="1017" max="1017" width="14.59765625" style="95" customWidth="1"/>
    <col min="1018" max="1018" width="14.3984375" style="95" customWidth="1"/>
    <col min="1019" max="1019" width="12.69921875" style="95" customWidth="1"/>
    <col min="1020" max="1020" width="13.8984375" style="95" customWidth="1"/>
    <col min="1021" max="1021" width="14.3984375" style="95" customWidth="1"/>
    <col min="1022" max="1022" width="12.69921875" style="95" customWidth="1"/>
    <col min="1023" max="1023" width="13.8984375" style="95" customWidth="1"/>
    <col min="1024" max="1024" width="14.3984375" style="95" customWidth="1"/>
    <col min="1025" max="1025" width="12.69921875" style="95" customWidth="1"/>
    <col min="1026" max="1028" width="7.3984375" style="95" customWidth="1"/>
    <col min="1029" max="1029" width="10.69921875" style="95" customWidth="1"/>
    <col min="1030" max="1262" width="9.09765625" style="95"/>
    <col min="1263" max="1263" width="6.59765625" style="95" customWidth="1"/>
    <col min="1264" max="1264" width="11.3984375" style="95" customWidth="1"/>
    <col min="1265" max="1265" width="6.8984375" style="95" customWidth="1"/>
    <col min="1266" max="1266" width="16.3984375" style="95" customWidth="1"/>
    <col min="1267" max="1267" width="14.09765625" style="95" customWidth="1"/>
    <col min="1268" max="1268" width="5.3984375" style="95" customWidth="1"/>
    <col min="1269" max="1269" width="44.8984375" style="95" customWidth="1"/>
    <col min="1270" max="1270" width="7.19921875" style="95" customWidth="1"/>
    <col min="1271" max="1271" width="6.3984375" style="95" customWidth="1"/>
    <col min="1272" max="1272" width="11.8984375" style="95" customWidth="1"/>
    <col min="1273" max="1273" width="14.59765625" style="95" customWidth="1"/>
    <col min="1274" max="1274" width="14.3984375" style="95" customWidth="1"/>
    <col min="1275" max="1275" width="12.69921875" style="95" customWidth="1"/>
    <col min="1276" max="1276" width="13.8984375" style="95" customWidth="1"/>
    <col min="1277" max="1277" width="14.3984375" style="95" customWidth="1"/>
    <col min="1278" max="1278" width="12.69921875" style="95" customWidth="1"/>
    <col min="1279" max="1279" width="13.8984375" style="95" customWidth="1"/>
    <col min="1280" max="1280" width="14.3984375" style="95" customWidth="1"/>
    <col min="1281" max="1281" width="12.69921875" style="95" customWidth="1"/>
    <col min="1282" max="1284" width="7.3984375" style="95" customWidth="1"/>
    <col min="1285" max="1285" width="10.69921875" style="95" customWidth="1"/>
    <col min="1286" max="1518" width="9.09765625" style="95"/>
    <col min="1519" max="1519" width="6.59765625" style="95" customWidth="1"/>
    <col min="1520" max="1520" width="11.3984375" style="95" customWidth="1"/>
    <col min="1521" max="1521" width="6.8984375" style="95" customWidth="1"/>
    <col min="1522" max="1522" width="16.3984375" style="95" customWidth="1"/>
    <col min="1523" max="1523" width="14.09765625" style="95" customWidth="1"/>
    <col min="1524" max="1524" width="5.3984375" style="95" customWidth="1"/>
    <col min="1525" max="1525" width="44.8984375" style="95" customWidth="1"/>
    <col min="1526" max="1526" width="7.19921875" style="95" customWidth="1"/>
    <col min="1527" max="1527" width="6.3984375" style="95" customWidth="1"/>
    <col min="1528" max="1528" width="11.8984375" style="95" customWidth="1"/>
    <col min="1529" max="1529" width="14.59765625" style="95" customWidth="1"/>
    <col min="1530" max="1530" width="14.3984375" style="95" customWidth="1"/>
    <col min="1531" max="1531" width="12.69921875" style="95" customWidth="1"/>
    <col min="1532" max="1532" width="13.8984375" style="95" customWidth="1"/>
    <col min="1533" max="1533" width="14.3984375" style="95" customWidth="1"/>
    <col min="1534" max="1534" width="12.69921875" style="95" customWidth="1"/>
    <col min="1535" max="1535" width="13.8984375" style="95" customWidth="1"/>
    <col min="1536" max="1536" width="14.3984375" style="95" customWidth="1"/>
    <col min="1537" max="1537" width="12.69921875" style="95" customWidth="1"/>
    <col min="1538" max="1540" width="7.3984375" style="95" customWidth="1"/>
    <col min="1541" max="1541" width="10.69921875" style="95" customWidth="1"/>
    <col min="1542" max="1774" width="9.09765625" style="95"/>
    <col min="1775" max="1775" width="6.59765625" style="95" customWidth="1"/>
    <col min="1776" max="1776" width="11.3984375" style="95" customWidth="1"/>
    <col min="1777" max="1777" width="6.8984375" style="95" customWidth="1"/>
    <col min="1778" max="1778" width="16.3984375" style="95" customWidth="1"/>
    <col min="1779" max="1779" width="14.09765625" style="95" customWidth="1"/>
    <col min="1780" max="1780" width="5.3984375" style="95" customWidth="1"/>
    <col min="1781" max="1781" width="44.8984375" style="95" customWidth="1"/>
    <col min="1782" max="1782" width="7.19921875" style="95" customWidth="1"/>
    <col min="1783" max="1783" width="6.3984375" style="95" customWidth="1"/>
    <col min="1784" max="1784" width="11.8984375" style="95" customWidth="1"/>
    <col min="1785" max="1785" width="14.59765625" style="95" customWidth="1"/>
    <col min="1786" max="1786" width="14.3984375" style="95" customWidth="1"/>
    <col min="1787" max="1787" width="12.69921875" style="95" customWidth="1"/>
    <col min="1788" max="1788" width="13.8984375" style="95" customWidth="1"/>
    <col min="1789" max="1789" width="14.3984375" style="95" customWidth="1"/>
    <col min="1790" max="1790" width="12.69921875" style="95" customWidth="1"/>
    <col min="1791" max="1791" width="13.8984375" style="95" customWidth="1"/>
    <col min="1792" max="1792" width="14.3984375" style="95" customWidth="1"/>
    <col min="1793" max="1793" width="12.69921875" style="95" customWidth="1"/>
    <col min="1794" max="1796" width="7.3984375" style="95" customWidth="1"/>
    <col min="1797" max="1797" width="10.69921875" style="95" customWidth="1"/>
    <col min="1798" max="2030" width="9.09765625" style="95"/>
    <col min="2031" max="2031" width="6.59765625" style="95" customWidth="1"/>
    <col min="2032" max="2032" width="11.3984375" style="95" customWidth="1"/>
    <col min="2033" max="2033" width="6.8984375" style="95" customWidth="1"/>
    <col min="2034" max="2034" width="16.3984375" style="95" customWidth="1"/>
    <col min="2035" max="2035" width="14.09765625" style="95" customWidth="1"/>
    <col min="2036" max="2036" width="5.3984375" style="95" customWidth="1"/>
    <col min="2037" max="2037" width="44.8984375" style="95" customWidth="1"/>
    <col min="2038" max="2038" width="7.19921875" style="95" customWidth="1"/>
    <col min="2039" max="2039" width="6.3984375" style="95" customWidth="1"/>
    <col min="2040" max="2040" width="11.8984375" style="95" customWidth="1"/>
    <col min="2041" max="2041" width="14.59765625" style="95" customWidth="1"/>
    <col min="2042" max="2042" width="14.3984375" style="95" customWidth="1"/>
    <col min="2043" max="2043" width="12.69921875" style="95" customWidth="1"/>
    <col min="2044" max="2044" width="13.8984375" style="95" customWidth="1"/>
    <col min="2045" max="2045" width="14.3984375" style="95" customWidth="1"/>
    <col min="2046" max="2046" width="12.69921875" style="95" customWidth="1"/>
    <col min="2047" max="2047" width="13.8984375" style="95" customWidth="1"/>
    <col min="2048" max="2048" width="14.3984375" style="95" customWidth="1"/>
    <col min="2049" max="2049" width="12.69921875" style="95" customWidth="1"/>
    <col min="2050" max="2052" width="7.3984375" style="95" customWidth="1"/>
    <col min="2053" max="2053" width="10.69921875" style="95" customWidth="1"/>
    <col min="2054" max="2286" width="9.09765625" style="95"/>
    <col min="2287" max="2287" width="6.59765625" style="95" customWidth="1"/>
    <col min="2288" max="2288" width="11.3984375" style="95" customWidth="1"/>
    <col min="2289" max="2289" width="6.8984375" style="95" customWidth="1"/>
    <col min="2290" max="2290" width="16.3984375" style="95" customWidth="1"/>
    <col min="2291" max="2291" width="14.09765625" style="95" customWidth="1"/>
    <col min="2292" max="2292" width="5.3984375" style="95" customWidth="1"/>
    <col min="2293" max="2293" width="44.8984375" style="95" customWidth="1"/>
    <col min="2294" max="2294" width="7.19921875" style="95" customWidth="1"/>
    <col min="2295" max="2295" width="6.3984375" style="95" customWidth="1"/>
    <col min="2296" max="2296" width="11.8984375" style="95" customWidth="1"/>
    <col min="2297" max="2297" width="14.59765625" style="95" customWidth="1"/>
    <col min="2298" max="2298" width="14.3984375" style="95" customWidth="1"/>
    <col min="2299" max="2299" width="12.69921875" style="95" customWidth="1"/>
    <col min="2300" max="2300" width="13.8984375" style="95" customWidth="1"/>
    <col min="2301" max="2301" width="14.3984375" style="95" customWidth="1"/>
    <col min="2302" max="2302" width="12.69921875" style="95" customWidth="1"/>
    <col min="2303" max="2303" width="13.8984375" style="95" customWidth="1"/>
    <col min="2304" max="2304" width="14.3984375" style="95" customWidth="1"/>
    <col min="2305" max="2305" width="12.69921875" style="95" customWidth="1"/>
    <col min="2306" max="2308" width="7.3984375" style="95" customWidth="1"/>
    <col min="2309" max="2309" width="10.69921875" style="95" customWidth="1"/>
    <col min="2310" max="2542" width="9.09765625" style="95"/>
    <col min="2543" max="2543" width="6.59765625" style="95" customWidth="1"/>
    <col min="2544" max="2544" width="11.3984375" style="95" customWidth="1"/>
    <col min="2545" max="2545" width="6.8984375" style="95" customWidth="1"/>
    <col min="2546" max="2546" width="16.3984375" style="95" customWidth="1"/>
    <col min="2547" max="2547" width="14.09765625" style="95" customWidth="1"/>
    <col min="2548" max="2548" width="5.3984375" style="95" customWidth="1"/>
    <col min="2549" max="2549" width="44.8984375" style="95" customWidth="1"/>
    <col min="2550" max="2550" width="7.19921875" style="95" customWidth="1"/>
    <col min="2551" max="2551" width="6.3984375" style="95" customWidth="1"/>
    <col min="2552" max="2552" width="11.8984375" style="95" customWidth="1"/>
    <col min="2553" max="2553" width="14.59765625" style="95" customWidth="1"/>
    <col min="2554" max="2554" width="14.3984375" style="95" customWidth="1"/>
    <col min="2555" max="2555" width="12.69921875" style="95" customWidth="1"/>
    <col min="2556" max="2556" width="13.8984375" style="95" customWidth="1"/>
    <col min="2557" max="2557" width="14.3984375" style="95" customWidth="1"/>
    <col min="2558" max="2558" width="12.69921875" style="95" customWidth="1"/>
    <col min="2559" max="2559" width="13.8984375" style="95" customWidth="1"/>
    <col min="2560" max="2560" width="14.3984375" style="95" customWidth="1"/>
    <col min="2561" max="2561" width="12.69921875" style="95" customWidth="1"/>
    <col min="2562" max="2564" width="7.3984375" style="95" customWidth="1"/>
    <col min="2565" max="2565" width="10.69921875" style="95" customWidth="1"/>
    <col min="2566" max="2798" width="9.09765625" style="95"/>
    <col min="2799" max="2799" width="6.59765625" style="95" customWidth="1"/>
    <col min="2800" max="2800" width="11.3984375" style="95" customWidth="1"/>
    <col min="2801" max="2801" width="6.8984375" style="95" customWidth="1"/>
    <col min="2802" max="2802" width="16.3984375" style="95" customWidth="1"/>
    <col min="2803" max="2803" width="14.09765625" style="95" customWidth="1"/>
    <col min="2804" max="2804" width="5.3984375" style="95" customWidth="1"/>
    <col min="2805" max="2805" width="44.8984375" style="95" customWidth="1"/>
    <col min="2806" max="2806" width="7.19921875" style="95" customWidth="1"/>
    <col min="2807" max="2807" width="6.3984375" style="95" customWidth="1"/>
    <col min="2808" max="2808" width="11.8984375" style="95" customWidth="1"/>
    <col min="2809" max="2809" width="14.59765625" style="95" customWidth="1"/>
    <col min="2810" max="2810" width="14.3984375" style="95" customWidth="1"/>
    <col min="2811" max="2811" width="12.69921875" style="95" customWidth="1"/>
    <col min="2812" max="2812" width="13.8984375" style="95" customWidth="1"/>
    <col min="2813" max="2813" width="14.3984375" style="95" customWidth="1"/>
    <col min="2814" max="2814" width="12.69921875" style="95" customWidth="1"/>
    <col min="2815" max="2815" width="13.8984375" style="95" customWidth="1"/>
    <col min="2816" max="2816" width="14.3984375" style="95" customWidth="1"/>
    <col min="2817" max="2817" width="12.69921875" style="95" customWidth="1"/>
    <col min="2818" max="2820" width="7.3984375" style="95" customWidth="1"/>
    <col min="2821" max="2821" width="10.69921875" style="95" customWidth="1"/>
    <col min="2822" max="3054" width="9.09765625" style="95"/>
    <col min="3055" max="3055" width="6.59765625" style="95" customWidth="1"/>
    <col min="3056" max="3056" width="11.3984375" style="95" customWidth="1"/>
    <col min="3057" max="3057" width="6.8984375" style="95" customWidth="1"/>
    <col min="3058" max="3058" width="16.3984375" style="95" customWidth="1"/>
    <col min="3059" max="3059" width="14.09765625" style="95" customWidth="1"/>
    <col min="3060" max="3060" width="5.3984375" style="95" customWidth="1"/>
    <col min="3061" max="3061" width="44.8984375" style="95" customWidth="1"/>
    <col min="3062" max="3062" width="7.19921875" style="95" customWidth="1"/>
    <col min="3063" max="3063" width="6.3984375" style="95" customWidth="1"/>
    <col min="3064" max="3064" width="11.8984375" style="95" customWidth="1"/>
    <col min="3065" max="3065" width="14.59765625" style="95" customWidth="1"/>
    <col min="3066" max="3066" width="14.3984375" style="95" customWidth="1"/>
    <col min="3067" max="3067" width="12.69921875" style="95" customWidth="1"/>
    <col min="3068" max="3068" width="13.8984375" style="95" customWidth="1"/>
    <col min="3069" max="3069" width="14.3984375" style="95" customWidth="1"/>
    <col min="3070" max="3070" width="12.69921875" style="95" customWidth="1"/>
    <col min="3071" max="3071" width="13.8984375" style="95" customWidth="1"/>
    <col min="3072" max="3072" width="14.3984375" style="95" customWidth="1"/>
    <col min="3073" max="3073" width="12.69921875" style="95" customWidth="1"/>
    <col min="3074" max="3076" width="7.3984375" style="95" customWidth="1"/>
    <col min="3077" max="3077" width="10.69921875" style="95" customWidth="1"/>
    <col min="3078" max="3310" width="9.09765625" style="95"/>
    <col min="3311" max="3311" width="6.59765625" style="95" customWidth="1"/>
    <col min="3312" max="3312" width="11.3984375" style="95" customWidth="1"/>
    <col min="3313" max="3313" width="6.8984375" style="95" customWidth="1"/>
    <col min="3314" max="3314" width="16.3984375" style="95" customWidth="1"/>
    <col min="3315" max="3315" width="14.09765625" style="95" customWidth="1"/>
    <col min="3316" max="3316" width="5.3984375" style="95" customWidth="1"/>
    <col min="3317" max="3317" width="44.8984375" style="95" customWidth="1"/>
    <col min="3318" max="3318" width="7.19921875" style="95" customWidth="1"/>
    <col min="3319" max="3319" width="6.3984375" style="95" customWidth="1"/>
    <col min="3320" max="3320" width="11.8984375" style="95" customWidth="1"/>
    <col min="3321" max="3321" width="14.59765625" style="95" customWidth="1"/>
    <col min="3322" max="3322" width="14.3984375" style="95" customWidth="1"/>
    <col min="3323" max="3323" width="12.69921875" style="95" customWidth="1"/>
    <col min="3324" max="3324" width="13.8984375" style="95" customWidth="1"/>
    <col min="3325" max="3325" width="14.3984375" style="95" customWidth="1"/>
    <col min="3326" max="3326" width="12.69921875" style="95" customWidth="1"/>
    <col min="3327" max="3327" width="13.8984375" style="95" customWidth="1"/>
    <col min="3328" max="3328" width="14.3984375" style="95" customWidth="1"/>
    <col min="3329" max="3329" width="12.69921875" style="95" customWidth="1"/>
    <col min="3330" max="3332" width="7.3984375" style="95" customWidth="1"/>
    <col min="3333" max="3333" width="10.69921875" style="95" customWidth="1"/>
    <col min="3334" max="3566" width="9.09765625" style="95"/>
    <col min="3567" max="3567" width="6.59765625" style="95" customWidth="1"/>
    <col min="3568" max="3568" width="11.3984375" style="95" customWidth="1"/>
    <col min="3569" max="3569" width="6.8984375" style="95" customWidth="1"/>
    <col min="3570" max="3570" width="16.3984375" style="95" customWidth="1"/>
    <col min="3571" max="3571" width="14.09765625" style="95" customWidth="1"/>
    <col min="3572" max="3572" width="5.3984375" style="95" customWidth="1"/>
    <col min="3573" max="3573" width="44.8984375" style="95" customWidth="1"/>
    <col min="3574" max="3574" width="7.19921875" style="95" customWidth="1"/>
    <col min="3575" max="3575" width="6.3984375" style="95" customWidth="1"/>
    <col min="3576" max="3576" width="11.8984375" style="95" customWidth="1"/>
    <col min="3577" max="3577" width="14.59765625" style="95" customWidth="1"/>
    <col min="3578" max="3578" width="14.3984375" style="95" customWidth="1"/>
    <col min="3579" max="3579" width="12.69921875" style="95" customWidth="1"/>
    <col min="3580" max="3580" width="13.8984375" style="95" customWidth="1"/>
    <col min="3581" max="3581" width="14.3984375" style="95" customWidth="1"/>
    <col min="3582" max="3582" width="12.69921875" style="95" customWidth="1"/>
    <col min="3583" max="3583" width="13.8984375" style="95" customWidth="1"/>
    <col min="3584" max="3584" width="14.3984375" style="95" customWidth="1"/>
    <col min="3585" max="3585" width="12.69921875" style="95" customWidth="1"/>
    <col min="3586" max="3588" width="7.3984375" style="95" customWidth="1"/>
    <col min="3589" max="3589" width="10.69921875" style="95" customWidth="1"/>
    <col min="3590" max="3822" width="9.09765625" style="95"/>
    <col min="3823" max="3823" width="6.59765625" style="95" customWidth="1"/>
    <col min="3824" max="3824" width="11.3984375" style="95" customWidth="1"/>
    <col min="3825" max="3825" width="6.8984375" style="95" customWidth="1"/>
    <col min="3826" max="3826" width="16.3984375" style="95" customWidth="1"/>
    <col min="3827" max="3827" width="14.09765625" style="95" customWidth="1"/>
    <col min="3828" max="3828" width="5.3984375" style="95" customWidth="1"/>
    <col min="3829" max="3829" width="44.8984375" style="95" customWidth="1"/>
    <col min="3830" max="3830" width="7.19921875" style="95" customWidth="1"/>
    <col min="3831" max="3831" width="6.3984375" style="95" customWidth="1"/>
    <col min="3832" max="3832" width="11.8984375" style="95" customWidth="1"/>
    <col min="3833" max="3833" width="14.59765625" style="95" customWidth="1"/>
    <col min="3834" max="3834" width="14.3984375" style="95" customWidth="1"/>
    <col min="3835" max="3835" width="12.69921875" style="95" customWidth="1"/>
    <col min="3836" max="3836" width="13.8984375" style="95" customWidth="1"/>
    <col min="3837" max="3837" width="14.3984375" style="95" customWidth="1"/>
    <col min="3838" max="3838" width="12.69921875" style="95" customWidth="1"/>
    <col min="3839" max="3839" width="13.8984375" style="95" customWidth="1"/>
    <col min="3840" max="3840" width="14.3984375" style="95" customWidth="1"/>
    <col min="3841" max="3841" width="12.69921875" style="95" customWidth="1"/>
    <col min="3842" max="3844" width="7.3984375" style="95" customWidth="1"/>
    <col min="3845" max="3845" width="10.69921875" style="95" customWidth="1"/>
    <col min="3846" max="4078" width="9.09765625" style="95"/>
    <col min="4079" max="4079" width="6.59765625" style="95" customWidth="1"/>
    <col min="4080" max="4080" width="11.3984375" style="95" customWidth="1"/>
    <col min="4081" max="4081" width="6.8984375" style="95" customWidth="1"/>
    <col min="4082" max="4082" width="16.3984375" style="95" customWidth="1"/>
    <col min="4083" max="4083" width="14.09765625" style="95" customWidth="1"/>
    <col min="4084" max="4084" width="5.3984375" style="95" customWidth="1"/>
    <col min="4085" max="4085" width="44.8984375" style="95" customWidth="1"/>
    <col min="4086" max="4086" width="7.19921875" style="95" customWidth="1"/>
    <col min="4087" max="4087" width="6.3984375" style="95" customWidth="1"/>
    <col min="4088" max="4088" width="11.8984375" style="95" customWidth="1"/>
    <col min="4089" max="4089" width="14.59765625" style="95" customWidth="1"/>
    <col min="4090" max="4090" width="14.3984375" style="95" customWidth="1"/>
    <col min="4091" max="4091" width="12.69921875" style="95" customWidth="1"/>
    <col min="4092" max="4092" width="13.8984375" style="95" customWidth="1"/>
    <col min="4093" max="4093" width="14.3984375" style="95" customWidth="1"/>
    <col min="4094" max="4094" width="12.69921875" style="95" customWidth="1"/>
    <col min="4095" max="4095" width="13.8984375" style="95" customWidth="1"/>
    <col min="4096" max="4096" width="14.3984375" style="95" customWidth="1"/>
    <col min="4097" max="4097" width="12.69921875" style="95" customWidth="1"/>
    <col min="4098" max="4100" width="7.3984375" style="95" customWidth="1"/>
    <col min="4101" max="4101" width="10.69921875" style="95" customWidth="1"/>
    <col min="4102" max="4334" width="9.09765625" style="95"/>
    <col min="4335" max="4335" width="6.59765625" style="95" customWidth="1"/>
    <col min="4336" max="4336" width="11.3984375" style="95" customWidth="1"/>
    <col min="4337" max="4337" width="6.8984375" style="95" customWidth="1"/>
    <col min="4338" max="4338" width="16.3984375" style="95" customWidth="1"/>
    <col min="4339" max="4339" width="14.09765625" style="95" customWidth="1"/>
    <col min="4340" max="4340" width="5.3984375" style="95" customWidth="1"/>
    <col min="4341" max="4341" width="44.8984375" style="95" customWidth="1"/>
    <col min="4342" max="4342" width="7.19921875" style="95" customWidth="1"/>
    <col min="4343" max="4343" width="6.3984375" style="95" customWidth="1"/>
    <col min="4344" max="4344" width="11.8984375" style="95" customWidth="1"/>
    <col min="4345" max="4345" width="14.59765625" style="95" customWidth="1"/>
    <col min="4346" max="4346" width="14.3984375" style="95" customWidth="1"/>
    <col min="4347" max="4347" width="12.69921875" style="95" customWidth="1"/>
    <col min="4348" max="4348" width="13.8984375" style="95" customWidth="1"/>
    <col min="4349" max="4349" width="14.3984375" style="95" customWidth="1"/>
    <col min="4350" max="4350" width="12.69921875" style="95" customWidth="1"/>
    <col min="4351" max="4351" width="13.8984375" style="95" customWidth="1"/>
    <col min="4352" max="4352" width="14.3984375" style="95" customWidth="1"/>
    <col min="4353" max="4353" width="12.69921875" style="95" customWidth="1"/>
    <col min="4354" max="4356" width="7.3984375" style="95" customWidth="1"/>
    <col min="4357" max="4357" width="10.69921875" style="95" customWidth="1"/>
    <col min="4358" max="4590" width="9.09765625" style="95"/>
    <col min="4591" max="4591" width="6.59765625" style="95" customWidth="1"/>
    <col min="4592" max="4592" width="11.3984375" style="95" customWidth="1"/>
    <col min="4593" max="4593" width="6.8984375" style="95" customWidth="1"/>
    <col min="4594" max="4594" width="16.3984375" style="95" customWidth="1"/>
    <col min="4595" max="4595" width="14.09765625" style="95" customWidth="1"/>
    <col min="4596" max="4596" width="5.3984375" style="95" customWidth="1"/>
    <col min="4597" max="4597" width="44.8984375" style="95" customWidth="1"/>
    <col min="4598" max="4598" width="7.19921875" style="95" customWidth="1"/>
    <col min="4599" max="4599" width="6.3984375" style="95" customWidth="1"/>
    <col min="4600" max="4600" width="11.8984375" style="95" customWidth="1"/>
    <col min="4601" max="4601" width="14.59765625" style="95" customWidth="1"/>
    <col min="4602" max="4602" width="14.3984375" style="95" customWidth="1"/>
    <col min="4603" max="4603" width="12.69921875" style="95" customWidth="1"/>
    <col min="4604" max="4604" width="13.8984375" style="95" customWidth="1"/>
    <col min="4605" max="4605" width="14.3984375" style="95" customWidth="1"/>
    <col min="4606" max="4606" width="12.69921875" style="95" customWidth="1"/>
    <col min="4607" max="4607" width="13.8984375" style="95" customWidth="1"/>
    <col min="4608" max="4608" width="14.3984375" style="95" customWidth="1"/>
    <col min="4609" max="4609" width="12.69921875" style="95" customWidth="1"/>
    <col min="4610" max="4612" width="7.3984375" style="95" customWidth="1"/>
    <col min="4613" max="4613" width="10.69921875" style="95" customWidth="1"/>
    <col min="4614" max="4846" width="9.09765625" style="95"/>
    <col min="4847" max="4847" width="6.59765625" style="95" customWidth="1"/>
    <col min="4848" max="4848" width="11.3984375" style="95" customWidth="1"/>
    <col min="4849" max="4849" width="6.8984375" style="95" customWidth="1"/>
    <col min="4850" max="4850" width="16.3984375" style="95" customWidth="1"/>
    <col min="4851" max="4851" width="14.09765625" style="95" customWidth="1"/>
    <col min="4852" max="4852" width="5.3984375" style="95" customWidth="1"/>
    <col min="4853" max="4853" width="44.8984375" style="95" customWidth="1"/>
    <col min="4854" max="4854" width="7.19921875" style="95" customWidth="1"/>
    <col min="4855" max="4855" width="6.3984375" style="95" customWidth="1"/>
    <col min="4856" max="4856" width="11.8984375" style="95" customWidth="1"/>
    <col min="4857" max="4857" width="14.59765625" style="95" customWidth="1"/>
    <col min="4858" max="4858" width="14.3984375" style="95" customWidth="1"/>
    <col min="4859" max="4859" width="12.69921875" style="95" customWidth="1"/>
    <col min="4860" max="4860" width="13.8984375" style="95" customWidth="1"/>
    <col min="4861" max="4861" width="14.3984375" style="95" customWidth="1"/>
    <col min="4862" max="4862" width="12.69921875" style="95" customWidth="1"/>
    <col min="4863" max="4863" width="13.8984375" style="95" customWidth="1"/>
    <col min="4864" max="4864" width="14.3984375" style="95" customWidth="1"/>
    <col min="4865" max="4865" width="12.69921875" style="95" customWidth="1"/>
    <col min="4866" max="4868" width="7.3984375" style="95" customWidth="1"/>
    <col min="4869" max="4869" width="10.69921875" style="95" customWidth="1"/>
    <col min="4870" max="5102" width="9.09765625" style="95"/>
    <col min="5103" max="5103" width="6.59765625" style="95" customWidth="1"/>
    <col min="5104" max="5104" width="11.3984375" style="95" customWidth="1"/>
    <col min="5105" max="5105" width="6.8984375" style="95" customWidth="1"/>
    <col min="5106" max="5106" width="16.3984375" style="95" customWidth="1"/>
    <col min="5107" max="5107" width="14.09765625" style="95" customWidth="1"/>
    <col min="5108" max="5108" width="5.3984375" style="95" customWidth="1"/>
    <col min="5109" max="5109" width="44.8984375" style="95" customWidth="1"/>
    <col min="5110" max="5110" width="7.19921875" style="95" customWidth="1"/>
    <col min="5111" max="5111" width="6.3984375" style="95" customWidth="1"/>
    <col min="5112" max="5112" width="11.8984375" style="95" customWidth="1"/>
    <col min="5113" max="5113" width="14.59765625" style="95" customWidth="1"/>
    <col min="5114" max="5114" width="14.3984375" style="95" customWidth="1"/>
    <col min="5115" max="5115" width="12.69921875" style="95" customWidth="1"/>
    <col min="5116" max="5116" width="13.8984375" style="95" customWidth="1"/>
    <col min="5117" max="5117" width="14.3984375" style="95" customWidth="1"/>
    <col min="5118" max="5118" width="12.69921875" style="95" customWidth="1"/>
    <col min="5119" max="5119" width="13.8984375" style="95" customWidth="1"/>
    <col min="5120" max="5120" width="14.3984375" style="95" customWidth="1"/>
    <col min="5121" max="5121" width="12.69921875" style="95" customWidth="1"/>
    <col min="5122" max="5124" width="7.3984375" style="95" customWidth="1"/>
    <col min="5125" max="5125" width="10.69921875" style="95" customWidth="1"/>
    <col min="5126" max="5358" width="9.09765625" style="95"/>
    <col min="5359" max="5359" width="6.59765625" style="95" customWidth="1"/>
    <col min="5360" max="5360" width="11.3984375" style="95" customWidth="1"/>
    <col min="5361" max="5361" width="6.8984375" style="95" customWidth="1"/>
    <col min="5362" max="5362" width="16.3984375" style="95" customWidth="1"/>
    <col min="5363" max="5363" width="14.09765625" style="95" customWidth="1"/>
    <col min="5364" max="5364" width="5.3984375" style="95" customWidth="1"/>
    <col min="5365" max="5365" width="44.8984375" style="95" customWidth="1"/>
    <col min="5366" max="5366" width="7.19921875" style="95" customWidth="1"/>
    <col min="5367" max="5367" width="6.3984375" style="95" customWidth="1"/>
    <col min="5368" max="5368" width="11.8984375" style="95" customWidth="1"/>
    <col min="5369" max="5369" width="14.59765625" style="95" customWidth="1"/>
    <col min="5370" max="5370" width="14.3984375" style="95" customWidth="1"/>
    <col min="5371" max="5371" width="12.69921875" style="95" customWidth="1"/>
    <col min="5372" max="5372" width="13.8984375" style="95" customWidth="1"/>
    <col min="5373" max="5373" width="14.3984375" style="95" customWidth="1"/>
    <col min="5374" max="5374" width="12.69921875" style="95" customWidth="1"/>
    <col min="5375" max="5375" width="13.8984375" style="95" customWidth="1"/>
    <col min="5376" max="5376" width="14.3984375" style="95" customWidth="1"/>
    <col min="5377" max="5377" width="12.69921875" style="95" customWidth="1"/>
    <col min="5378" max="5380" width="7.3984375" style="95" customWidth="1"/>
    <col min="5381" max="5381" width="10.69921875" style="95" customWidth="1"/>
    <col min="5382" max="5614" width="9.09765625" style="95"/>
    <col min="5615" max="5615" width="6.59765625" style="95" customWidth="1"/>
    <col min="5616" max="5616" width="11.3984375" style="95" customWidth="1"/>
    <col min="5617" max="5617" width="6.8984375" style="95" customWidth="1"/>
    <col min="5618" max="5618" width="16.3984375" style="95" customWidth="1"/>
    <col min="5619" max="5619" width="14.09765625" style="95" customWidth="1"/>
    <col min="5620" max="5620" width="5.3984375" style="95" customWidth="1"/>
    <col min="5621" max="5621" width="44.8984375" style="95" customWidth="1"/>
    <col min="5622" max="5622" width="7.19921875" style="95" customWidth="1"/>
    <col min="5623" max="5623" width="6.3984375" style="95" customWidth="1"/>
    <col min="5624" max="5624" width="11.8984375" style="95" customWidth="1"/>
    <col min="5625" max="5625" width="14.59765625" style="95" customWidth="1"/>
    <col min="5626" max="5626" width="14.3984375" style="95" customWidth="1"/>
    <col min="5627" max="5627" width="12.69921875" style="95" customWidth="1"/>
    <col min="5628" max="5628" width="13.8984375" style="95" customWidth="1"/>
    <col min="5629" max="5629" width="14.3984375" style="95" customWidth="1"/>
    <col min="5630" max="5630" width="12.69921875" style="95" customWidth="1"/>
    <col min="5631" max="5631" width="13.8984375" style="95" customWidth="1"/>
    <col min="5632" max="5632" width="14.3984375" style="95" customWidth="1"/>
    <col min="5633" max="5633" width="12.69921875" style="95" customWidth="1"/>
    <col min="5634" max="5636" width="7.3984375" style="95" customWidth="1"/>
    <col min="5637" max="5637" width="10.69921875" style="95" customWidth="1"/>
    <col min="5638" max="5870" width="9.09765625" style="95"/>
    <col min="5871" max="5871" width="6.59765625" style="95" customWidth="1"/>
    <col min="5872" max="5872" width="11.3984375" style="95" customWidth="1"/>
    <col min="5873" max="5873" width="6.8984375" style="95" customWidth="1"/>
    <col min="5874" max="5874" width="16.3984375" style="95" customWidth="1"/>
    <col min="5875" max="5875" width="14.09765625" style="95" customWidth="1"/>
    <col min="5876" max="5876" width="5.3984375" style="95" customWidth="1"/>
    <col min="5877" max="5877" width="44.8984375" style="95" customWidth="1"/>
    <col min="5878" max="5878" width="7.19921875" style="95" customWidth="1"/>
    <col min="5879" max="5879" width="6.3984375" style="95" customWidth="1"/>
    <col min="5880" max="5880" width="11.8984375" style="95" customWidth="1"/>
    <col min="5881" max="5881" width="14.59765625" style="95" customWidth="1"/>
    <col min="5882" max="5882" width="14.3984375" style="95" customWidth="1"/>
    <col min="5883" max="5883" width="12.69921875" style="95" customWidth="1"/>
    <col min="5884" max="5884" width="13.8984375" style="95" customWidth="1"/>
    <col min="5885" max="5885" width="14.3984375" style="95" customWidth="1"/>
    <col min="5886" max="5886" width="12.69921875" style="95" customWidth="1"/>
    <col min="5887" max="5887" width="13.8984375" style="95" customWidth="1"/>
    <col min="5888" max="5888" width="14.3984375" style="95" customWidth="1"/>
    <col min="5889" max="5889" width="12.69921875" style="95" customWidth="1"/>
    <col min="5890" max="5892" width="7.3984375" style="95" customWidth="1"/>
    <col min="5893" max="5893" width="10.69921875" style="95" customWidth="1"/>
    <col min="5894" max="6126" width="9.09765625" style="95"/>
    <col min="6127" max="6127" width="6.59765625" style="95" customWidth="1"/>
    <col min="6128" max="6128" width="11.3984375" style="95" customWidth="1"/>
    <col min="6129" max="6129" width="6.8984375" style="95" customWidth="1"/>
    <col min="6130" max="6130" width="16.3984375" style="95" customWidth="1"/>
    <col min="6131" max="6131" width="14.09765625" style="95" customWidth="1"/>
    <col min="6132" max="6132" width="5.3984375" style="95" customWidth="1"/>
    <col min="6133" max="6133" width="44.8984375" style="95" customWidth="1"/>
    <col min="6134" max="6134" width="7.19921875" style="95" customWidth="1"/>
    <col min="6135" max="6135" width="6.3984375" style="95" customWidth="1"/>
    <col min="6136" max="6136" width="11.8984375" style="95" customWidth="1"/>
    <col min="6137" max="6137" width="14.59765625" style="95" customWidth="1"/>
    <col min="6138" max="6138" width="14.3984375" style="95" customWidth="1"/>
    <col min="6139" max="6139" width="12.69921875" style="95" customWidth="1"/>
    <col min="6140" max="6140" width="13.8984375" style="95" customWidth="1"/>
    <col min="6141" max="6141" width="14.3984375" style="95" customWidth="1"/>
    <col min="6142" max="6142" width="12.69921875" style="95" customWidth="1"/>
    <col min="6143" max="6143" width="13.8984375" style="95" customWidth="1"/>
    <col min="6144" max="6144" width="14.3984375" style="95" customWidth="1"/>
    <col min="6145" max="6145" width="12.69921875" style="95" customWidth="1"/>
    <col min="6146" max="6148" width="7.3984375" style="95" customWidth="1"/>
    <col min="6149" max="6149" width="10.69921875" style="95" customWidth="1"/>
    <col min="6150" max="6382" width="9.09765625" style="95"/>
    <col min="6383" max="6383" width="6.59765625" style="95" customWidth="1"/>
    <col min="6384" max="6384" width="11.3984375" style="95" customWidth="1"/>
    <col min="6385" max="6385" width="6.8984375" style="95" customWidth="1"/>
    <col min="6386" max="6386" width="16.3984375" style="95" customWidth="1"/>
    <col min="6387" max="6387" width="14.09765625" style="95" customWidth="1"/>
    <col min="6388" max="6388" width="5.3984375" style="95" customWidth="1"/>
    <col min="6389" max="6389" width="44.8984375" style="95" customWidth="1"/>
    <col min="6390" max="6390" width="7.19921875" style="95" customWidth="1"/>
    <col min="6391" max="6391" width="6.3984375" style="95" customWidth="1"/>
    <col min="6392" max="6392" width="11.8984375" style="95" customWidth="1"/>
    <col min="6393" max="6393" width="14.59765625" style="95" customWidth="1"/>
    <col min="6394" max="6394" width="14.3984375" style="95" customWidth="1"/>
    <col min="6395" max="6395" width="12.69921875" style="95" customWidth="1"/>
    <col min="6396" max="6396" width="13.8984375" style="95" customWidth="1"/>
    <col min="6397" max="6397" width="14.3984375" style="95" customWidth="1"/>
    <col min="6398" max="6398" width="12.69921875" style="95" customWidth="1"/>
    <col min="6399" max="6399" width="13.8984375" style="95" customWidth="1"/>
    <col min="6400" max="6400" width="14.3984375" style="95" customWidth="1"/>
    <col min="6401" max="6401" width="12.69921875" style="95" customWidth="1"/>
    <col min="6402" max="6404" width="7.3984375" style="95" customWidth="1"/>
    <col min="6405" max="6405" width="10.69921875" style="95" customWidth="1"/>
    <col min="6406" max="6638" width="9.09765625" style="95"/>
    <col min="6639" max="6639" width="6.59765625" style="95" customWidth="1"/>
    <col min="6640" max="6640" width="11.3984375" style="95" customWidth="1"/>
    <col min="6641" max="6641" width="6.8984375" style="95" customWidth="1"/>
    <col min="6642" max="6642" width="16.3984375" style="95" customWidth="1"/>
    <col min="6643" max="6643" width="14.09765625" style="95" customWidth="1"/>
    <col min="6644" max="6644" width="5.3984375" style="95" customWidth="1"/>
    <col min="6645" max="6645" width="44.8984375" style="95" customWidth="1"/>
    <col min="6646" max="6646" width="7.19921875" style="95" customWidth="1"/>
    <col min="6647" max="6647" width="6.3984375" style="95" customWidth="1"/>
    <col min="6648" max="6648" width="11.8984375" style="95" customWidth="1"/>
    <col min="6649" max="6649" width="14.59765625" style="95" customWidth="1"/>
    <col min="6650" max="6650" width="14.3984375" style="95" customWidth="1"/>
    <col min="6651" max="6651" width="12.69921875" style="95" customWidth="1"/>
    <col min="6652" max="6652" width="13.8984375" style="95" customWidth="1"/>
    <col min="6653" max="6653" width="14.3984375" style="95" customWidth="1"/>
    <col min="6654" max="6654" width="12.69921875" style="95" customWidth="1"/>
    <col min="6655" max="6655" width="13.8984375" style="95" customWidth="1"/>
    <col min="6656" max="6656" width="14.3984375" style="95" customWidth="1"/>
    <col min="6657" max="6657" width="12.69921875" style="95" customWidth="1"/>
    <col min="6658" max="6660" width="7.3984375" style="95" customWidth="1"/>
    <col min="6661" max="6661" width="10.69921875" style="95" customWidth="1"/>
    <col min="6662" max="6894" width="9.09765625" style="95"/>
    <col min="6895" max="6895" width="6.59765625" style="95" customWidth="1"/>
    <col min="6896" max="6896" width="11.3984375" style="95" customWidth="1"/>
    <col min="6897" max="6897" width="6.8984375" style="95" customWidth="1"/>
    <col min="6898" max="6898" width="16.3984375" style="95" customWidth="1"/>
    <col min="6899" max="6899" width="14.09765625" style="95" customWidth="1"/>
    <col min="6900" max="6900" width="5.3984375" style="95" customWidth="1"/>
    <col min="6901" max="6901" width="44.8984375" style="95" customWidth="1"/>
    <col min="6902" max="6902" width="7.19921875" style="95" customWidth="1"/>
    <col min="6903" max="6903" width="6.3984375" style="95" customWidth="1"/>
    <col min="6904" max="6904" width="11.8984375" style="95" customWidth="1"/>
    <col min="6905" max="6905" width="14.59765625" style="95" customWidth="1"/>
    <col min="6906" max="6906" width="14.3984375" style="95" customWidth="1"/>
    <col min="6907" max="6907" width="12.69921875" style="95" customWidth="1"/>
    <col min="6908" max="6908" width="13.8984375" style="95" customWidth="1"/>
    <col min="6909" max="6909" width="14.3984375" style="95" customWidth="1"/>
    <col min="6910" max="6910" width="12.69921875" style="95" customWidth="1"/>
    <col min="6911" max="6911" width="13.8984375" style="95" customWidth="1"/>
    <col min="6912" max="6912" width="14.3984375" style="95" customWidth="1"/>
    <col min="6913" max="6913" width="12.69921875" style="95" customWidth="1"/>
    <col min="6914" max="6916" width="7.3984375" style="95" customWidth="1"/>
    <col min="6917" max="6917" width="10.69921875" style="95" customWidth="1"/>
    <col min="6918" max="7150" width="9.09765625" style="95"/>
    <col min="7151" max="7151" width="6.59765625" style="95" customWidth="1"/>
    <col min="7152" max="7152" width="11.3984375" style="95" customWidth="1"/>
    <col min="7153" max="7153" width="6.8984375" style="95" customWidth="1"/>
    <col min="7154" max="7154" width="16.3984375" style="95" customWidth="1"/>
    <col min="7155" max="7155" width="14.09765625" style="95" customWidth="1"/>
    <col min="7156" max="7156" width="5.3984375" style="95" customWidth="1"/>
    <col min="7157" max="7157" width="44.8984375" style="95" customWidth="1"/>
    <col min="7158" max="7158" width="7.19921875" style="95" customWidth="1"/>
    <col min="7159" max="7159" width="6.3984375" style="95" customWidth="1"/>
    <col min="7160" max="7160" width="11.8984375" style="95" customWidth="1"/>
    <col min="7161" max="7161" width="14.59765625" style="95" customWidth="1"/>
    <col min="7162" max="7162" width="14.3984375" style="95" customWidth="1"/>
    <col min="7163" max="7163" width="12.69921875" style="95" customWidth="1"/>
    <col min="7164" max="7164" width="13.8984375" style="95" customWidth="1"/>
    <col min="7165" max="7165" width="14.3984375" style="95" customWidth="1"/>
    <col min="7166" max="7166" width="12.69921875" style="95" customWidth="1"/>
    <col min="7167" max="7167" width="13.8984375" style="95" customWidth="1"/>
    <col min="7168" max="7168" width="14.3984375" style="95" customWidth="1"/>
    <col min="7169" max="7169" width="12.69921875" style="95" customWidth="1"/>
    <col min="7170" max="7172" width="7.3984375" style="95" customWidth="1"/>
    <col min="7173" max="7173" width="10.69921875" style="95" customWidth="1"/>
    <col min="7174" max="7406" width="9.09765625" style="95"/>
    <col min="7407" max="7407" width="6.59765625" style="95" customWidth="1"/>
    <col min="7408" max="7408" width="11.3984375" style="95" customWidth="1"/>
    <col min="7409" max="7409" width="6.8984375" style="95" customWidth="1"/>
    <col min="7410" max="7410" width="16.3984375" style="95" customWidth="1"/>
    <col min="7411" max="7411" width="14.09765625" style="95" customWidth="1"/>
    <col min="7412" max="7412" width="5.3984375" style="95" customWidth="1"/>
    <col min="7413" max="7413" width="44.8984375" style="95" customWidth="1"/>
    <col min="7414" max="7414" width="7.19921875" style="95" customWidth="1"/>
    <col min="7415" max="7415" width="6.3984375" style="95" customWidth="1"/>
    <col min="7416" max="7416" width="11.8984375" style="95" customWidth="1"/>
    <col min="7417" max="7417" width="14.59765625" style="95" customWidth="1"/>
    <col min="7418" max="7418" width="14.3984375" style="95" customWidth="1"/>
    <col min="7419" max="7419" width="12.69921875" style="95" customWidth="1"/>
    <col min="7420" max="7420" width="13.8984375" style="95" customWidth="1"/>
    <col min="7421" max="7421" width="14.3984375" style="95" customWidth="1"/>
    <col min="7422" max="7422" width="12.69921875" style="95" customWidth="1"/>
    <col min="7423" max="7423" width="13.8984375" style="95" customWidth="1"/>
    <col min="7424" max="7424" width="14.3984375" style="95" customWidth="1"/>
    <col min="7425" max="7425" width="12.69921875" style="95" customWidth="1"/>
    <col min="7426" max="7428" width="7.3984375" style="95" customWidth="1"/>
    <col min="7429" max="7429" width="10.69921875" style="95" customWidth="1"/>
    <col min="7430" max="7662" width="9.09765625" style="95"/>
    <col min="7663" max="7663" width="6.59765625" style="95" customWidth="1"/>
    <col min="7664" max="7664" width="11.3984375" style="95" customWidth="1"/>
    <col min="7665" max="7665" width="6.8984375" style="95" customWidth="1"/>
    <col min="7666" max="7666" width="16.3984375" style="95" customWidth="1"/>
    <col min="7667" max="7667" width="14.09765625" style="95" customWidth="1"/>
    <col min="7668" max="7668" width="5.3984375" style="95" customWidth="1"/>
    <col min="7669" max="7669" width="44.8984375" style="95" customWidth="1"/>
    <col min="7670" max="7670" width="7.19921875" style="95" customWidth="1"/>
    <col min="7671" max="7671" width="6.3984375" style="95" customWidth="1"/>
    <col min="7672" max="7672" width="11.8984375" style="95" customWidth="1"/>
    <col min="7673" max="7673" width="14.59765625" style="95" customWidth="1"/>
    <col min="7674" max="7674" width="14.3984375" style="95" customWidth="1"/>
    <col min="7675" max="7675" width="12.69921875" style="95" customWidth="1"/>
    <col min="7676" max="7676" width="13.8984375" style="95" customWidth="1"/>
    <col min="7677" max="7677" width="14.3984375" style="95" customWidth="1"/>
    <col min="7678" max="7678" width="12.69921875" style="95" customWidth="1"/>
    <col min="7679" max="7679" width="13.8984375" style="95" customWidth="1"/>
    <col min="7680" max="7680" width="14.3984375" style="95" customWidth="1"/>
    <col min="7681" max="7681" width="12.69921875" style="95" customWidth="1"/>
    <col min="7682" max="7684" width="7.3984375" style="95" customWidth="1"/>
    <col min="7685" max="7685" width="10.69921875" style="95" customWidth="1"/>
    <col min="7686" max="7918" width="9.09765625" style="95"/>
    <col min="7919" max="7919" width="6.59765625" style="95" customWidth="1"/>
    <col min="7920" max="7920" width="11.3984375" style="95" customWidth="1"/>
    <col min="7921" max="7921" width="6.8984375" style="95" customWidth="1"/>
    <col min="7922" max="7922" width="16.3984375" style="95" customWidth="1"/>
    <col min="7923" max="7923" width="14.09765625" style="95" customWidth="1"/>
    <col min="7924" max="7924" width="5.3984375" style="95" customWidth="1"/>
    <col min="7925" max="7925" width="44.8984375" style="95" customWidth="1"/>
    <col min="7926" max="7926" width="7.19921875" style="95" customWidth="1"/>
    <col min="7927" max="7927" width="6.3984375" style="95" customWidth="1"/>
    <col min="7928" max="7928" width="11.8984375" style="95" customWidth="1"/>
    <col min="7929" max="7929" width="14.59765625" style="95" customWidth="1"/>
    <col min="7930" max="7930" width="14.3984375" style="95" customWidth="1"/>
    <col min="7931" max="7931" width="12.69921875" style="95" customWidth="1"/>
    <col min="7932" max="7932" width="13.8984375" style="95" customWidth="1"/>
    <col min="7933" max="7933" width="14.3984375" style="95" customWidth="1"/>
    <col min="7934" max="7934" width="12.69921875" style="95" customWidth="1"/>
    <col min="7935" max="7935" width="13.8984375" style="95" customWidth="1"/>
    <col min="7936" max="7936" width="14.3984375" style="95" customWidth="1"/>
    <col min="7937" max="7937" width="12.69921875" style="95" customWidth="1"/>
    <col min="7938" max="7940" width="7.3984375" style="95" customWidth="1"/>
    <col min="7941" max="7941" width="10.69921875" style="95" customWidth="1"/>
    <col min="7942" max="8174" width="9.09765625" style="95"/>
    <col min="8175" max="8175" width="6.59765625" style="95" customWidth="1"/>
    <col min="8176" max="8176" width="11.3984375" style="95" customWidth="1"/>
    <col min="8177" max="8177" width="6.8984375" style="95" customWidth="1"/>
    <col min="8178" max="8178" width="16.3984375" style="95" customWidth="1"/>
    <col min="8179" max="8179" width="14.09765625" style="95" customWidth="1"/>
    <col min="8180" max="8180" width="5.3984375" style="95" customWidth="1"/>
    <col min="8181" max="8181" width="44.8984375" style="95" customWidth="1"/>
    <col min="8182" max="8182" width="7.19921875" style="95" customWidth="1"/>
    <col min="8183" max="8183" width="6.3984375" style="95" customWidth="1"/>
    <col min="8184" max="8184" width="11.8984375" style="95" customWidth="1"/>
    <col min="8185" max="8185" width="14.59765625" style="95" customWidth="1"/>
    <col min="8186" max="8186" width="14.3984375" style="95" customWidth="1"/>
    <col min="8187" max="8187" width="12.69921875" style="95" customWidth="1"/>
    <col min="8188" max="8188" width="13.8984375" style="95" customWidth="1"/>
    <col min="8189" max="8189" width="14.3984375" style="95" customWidth="1"/>
    <col min="8190" max="8190" width="12.69921875" style="95" customWidth="1"/>
    <col min="8191" max="8191" width="13.8984375" style="95" customWidth="1"/>
    <col min="8192" max="8192" width="14.3984375" style="95" customWidth="1"/>
    <col min="8193" max="8193" width="12.69921875" style="95" customWidth="1"/>
    <col min="8194" max="8196" width="7.3984375" style="95" customWidth="1"/>
    <col min="8197" max="8197" width="10.69921875" style="95" customWidth="1"/>
    <col min="8198" max="8430" width="9.09765625" style="95"/>
    <col min="8431" max="8431" width="6.59765625" style="95" customWidth="1"/>
    <col min="8432" max="8432" width="11.3984375" style="95" customWidth="1"/>
    <col min="8433" max="8433" width="6.8984375" style="95" customWidth="1"/>
    <col min="8434" max="8434" width="16.3984375" style="95" customWidth="1"/>
    <col min="8435" max="8435" width="14.09765625" style="95" customWidth="1"/>
    <col min="8436" max="8436" width="5.3984375" style="95" customWidth="1"/>
    <col min="8437" max="8437" width="44.8984375" style="95" customWidth="1"/>
    <col min="8438" max="8438" width="7.19921875" style="95" customWidth="1"/>
    <col min="8439" max="8439" width="6.3984375" style="95" customWidth="1"/>
    <col min="8440" max="8440" width="11.8984375" style="95" customWidth="1"/>
    <col min="8441" max="8441" width="14.59765625" style="95" customWidth="1"/>
    <col min="8442" max="8442" width="14.3984375" style="95" customWidth="1"/>
    <col min="8443" max="8443" width="12.69921875" style="95" customWidth="1"/>
    <col min="8444" max="8444" width="13.8984375" style="95" customWidth="1"/>
    <col min="8445" max="8445" width="14.3984375" style="95" customWidth="1"/>
    <col min="8446" max="8446" width="12.69921875" style="95" customWidth="1"/>
    <col min="8447" max="8447" width="13.8984375" style="95" customWidth="1"/>
    <col min="8448" max="8448" width="14.3984375" style="95" customWidth="1"/>
    <col min="8449" max="8449" width="12.69921875" style="95" customWidth="1"/>
    <col min="8450" max="8452" width="7.3984375" style="95" customWidth="1"/>
    <col min="8453" max="8453" width="10.69921875" style="95" customWidth="1"/>
    <col min="8454" max="8686" width="9.09765625" style="95"/>
    <col min="8687" max="8687" width="6.59765625" style="95" customWidth="1"/>
    <col min="8688" max="8688" width="11.3984375" style="95" customWidth="1"/>
    <col min="8689" max="8689" width="6.8984375" style="95" customWidth="1"/>
    <col min="8690" max="8690" width="16.3984375" style="95" customWidth="1"/>
    <col min="8691" max="8691" width="14.09765625" style="95" customWidth="1"/>
    <col min="8692" max="8692" width="5.3984375" style="95" customWidth="1"/>
    <col min="8693" max="8693" width="44.8984375" style="95" customWidth="1"/>
    <col min="8694" max="8694" width="7.19921875" style="95" customWidth="1"/>
    <col min="8695" max="8695" width="6.3984375" style="95" customWidth="1"/>
    <col min="8696" max="8696" width="11.8984375" style="95" customWidth="1"/>
    <col min="8697" max="8697" width="14.59765625" style="95" customWidth="1"/>
    <col min="8698" max="8698" width="14.3984375" style="95" customWidth="1"/>
    <col min="8699" max="8699" width="12.69921875" style="95" customWidth="1"/>
    <col min="8700" max="8700" width="13.8984375" style="95" customWidth="1"/>
    <col min="8701" max="8701" width="14.3984375" style="95" customWidth="1"/>
    <col min="8702" max="8702" width="12.69921875" style="95" customWidth="1"/>
    <col min="8703" max="8703" width="13.8984375" style="95" customWidth="1"/>
    <col min="8704" max="8704" width="14.3984375" style="95" customWidth="1"/>
    <col min="8705" max="8705" width="12.69921875" style="95" customWidth="1"/>
    <col min="8706" max="8708" width="7.3984375" style="95" customWidth="1"/>
    <col min="8709" max="8709" width="10.69921875" style="95" customWidth="1"/>
    <col min="8710" max="8942" width="9.09765625" style="95"/>
    <col min="8943" max="8943" width="6.59765625" style="95" customWidth="1"/>
    <col min="8944" max="8944" width="11.3984375" style="95" customWidth="1"/>
    <col min="8945" max="8945" width="6.8984375" style="95" customWidth="1"/>
    <col min="8946" max="8946" width="16.3984375" style="95" customWidth="1"/>
    <col min="8947" max="8947" width="14.09765625" style="95" customWidth="1"/>
    <col min="8948" max="8948" width="5.3984375" style="95" customWidth="1"/>
    <col min="8949" max="8949" width="44.8984375" style="95" customWidth="1"/>
    <col min="8950" max="8950" width="7.19921875" style="95" customWidth="1"/>
    <col min="8951" max="8951" width="6.3984375" style="95" customWidth="1"/>
    <col min="8952" max="8952" width="11.8984375" style="95" customWidth="1"/>
    <col min="8953" max="8953" width="14.59765625" style="95" customWidth="1"/>
    <col min="8954" max="8954" width="14.3984375" style="95" customWidth="1"/>
    <col min="8955" max="8955" width="12.69921875" style="95" customWidth="1"/>
    <col min="8956" max="8956" width="13.8984375" style="95" customWidth="1"/>
    <col min="8957" max="8957" width="14.3984375" style="95" customWidth="1"/>
    <col min="8958" max="8958" width="12.69921875" style="95" customWidth="1"/>
    <col min="8959" max="8959" width="13.8984375" style="95" customWidth="1"/>
    <col min="8960" max="8960" width="14.3984375" style="95" customWidth="1"/>
    <col min="8961" max="8961" width="12.69921875" style="95" customWidth="1"/>
    <col min="8962" max="8964" width="7.3984375" style="95" customWidth="1"/>
    <col min="8965" max="8965" width="10.69921875" style="95" customWidth="1"/>
    <col min="8966" max="9198" width="9.09765625" style="95"/>
    <col min="9199" max="9199" width="6.59765625" style="95" customWidth="1"/>
    <col min="9200" max="9200" width="11.3984375" style="95" customWidth="1"/>
    <col min="9201" max="9201" width="6.8984375" style="95" customWidth="1"/>
    <col min="9202" max="9202" width="16.3984375" style="95" customWidth="1"/>
    <col min="9203" max="9203" width="14.09765625" style="95" customWidth="1"/>
    <col min="9204" max="9204" width="5.3984375" style="95" customWidth="1"/>
    <col min="9205" max="9205" width="44.8984375" style="95" customWidth="1"/>
    <col min="9206" max="9206" width="7.19921875" style="95" customWidth="1"/>
    <col min="9207" max="9207" width="6.3984375" style="95" customWidth="1"/>
    <col min="9208" max="9208" width="11.8984375" style="95" customWidth="1"/>
    <col min="9209" max="9209" width="14.59765625" style="95" customWidth="1"/>
    <col min="9210" max="9210" width="14.3984375" style="95" customWidth="1"/>
    <col min="9211" max="9211" width="12.69921875" style="95" customWidth="1"/>
    <col min="9212" max="9212" width="13.8984375" style="95" customWidth="1"/>
    <col min="9213" max="9213" width="14.3984375" style="95" customWidth="1"/>
    <col min="9214" max="9214" width="12.69921875" style="95" customWidth="1"/>
    <col min="9215" max="9215" width="13.8984375" style="95" customWidth="1"/>
    <col min="9216" max="9216" width="14.3984375" style="95" customWidth="1"/>
    <col min="9217" max="9217" width="12.69921875" style="95" customWidth="1"/>
    <col min="9218" max="9220" width="7.3984375" style="95" customWidth="1"/>
    <col min="9221" max="9221" width="10.69921875" style="95" customWidth="1"/>
    <col min="9222" max="9454" width="9.09765625" style="95"/>
    <col min="9455" max="9455" width="6.59765625" style="95" customWidth="1"/>
    <col min="9456" max="9456" width="11.3984375" style="95" customWidth="1"/>
    <col min="9457" max="9457" width="6.8984375" style="95" customWidth="1"/>
    <col min="9458" max="9458" width="16.3984375" style="95" customWidth="1"/>
    <col min="9459" max="9459" width="14.09765625" style="95" customWidth="1"/>
    <col min="9460" max="9460" width="5.3984375" style="95" customWidth="1"/>
    <col min="9461" max="9461" width="44.8984375" style="95" customWidth="1"/>
    <col min="9462" max="9462" width="7.19921875" style="95" customWidth="1"/>
    <col min="9463" max="9463" width="6.3984375" style="95" customWidth="1"/>
    <col min="9464" max="9464" width="11.8984375" style="95" customWidth="1"/>
    <col min="9465" max="9465" width="14.59765625" style="95" customWidth="1"/>
    <col min="9466" max="9466" width="14.3984375" style="95" customWidth="1"/>
    <col min="9467" max="9467" width="12.69921875" style="95" customWidth="1"/>
    <col min="9468" max="9468" width="13.8984375" style="95" customWidth="1"/>
    <col min="9469" max="9469" width="14.3984375" style="95" customWidth="1"/>
    <col min="9470" max="9470" width="12.69921875" style="95" customWidth="1"/>
    <col min="9471" max="9471" width="13.8984375" style="95" customWidth="1"/>
    <col min="9472" max="9472" width="14.3984375" style="95" customWidth="1"/>
    <col min="9473" max="9473" width="12.69921875" style="95" customWidth="1"/>
    <col min="9474" max="9476" width="7.3984375" style="95" customWidth="1"/>
    <col min="9477" max="9477" width="10.69921875" style="95" customWidth="1"/>
    <col min="9478" max="9710" width="9.09765625" style="95"/>
    <col min="9711" max="9711" width="6.59765625" style="95" customWidth="1"/>
    <col min="9712" max="9712" width="11.3984375" style="95" customWidth="1"/>
    <col min="9713" max="9713" width="6.8984375" style="95" customWidth="1"/>
    <col min="9714" max="9714" width="16.3984375" style="95" customWidth="1"/>
    <col min="9715" max="9715" width="14.09765625" style="95" customWidth="1"/>
    <col min="9716" max="9716" width="5.3984375" style="95" customWidth="1"/>
    <col min="9717" max="9717" width="44.8984375" style="95" customWidth="1"/>
    <col min="9718" max="9718" width="7.19921875" style="95" customWidth="1"/>
    <col min="9719" max="9719" width="6.3984375" style="95" customWidth="1"/>
    <col min="9720" max="9720" width="11.8984375" style="95" customWidth="1"/>
    <col min="9721" max="9721" width="14.59765625" style="95" customWidth="1"/>
    <col min="9722" max="9722" width="14.3984375" style="95" customWidth="1"/>
    <col min="9723" max="9723" width="12.69921875" style="95" customWidth="1"/>
    <col min="9724" max="9724" width="13.8984375" style="95" customWidth="1"/>
    <col min="9725" max="9725" width="14.3984375" style="95" customWidth="1"/>
    <col min="9726" max="9726" width="12.69921875" style="95" customWidth="1"/>
    <col min="9727" max="9727" width="13.8984375" style="95" customWidth="1"/>
    <col min="9728" max="9728" width="14.3984375" style="95" customWidth="1"/>
    <col min="9729" max="9729" width="12.69921875" style="95" customWidth="1"/>
    <col min="9730" max="9732" width="7.3984375" style="95" customWidth="1"/>
    <col min="9733" max="9733" width="10.69921875" style="95" customWidth="1"/>
    <col min="9734" max="9966" width="9.09765625" style="95"/>
    <col min="9967" max="9967" width="6.59765625" style="95" customWidth="1"/>
    <col min="9968" max="9968" width="11.3984375" style="95" customWidth="1"/>
    <col min="9969" max="9969" width="6.8984375" style="95" customWidth="1"/>
    <col min="9970" max="9970" width="16.3984375" style="95" customWidth="1"/>
    <col min="9971" max="9971" width="14.09765625" style="95" customWidth="1"/>
    <col min="9972" max="9972" width="5.3984375" style="95" customWidth="1"/>
    <col min="9973" max="9973" width="44.8984375" style="95" customWidth="1"/>
    <col min="9974" max="9974" width="7.19921875" style="95" customWidth="1"/>
    <col min="9975" max="9975" width="6.3984375" style="95" customWidth="1"/>
    <col min="9976" max="9976" width="11.8984375" style="95" customWidth="1"/>
    <col min="9977" max="9977" width="14.59765625" style="95" customWidth="1"/>
    <col min="9978" max="9978" width="14.3984375" style="95" customWidth="1"/>
    <col min="9979" max="9979" width="12.69921875" style="95" customWidth="1"/>
    <col min="9980" max="9980" width="13.8984375" style="95" customWidth="1"/>
    <col min="9981" max="9981" width="14.3984375" style="95" customWidth="1"/>
    <col min="9982" max="9982" width="12.69921875" style="95" customWidth="1"/>
    <col min="9983" max="9983" width="13.8984375" style="95" customWidth="1"/>
    <col min="9984" max="9984" width="14.3984375" style="95" customWidth="1"/>
    <col min="9985" max="9985" width="12.69921875" style="95" customWidth="1"/>
    <col min="9986" max="9988" width="7.3984375" style="95" customWidth="1"/>
    <col min="9989" max="9989" width="10.69921875" style="95" customWidth="1"/>
    <col min="9990" max="10222" width="9.09765625" style="95"/>
    <col min="10223" max="10223" width="6.59765625" style="95" customWidth="1"/>
    <col min="10224" max="10224" width="11.3984375" style="95" customWidth="1"/>
    <col min="10225" max="10225" width="6.8984375" style="95" customWidth="1"/>
    <col min="10226" max="10226" width="16.3984375" style="95" customWidth="1"/>
    <col min="10227" max="10227" width="14.09765625" style="95" customWidth="1"/>
    <col min="10228" max="10228" width="5.3984375" style="95" customWidth="1"/>
    <col min="10229" max="10229" width="44.8984375" style="95" customWidth="1"/>
    <col min="10230" max="10230" width="7.19921875" style="95" customWidth="1"/>
    <col min="10231" max="10231" width="6.3984375" style="95" customWidth="1"/>
    <col min="10232" max="10232" width="11.8984375" style="95" customWidth="1"/>
    <col min="10233" max="10233" width="14.59765625" style="95" customWidth="1"/>
    <col min="10234" max="10234" width="14.3984375" style="95" customWidth="1"/>
    <col min="10235" max="10235" width="12.69921875" style="95" customWidth="1"/>
    <col min="10236" max="10236" width="13.8984375" style="95" customWidth="1"/>
    <col min="10237" max="10237" width="14.3984375" style="95" customWidth="1"/>
    <col min="10238" max="10238" width="12.69921875" style="95" customWidth="1"/>
    <col min="10239" max="10239" width="13.8984375" style="95" customWidth="1"/>
    <col min="10240" max="10240" width="14.3984375" style="95" customWidth="1"/>
    <col min="10241" max="10241" width="12.69921875" style="95" customWidth="1"/>
    <col min="10242" max="10244" width="7.3984375" style="95" customWidth="1"/>
    <col min="10245" max="10245" width="10.69921875" style="95" customWidth="1"/>
    <col min="10246" max="10478" width="9.09765625" style="95"/>
    <col min="10479" max="10479" width="6.59765625" style="95" customWidth="1"/>
    <col min="10480" max="10480" width="11.3984375" style="95" customWidth="1"/>
    <col min="10481" max="10481" width="6.8984375" style="95" customWidth="1"/>
    <col min="10482" max="10482" width="16.3984375" style="95" customWidth="1"/>
    <col min="10483" max="10483" width="14.09765625" style="95" customWidth="1"/>
    <col min="10484" max="10484" width="5.3984375" style="95" customWidth="1"/>
    <col min="10485" max="10485" width="44.8984375" style="95" customWidth="1"/>
    <col min="10486" max="10486" width="7.19921875" style="95" customWidth="1"/>
    <col min="10487" max="10487" width="6.3984375" style="95" customWidth="1"/>
    <col min="10488" max="10488" width="11.8984375" style="95" customWidth="1"/>
    <col min="10489" max="10489" width="14.59765625" style="95" customWidth="1"/>
    <col min="10490" max="10490" width="14.3984375" style="95" customWidth="1"/>
    <col min="10491" max="10491" width="12.69921875" style="95" customWidth="1"/>
    <col min="10492" max="10492" width="13.8984375" style="95" customWidth="1"/>
    <col min="10493" max="10493" width="14.3984375" style="95" customWidth="1"/>
    <col min="10494" max="10494" width="12.69921875" style="95" customWidth="1"/>
    <col min="10495" max="10495" width="13.8984375" style="95" customWidth="1"/>
    <col min="10496" max="10496" width="14.3984375" style="95" customWidth="1"/>
    <col min="10497" max="10497" width="12.69921875" style="95" customWidth="1"/>
    <col min="10498" max="10500" width="7.3984375" style="95" customWidth="1"/>
    <col min="10501" max="10501" width="10.69921875" style="95" customWidth="1"/>
    <col min="10502" max="10734" width="9.09765625" style="95"/>
    <col min="10735" max="10735" width="6.59765625" style="95" customWidth="1"/>
    <col min="10736" max="10736" width="11.3984375" style="95" customWidth="1"/>
    <col min="10737" max="10737" width="6.8984375" style="95" customWidth="1"/>
    <col min="10738" max="10738" width="16.3984375" style="95" customWidth="1"/>
    <col min="10739" max="10739" width="14.09765625" style="95" customWidth="1"/>
    <col min="10740" max="10740" width="5.3984375" style="95" customWidth="1"/>
    <col min="10741" max="10741" width="44.8984375" style="95" customWidth="1"/>
    <col min="10742" max="10742" width="7.19921875" style="95" customWidth="1"/>
    <col min="10743" max="10743" width="6.3984375" style="95" customWidth="1"/>
    <col min="10744" max="10744" width="11.8984375" style="95" customWidth="1"/>
    <col min="10745" max="10745" width="14.59765625" style="95" customWidth="1"/>
    <col min="10746" max="10746" width="14.3984375" style="95" customWidth="1"/>
    <col min="10747" max="10747" width="12.69921875" style="95" customWidth="1"/>
    <col min="10748" max="10748" width="13.8984375" style="95" customWidth="1"/>
    <col min="10749" max="10749" width="14.3984375" style="95" customWidth="1"/>
    <col min="10750" max="10750" width="12.69921875" style="95" customWidth="1"/>
    <col min="10751" max="10751" width="13.8984375" style="95" customWidth="1"/>
    <col min="10752" max="10752" width="14.3984375" style="95" customWidth="1"/>
    <col min="10753" max="10753" width="12.69921875" style="95" customWidth="1"/>
    <col min="10754" max="10756" width="7.3984375" style="95" customWidth="1"/>
    <col min="10757" max="10757" width="10.69921875" style="95" customWidth="1"/>
    <col min="10758" max="10990" width="9.09765625" style="95"/>
    <col min="10991" max="10991" width="6.59765625" style="95" customWidth="1"/>
    <col min="10992" max="10992" width="11.3984375" style="95" customWidth="1"/>
    <col min="10993" max="10993" width="6.8984375" style="95" customWidth="1"/>
    <col min="10994" max="10994" width="16.3984375" style="95" customWidth="1"/>
    <col min="10995" max="10995" width="14.09765625" style="95" customWidth="1"/>
    <col min="10996" max="10996" width="5.3984375" style="95" customWidth="1"/>
    <col min="10997" max="10997" width="44.8984375" style="95" customWidth="1"/>
    <col min="10998" max="10998" width="7.19921875" style="95" customWidth="1"/>
    <col min="10999" max="10999" width="6.3984375" style="95" customWidth="1"/>
    <col min="11000" max="11000" width="11.8984375" style="95" customWidth="1"/>
    <col min="11001" max="11001" width="14.59765625" style="95" customWidth="1"/>
    <col min="11002" max="11002" width="14.3984375" style="95" customWidth="1"/>
    <col min="11003" max="11003" width="12.69921875" style="95" customWidth="1"/>
    <col min="11004" max="11004" width="13.8984375" style="95" customWidth="1"/>
    <col min="11005" max="11005" width="14.3984375" style="95" customWidth="1"/>
    <col min="11006" max="11006" width="12.69921875" style="95" customWidth="1"/>
    <col min="11007" max="11007" width="13.8984375" style="95" customWidth="1"/>
    <col min="11008" max="11008" width="14.3984375" style="95" customWidth="1"/>
    <col min="11009" max="11009" width="12.69921875" style="95" customWidth="1"/>
    <col min="11010" max="11012" width="7.3984375" style="95" customWidth="1"/>
    <col min="11013" max="11013" width="10.69921875" style="95" customWidth="1"/>
    <col min="11014" max="11246" width="9.09765625" style="95"/>
    <col min="11247" max="11247" width="6.59765625" style="95" customWidth="1"/>
    <col min="11248" max="11248" width="11.3984375" style="95" customWidth="1"/>
    <col min="11249" max="11249" width="6.8984375" style="95" customWidth="1"/>
    <col min="11250" max="11250" width="16.3984375" style="95" customWidth="1"/>
    <col min="11251" max="11251" width="14.09765625" style="95" customWidth="1"/>
    <col min="11252" max="11252" width="5.3984375" style="95" customWidth="1"/>
    <col min="11253" max="11253" width="44.8984375" style="95" customWidth="1"/>
    <col min="11254" max="11254" width="7.19921875" style="95" customWidth="1"/>
    <col min="11255" max="11255" width="6.3984375" style="95" customWidth="1"/>
    <col min="11256" max="11256" width="11.8984375" style="95" customWidth="1"/>
    <col min="11257" max="11257" width="14.59765625" style="95" customWidth="1"/>
    <col min="11258" max="11258" width="14.3984375" style="95" customWidth="1"/>
    <col min="11259" max="11259" width="12.69921875" style="95" customWidth="1"/>
    <col min="11260" max="11260" width="13.8984375" style="95" customWidth="1"/>
    <col min="11261" max="11261" width="14.3984375" style="95" customWidth="1"/>
    <col min="11262" max="11262" width="12.69921875" style="95" customWidth="1"/>
    <col min="11263" max="11263" width="13.8984375" style="95" customWidth="1"/>
    <col min="11264" max="11264" width="14.3984375" style="95" customWidth="1"/>
    <col min="11265" max="11265" width="12.69921875" style="95" customWidth="1"/>
    <col min="11266" max="11268" width="7.3984375" style="95" customWidth="1"/>
    <col min="11269" max="11269" width="10.69921875" style="95" customWidth="1"/>
    <col min="11270" max="11502" width="9.09765625" style="95"/>
    <col min="11503" max="11503" width="6.59765625" style="95" customWidth="1"/>
    <col min="11504" max="11504" width="11.3984375" style="95" customWidth="1"/>
    <col min="11505" max="11505" width="6.8984375" style="95" customWidth="1"/>
    <col min="11506" max="11506" width="16.3984375" style="95" customWidth="1"/>
    <col min="11507" max="11507" width="14.09765625" style="95" customWidth="1"/>
    <col min="11508" max="11508" width="5.3984375" style="95" customWidth="1"/>
    <col min="11509" max="11509" width="44.8984375" style="95" customWidth="1"/>
    <col min="11510" max="11510" width="7.19921875" style="95" customWidth="1"/>
    <col min="11511" max="11511" width="6.3984375" style="95" customWidth="1"/>
    <col min="11512" max="11512" width="11.8984375" style="95" customWidth="1"/>
    <col min="11513" max="11513" width="14.59765625" style="95" customWidth="1"/>
    <col min="11514" max="11514" width="14.3984375" style="95" customWidth="1"/>
    <col min="11515" max="11515" width="12.69921875" style="95" customWidth="1"/>
    <col min="11516" max="11516" width="13.8984375" style="95" customWidth="1"/>
    <col min="11517" max="11517" width="14.3984375" style="95" customWidth="1"/>
    <col min="11518" max="11518" width="12.69921875" style="95" customWidth="1"/>
    <col min="11519" max="11519" width="13.8984375" style="95" customWidth="1"/>
    <col min="11520" max="11520" width="14.3984375" style="95" customWidth="1"/>
    <col min="11521" max="11521" width="12.69921875" style="95" customWidth="1"/>
    <col min="11522" max="11524" width="7.3984375" style="95" customWidth="1"/>
    <col min="11525" max="11525" width="10.69921875" style="95" customWidth="1"/>
    <col min="11526" max="11758" width="9.09765625" style="95"/>
    <col min="11759" max="11759" width="6.59765625" style="95" customWidth="1"/>
    <col min="11760" max="11760" width="11.3984375" style="95" customWidth="1"/>
    <col min="11761" max="11761" width="6.8984375" style="95" customWidth="1"/>
    <col min="11762" max="11762" width="16.3984375" style="95" customWidth="1"/>
    <col min="11763" max="11763" width="14.09765625" style="95" customWidth="1"/>
    <col min="11764" max="11764" width="5.3984375" style="95" customWidth="1"/>
    <col min="11765" max="11765" width="44.8984375" style="95" customWidth="1"/>
    <col min="11766" max="11766" width="7.19921875" style="95" customWidth="1"/>
    <col min="11767" max="11767" width="6.3984375" style="95" customWidth="1"/>
    <col min="11768" max="11768" width="11.8984375" style="95" customWidth="1"/>
    <col min="11769" max="11769" width="14.59765625" style="95" customWidth="1"/>
    <col min="11770" max="11770" width="14.3984375" style="95" customWidth="1"/>
    <col min="11771" max="11771" width="12.69921875" style="95" customWidth="1"/>
    <col min="11772" max="11772" width="13.8984375" style="95" customWidth="1"/>
    <col min="11773" max="11773" width="14.3984375" style="95" customWidth="1"/>
    <col min="11774" max="11774" width="12.69921875" style="95" customWidth="1"/>
    <col min="11775" max="11775" width="13.8984375" style="95" customWidth="1"/>
    <col min="11776" max="11776" width="14.3984375" style="95" customWidth="1"/>
    <col min="11777" max="11777" width="12.69921875" style="95" customWidth="1"/>
    <col min="11778" max="11780" width="7.3984375" style="95" customWidth="1"/>
    <col min="11781" max="11781" width="10.69921875" style="95" customWidth="1"/>
    <col min="11782" max="12014" width="9.09765625" style="95"/>
    <col min="12015" max="12015" width="6.59765625" style="95" customWidth="1"/>
    <col min="12016" max="12016" width="11.3984375" style="95" customWidth="1"/>
    <col min="12017" max="12017" width="6.8984375" style="95" customWidth="1"/>
    <col min="12018" max="12018" width="16.3984375" style="95" customWidth="1"/>
    <col min="12019" max="12019" width="14.09765625" style="95" customWidth="1"/>
    <col min="12020" max="12020" width="5.3984375" style="95" customWidth="1"/>
    <col min="12021" max="12021" width="44.8984375" style="95" customWidth="1"/>
    <col min="12022" max="12022" width="7.19921875" style="95" customWidth="1"/>
    <col min="12023" max="12023" width="6.3984375" style="95" customWidth="1"/>
    <col min="12024" max="12024" width="11.8984375" style="95" customWidth="1"/>
    <col min="12025" max="12025" width="14.59765625" style="95" customWidth="1"/>
    <col min="12026" max="12026" width="14.3984375" style="95" customWidth="1"/>
    <col min="12027" max="12027" width="12.69921875" style="95" customWidth="1"/>
    <col min="12028" max="12028" width="13.8984375" style="95" customWidth="1"/>
    <col min="12029" max="12029" width="14.3984375" style="95" customWidth="1"/>
    <col min="12030" max="12030" width="12.69921875" style="95" customWidth="1"/>
    <col min="12031" max="12031" width="13.8984375" style="95" customWidth="1"/>
    <col min="12032" max="12032" width="14.3984375" style="95" customWidth="1"/>
    <col min="12033" max="12033" width="12.69921875" style="95" customWidth="1"/>
    <col min="12034" max="12036" width="7.3984375" style="95" customWidth="1"/>
    <col min="12037" max="12037" width="10.69921875" style="95" customWidth="1"/>
    <col min="12038" max="12270" width="9.09765625" style="95"/>
    <col min="12271" max="12271" width="6.59765625" style="95" customWidth="1"/>
    <col min="12272" max="12272" width="11.3984375" style="95" customWidth="1"/>
    <col min="12273" max="12273" width="6.8984375" style="95" customWidth="1"/>
    <col min="12274" max="12274" width="16.3984375" style="95" customWidth="1"/>
    <col min="12275" max="12275" width="14.09765625" style="95" customWidth="1"/>
    <col min="12276" max="12276" width="5.3984375" style="95" customWidth="1"/>
    <col min="12277" max="12277" width="44.8984375" style="95" customWidth="1"/>
    <col min="12278" max="12278" width="7.19921875" style="95" customWidth="1"/>
    <col min="12279" max="12279" width="6.3984375" style="95" customWidth="1"/>
    <col min="12280" max="12280" width="11.8984375" style="95" customWidth="1"/>
    <col min="12281" max="12281" width="14.59765625" style="95" customWidth="1"/>
    <col min="12282" max="12282" width="14.3984375" style="95" customWidth="1"/>
    <col min="12283" max="12283" width="12.69921875" style="95" customWidth="1"/>
    <col min="12284" max="12284" width="13.8984375" style="95" customWidth="1"/>
    <col min="12285" max="12285" width="14.3984375" style="95" customWidth="1"/>
    <col min="12286" max="12286" width="12.69921875" style="95" customWidth="1"/>
    <col min="12287" max="12287" width="13.8984375" style="95" customWidth="1"/>
    <col min="12288" max="12288" width="14.3984375" style="95" customWidth="1"/>
    <col min="12289" max="12289" width="12.69921875" style="95" customWidth="1"/>
    <col min="12290" max="12292" width="7.3984375" style="95" customWidth="1"/>
    <col min="12293" max="12293" width="10.69921875" style="95" customWidth="1"/>
    <col min="12294" max="12526" width="9.09765625" style="95"/>
    <col min="12527" max="12527" width="6.59765625" style="95" customWidth="1"/>
    <col min="12528" max="12528" width="11.3984375" style="95" customWidth="1"/>
    <col min="12529" max="12529" width="6.8984375" style="95" customWidth="1"/>
    <col min="12530" max="12530" width="16.3984375" style="95" customWidth="1"/>
    <col min="12531" max="12531" width="14.09765625" style="95" customWidth="1"/>
    <col min="12532" max="12532" width="5.3984375" style="95" customWidth="1"/>
    <col min="12533" max="12533" width="44.8984375" style="95" customWidth="1"/>
    <col min="12534" max="12534" width="7.19921875" style="95" customWidth="1"/>
    <col min="12535" max="12535" width="6.3984375" style="95" customWidth="1"/>
    <col min="12536" max="12536" width="11.8984375" style="95" customWidth="1"/>
    <col min="12537" max="12537" width="14.59765625" style="95" customWidth="1"/>
    <col min="12538" max="12538" width="14.3984375" style="95" customWidth="1"/>
    <col min="12539" max="12539" width="12.69921875" style="95" customWidth="1"/>
    <col min="12540" max="12540" width="13.8984375" style="95" customWidth="1"/>
    <col min="12541" max="12541" width="14.3984375" style="95" customWidth="1"/>
    <col min="12542" max="12542" width="12.69921875" style="95" customWidth="1"/>
    <col min="12543" max="12543" width="13.8984375" style="95" customWidth="1"/>
    <col min="12544" max="12544" width="14.3984375" style="95" customWidth="1"/>
    <col min="12545" max="12545" width="12.69921875" style="95" customWidth="1"/>
    <col min="12546" max="12548" width="7.3984375" style="95" customWidth="1"/>
    <col min="12549" max="12549" width="10.69921875" style="95" customWidth="1"/>
    <col min="12550" max="12782" width="9.09765625" style="95"/>
    <col min="12783" max="12783" width="6.59765625" style="95" customWidth="1"/>
    <col min="12784" max="12784" width="11.3984375" style="95" customWidth="1"/>
    <col min="12785" max="12785" width="6.8984375" style="95" customWidth="1"/>
    <col min="12786" max="12786" width="16.3984375" style="95" customWidth="1"/>
    <col min="12787" max="12787" width="14.09765625" style="95" customWidth="1"/>
    <col min="12788" max="12788" width="5.3984375" style="95" customWidth="1"/>
    <col min="12789" max="12789" width="44.8984375" style="95" customWidth="1"/>
    <col min="12790" max="12790" width="7.19921875" style="95" customWidth="1"/>
    <col min="12791" max="12791" width="6.3984375" style="95" customWidth="1"/>
    <col min="12792" max="12792" width="11.8984375" style="95" customWidth="1"/>
    <col min="12793" max="12793" width="14.59765625" style="95" customWidth="1"/>
    <col min="12794" max="12794" width="14.3984375" style="95" customWidth="1"/>
    <col min="12795" max="12795" width="12.69921875" style="95" customWidth="1"/>
    <col min="12796" max="12796" width="13.8984375" style="95" customWidth="1"/>
    <col min="12797" max="12797" width="14.3984375" style="95" customWidth="1"/>
    <col min="12798" max="12798" width="12.69921875" style="95" customWidth="1"/>
    <col min="12799" max="12799" width="13.8984375" style="95" customWidth="1"/>
    <col min="12800" max="12800" width="14.3984375" style="95" customWidth="1"/>
    <col min="12801" max="12801" width="12.69921875" style="95" customWidth="1"/>
    <col min="12802" max="12804" width="7.3984375" style="95" customWidth="1"/>
    <col min="12805" max="12805" width="10.69921875" style="95" customWidth="1"/>
    <col min="12806" max="13038" width="9.09765625" style="95"/>
    <col min="13039" max="13039" width="6.59765625" style="95" customWidth="1"/>
    <col min="13040" max="13040" width="11.3984375" style="95" customWidth="1"/>
    <col min="13041" max="13041" width="6.8984375" style="95" customWidth="1"/>
    <col min="13042" max="13042" width="16.3984375" style="95" customWidth="1"/>
    <col min="13043" max="13043" width="14.09765625" style="95" customWidth="1"/>
    <col min="13044" max="13044" width="5.3984375" style="95" customWidth="1"/>
    <col min="13045" max="13045" width="44.8984375" style="95" customWidth="1"/>
    <col min="13046" max="13046" width="7.19921875" style="95" customWidth="1"/>
    <col min="13047" max="13047" width="6.3984375" style="95" customWidth="1"/>
    <col min="13048" max="13048" width="11.8984375" style="95" customWidth="1"/>
    <col min="13049" max="13049" width="14.59765625" style="95" customWidth="1"/>
    <col min="13050" max="13050" width="14.3984375" style="95" customWidth="1"/>
    <col min="13051" max="13051" width="12.69921875" style="95" customWidth="1"/>
    <col min="13052" max="13052" width="13.8984375" style="95" customWidth="1"/>
    <col min="13053" max="13053" width="14.3984375" style="95" customWidth="1"/>
    <col min="13054" max="13054" width="12.69921875" style="95" customWidth="1"/>
    <col min="13055" max="13055" width="13.8984375" style="95" customWidth="1"/>
    <col min="13056" max="13056" width="14.3984375" style="95" customWidth="1"/>
    <col min="13057" max="13057" width="12.69921875" style="95" customWidth="1"/>
    <col min="13058" max="13060" width="7.3984375" style="95" customWidth="1"/>
    <col min="13061" max="13061" width="10.69921875" style="95" customWidth="1"/>
    <col min="13062" max="13294" width="9.09765625" style="95"/>
    <col min="13295" max="13295" width="6.59765625" style="95" customWidth="1"/>
    <col min="13296" max="13296" width="11.3984375" style="95" customWidth="1"/>
    <col min="13297" max="13297" width="6.8984375" style="95" customWidth="1"/>
    <col min="13298" max="13298" width="16.3984375" style="95" customWidth="1"/>
    <col min="13299" max="13299" width="14.09765625" style="95" customWidth="1"/>
    <col min="13300" max="13300" width="5.3984375" style="95" customWidth="1"/>
    <col min="13301" max="13301" width="44.8984375" style="95" customWidth="1"/>
    <col min="13302" max="13302" width="7.19921875" style="95" customWidth="1"/>
    <col min="13303" max="13303" width="6.3984375" style="95" customWidth="1"/>
    <col min="13304" max="13304" width="11.8984375" style="95" customWidth="1"/>
    <col min="13305" max="13305" width="14.59765625" style="95" customWidth="1"/>
    <col min="13306" max="13306" width="14.3984375" style="95" customWidth="1"/>
    <col min="13307" max="13307" width="12.69921875" style="95" customWidth="1"/>
    <col min="13308" max="13308" width="13.8984375" style="95" customWidth="1"/>
    <col min="13309" max="13309" width="14.3984375" style="95" customWidth="1"/>
    <col min="13310" max="13310" width="12.69921875" style="95" customWidth="1"/>
    <col min="13311" max="13311" width="13.8984375" style="95" customWidth="1"/>
    <col min="13312" max="13312" width="14.3984375" style="95" customWidth="1"/>
    <col min="13313" max="13313" width="12.69921875" style="95" customWidth="1"/>
    <col min="13314" max="13316" width="7.3984375" style="95" customWidth="1"/>
    <col min="13317" max="13317" width="10.69921875" style="95" customWidth="1"/>
    <col min="13318" max="13550" width="9.09765625" style="95"/>
    <col min="13551" max="13551" width="6.59765625" style="95" customWidth="1"/>
    <col min="13552" max="13552" width="11.3984375" style="95" customWidth="1"/>
    <col min="13553" max="13553" width="6.8984375" style="95" customWidth="1"/>
    <col min="13554" max="13554" width="16.3984375" style="95" customWidth="1"/>
    <col min="13555" max="13555" width="14.09765625" style="95" customWidth="1"/>
    <col min="13556" max="13556" width="5.3984375" style="95" customWidth="1"/>
    <col min="13557" max="13557" width="44.8984375" style="95" customWidth="1"/>
    <col min="13558" max="13558" width="7.19921875" style="95" customWidth="1"/>
    <col min="13559" max="13559" width="6.3984375" style="95" customWidth="1"/>
    <col min="13560" max="13560" width="11.8984375" style="95" customWidth="1"/>
    <col min="13561" max="13561" width="14.59765625" style="95" customWidth="1"/>
    <col min="13562" max="13562" width="14.3984375" style="95" customWidth="1"/>
    <col min="13563" max="13563" width="12.69921875" style="95" customWidth="1"/>
    <col min="13564" max="13564" width="13.8984375" style="95" customWidth="1"/>
    <col min="13565" max="13565" width="14.3984375" style="95" customWidth="1"/>
    <col min="13566" max="13566" width="12.69921875" style="95" customWidth="1"/>
    <col min="13567" max="13567" width="13.8984375" style="95" customWidth="1"/>
    <col min="13568" max="13568" width="14.3984375" style="95" customWidth="1"/>
    <col min="13569" max="13569" width="12.69921875" style="95" customWidth="1"/>
    <col min="13570" max="13572" width="7.3984375" style="95" customWidth="1"/>
    <col min="13573" max="13573" width="10.69921875" style="95" customWidth="1"/>
    <col min="13574" max="13806" width="9.09765625" style="95"/>
    <col min="13807" max="13807" width="6.59765625" style="95" customWidth="1"/>
    <col min="13808" max="13808" width="11.3984375" style="95" customWidth="1"/>
    <col min="13809" max="13809" width="6.8984375" style="95" customWidth="1"/>
    <col min="13810" max="13810" width="16.3984375" style="95" customWidth="1"/>
    <col min="13811" max="13811" width="14.09765625" style="95" customWidth="1"/>
    <col min="13812" max="13812" width="5.3984375" style="95" customWidth="1"/>
    <col min="13813" max="13813" width="44.8984375" style="95" customWidth="1"/>
    <col min="13814" max="13814" width="7.19921875" style="95" customWidth="1"/>
    <col min="13815" max="13815" width="6.3984375" style="95" customWidth="1"/>
    <col min="13816" max="13816" width="11.8984375" style="95" customWidth="1"/>
    <col min="13817" max="13817" width="14.59765625" style="95" customWidth="1"/>
    <col min="13818" max="13818" width="14.3984375" style="95" customWidth="1"/>
    <col min="13819" max="13819" width="12.69921875" style="95" customWidth="1"/>
    <col min="13820" max="13820" width="13.8984375" style="95" customWidth="1"/>
    <col min="13821" max="13821" width="14.3984375" style="95" customWidth="1"/>
    <col min="13822" max="13822" width="12.69921875" style="95" customWidth="1"/>
    <col min="13823" max="13823" width="13.8984375" style="95" customWidth="1"/>
    <col min="13824" max="13824" width="14.3984375" style="95" customWidth="1"/>
    <col min="13825" max="13825" width="12.69921875" style="95" customWidth="1"/>
    <col min="13826" max="13828" width="7.3984375" style="95" customWidth="1"/>
    <col min="13829" max="13829" width="10.69921875" style="95" customWidth="1"/>
    <col min="13830" max="14062" width="9.09765625" style="95"/>
    <col min="14063" max="14063" width="6.59765625" style="95" customWidth="1"/>
    <col min="14064" max="14064" width="11.3984375" style="95" customWidth="1"/>
    <col min="14065" max="14065" width="6.8984375" style="95" customWidth="1"/>
    <col min="14066" max="14066" width="16.3984375" style="95" customWidth="1"/>
    <col min="14067" max="14067" width="14.09765625" style="95" customWidth="1"/>
    <col min="14068" max="14068" width="5.3984375" style="95" customWidth="1"/>
    <col min="14069" max="14069" width="44.8984375" style="95" customWidth="1"/>
    <col min="14070" max="14070" width="7.19921875" style="95" customWidth="1"/>
    <col min="14071" max="14071" width="6.3984375" style="95" customWidth="1"/>
    <col min="14072" max="14072" width="11.8984375" style="95" customWidth="1"/>
    <col min="14073" max="14073" width="14.59765625" style="95" customWidth="1"/>
    <col min="14074" max="14074" width="14.3984375" style="95" customWidth="1"/>
    <col min="14075" max="14075" width="12.69921875" style="95" customWidth="1"/>
    <col min="14076" max="14076" width="13.8984375" style="95" customWidth="1"/>
    <col min="14077" max="14077" width="14.3984375" style="95" customWidth="1"/>
    <col min="14078" max="14078" width="12.69921875" style="95" customWidth="1"/>
    <col min="14079" max="14079" width="13.8984375" style="95" customWidth="1"/>
    <col min="14080" max="14080" width="14.3984375" style="95" customWidth="1"/>
    <col min="14081" max="14081" width="12.69921875" style="95" customWidth="1"/>
    <col min="14082" max="14084" width="7.3984375" style="95" customWidth="1"/>
    <col min="14085" max="14085" width="10.69921875" style="95" customWidth="1"/>
    <col min="14086" max="14318" width="9.09765625" style="95"/>
    <col min="14319" max="14319" width="6.59765625" style="95" customWidth="1"/>
    <col min="14320" max="14320" width="11.3984375" style="95" customWidth="1"/>
    <col min="14321" max="14321" width="6.8984375" style="95" customWidth="1"/>
    <col min="14322" max="14322" width="16.3984375" style="95" customWidth="1"/>
    <col min="14323" max="14323" width="14.09765625" style="95" customWidth="1"/>
    <col min="14324" max="14324" width="5.3984375" style="95" customWidth="1"/>
    <col min="14325" max="14325" width="44.8984375" style="95" customWidth="1"/>
    <col min="14326" max="14326" width="7.19921875" style="95" customWidth="1"/>
    <col min="14327" max="14327" width="6.3984375" style="95" customWidth="1"/>
    <col min="14328" max="14328" width="11.8984375" style="95" customWidth="1"/>
    <col min="14329" max="14329" width="14.59765625" style="95" customWidth="1"/>
    <col min="14330" max="14330" width="14.3984375" style="95" customWidth="1"/>
    <col min="14331" max="14331" width="12.69921875" style="95" customWidth="1"/>
    <col min="14332" max="14332" width="13.8984375" style="95" customWidth="1"/>
    <col min="14333" max="14333" width="14.3984375" style="95" customWidth="1"/>
    <col min="14334" max="14334" width="12.69921875" style="95" customWidth="1"/>
    <col min="14335" max="14335" width="13.8984375" style="95" customWidth="1"/>
    <col min="14336" max="14336" width="14.3984375" style="95" customWidth="1"/>
    <col min="14337" max="14337" width="12.69921875" style="95" customWidth="1"/>
    <col min="14338" max="14340" width="7.3984375" style="95" customWidth="1"/>
    <col min="14341" max="14341" width="10.69921875" style="95" customWidth="1"/>
    <col min="14342" max="14574" width="9.09765625" style="95"/>
    <col min="14575" max="14575" width="6.59765625" style="95" customWidth="1"/>
    <col min="14576" max="14576" width="11.3984375" style="95" customWidth="1"/>
    <col min="14577" max="14577" width="6.8984375" style="95" customWidth="1"/>
    <col min="14578" max="14578" width="16.3984375" style="95" customWidth="1"/>
    <col min="14579" max="14579" width="14.09765625" style="95" customWidth="1"/>
    <col min="14580" max="14580" width="5.3984375" style="95" customWidth="1"/>
    <col min="14581" max="14581" width="44.8984375" style="95" customWidth="1"/>
    <col min="14582" max="14582" width="7.19921875" style="95" customWidth="1"/>
    <col min="14583" max="14583" width="6.3984375" style="95" customWidth="1"/>
    <col min="14584" max="14584" width="11.8984375" style="95" customWidth="1"/>
    <col min="14585" max="14585" width="14.59765625" style="95" customWidth="1"/>
    <col min="14586" max="14586" width="14.3984375" style="95" customWidth="1"/>
    <col min="14587" max="14587" width="12.69921875" style="95" customWidth="1"/>
    <col min="14588" max="14588" width="13.8984375" style="95" customWidth="1"/>
    <col min="14589" max="14589" width="14.3984375" style="95" customWidth="1"/>
    <col min="14590" max="14590" width="12.69921875" style="95" customWidth="1"/>
    <col min="14591" max="14591" width="13.8984375" style="95" customWidth="1"/>
    <col min="14592" max="14592" width="14.3984375" style="95" customWidth="1"/>
    <col min="14593" max="14593" width="12.69921875" style="95" customWidth="1"/>
    <col min="14594" max="14596" width="7.3984375" style="95" customWidth="1"/>
    <col min="14597" max="14597" width="10.69921875" style="95" customWidth="1"/>
    <col min="14598" max="14830" width="9.09765625" style="95"/>
    <col min="14831" max="14831" width="6.59765625" style="95" customWidth="1"/>
    <col min="14832" max="14832" width="11.3984375" style="95" customWidth="1"/>
    <col min="14833" max="14833" width="6.8984375" style="95" customWidth="1"/>
    <col min="14834" max="14834" width="16.3984375" style="95" customWidth="1"/>
    <col min="14835" max="14835" width="14.09765625" style="95" customWidth="1"/>
    <col min="14836" max="14836" width="5.3984375" style="95" customWidth="1"/>
    <col min="14837" max="14837" width="44.8984375" style="95" customWidth="1"/>
    <col min="14838" max="14838" width="7.19921875" style="95" customWidth="1"/>
    <col min="14839" max="14839" width="6.3984375" style="95" customWidth="1"/>
    <col min="14840" max="14840" width="11.8984375" style="95" customWidth="1"/>
    <col min="14841" max="14841" width="14.59765625" style="95" customWidth="1"/>
    <col min="14842" max="14842" width="14.3984375" style="95" customWidth="1"/>
    <col min="14843" max="14843" width="12.69921875" style="95" customWidth="1"/>
    <col min="14844" max="14844" width="13.8984375" style="95" customWidth="1"/>
    <col min="14845" max="14845" width="14.3984375" style="95" customWidth="1"/>
    <col min="14846" max="14846" width="12.69921875" style="95" customWidth="1"/>
    <col min="14847" max="14847" width="13.8984375" style="95" customWidth="1"/>
    <col min="14848" max="14848" width="14.3984375" style="95" customWidth="1"/>
    <col min="14849" max="14849" width="12.69921875" style="95" customWidth="1"/>
    <col min="14850" max="14852" width="7.3984375" style="95" customWidth="1"/>
    <col min="14853" max="14853" width="10.69921875" style="95" customWidth="1"/>
    <col min="14854" max="15086" width="9.09765625" style="95"/>
    <col min="15087" max="15087" width="6.59765625" style="95" customWidth="1"/>
    <col min="15088" max="15088" width="11.3984375" style="95" customWidth="1"/>
    <col min="15089" max="15089" width="6.8984375" style="95" customWidth="1"/>
    <col min="15090" max="15090" width="16.3984375" style="95" customWidth="1"/>
    <col min="15091" max="15091" width="14.09765625" style="95" customWidth="1"/>
    <col min="15092" max="15092" width="5.3984375" style="95" customWidth="1"/>
    <col min="15093" max="15093" width="44.8984375" style="95" customWidth="1"/>
    <col min="15094" max="15094" width="7.19921875" style="95" customWidth="1"/>
    <col min="15095" max="15095" width="6.3984375" style="95" customWidth="1"/>
    <col min="15096" max="15096" width="11.8984375" style="95" customWidth="1"/>
    <col min="15097" max="15097" width="14.59765625" style="95" customWidth="1"/>
    <col min="15098" max="15098" width="14.3984375" style="95" customWidth="1"/>
    <col min="15099" max="15099" width="12.69921875" style="95" customWidth="1"/>
    <col min="15100" max="15100" width="13.8984375" style="95" customWidth="1"/>
    <col min="15101" max="15101" width="14.3984375" style="95" customWidth="1"/>
    <col min="15102" max="15102" width="12.69921875" style="95" customWidth="1"/>
    <col min="15103" max="15103" width="13.8984375" style="95" customWidth="1"/>
    <col min="15104" max="15104" width="14.3984375" style="95" customWidth="1"/>
    <col min="15105" max="15105" width="12.69921875" style="95" customWidth="1"/>
    <col min="15106" max="15108" width="7.3984375" style="95" customWidth="1"/>
    <col min="15109" max="15109" width="10.69921875" style="95" customWidth="1"/>
    <col min="15110" max="15342" width="9.09765625" style="95"/>
    <col min="15343" max="15343" width="6.59765625" style="95" customWidth="1"/>
    <col min="15344" max="15344" width="11.3984375" style="95" customWidth="1"/>
    <col min="15345" max="15345" width="6.8984375" style="95" customWidth="1"/>
    <col min="15346" max="15346" width="16.3984375" style="95" customWidth="1"/>
    <col min="15347" max="15347" width="14.09765625" style="95" customWidth="1"/>
    <col min="15348" max="15348" width="5.3984375" style="95" customWidth="1"/>
    <col min="15349" max="15349" width="44.8984375" style="95" customWidth="1"/>
    <col min="15350" max="15350" width="7.19921875" style="95" customWidth="1"/>
    <col min="15351" max="15351" width="6.3984375" style="95" customWidth="1"/>
    <col min="15352" max="15352" width="11.8984375" style="95" customWidth="1"/>
    <col min="15353" max="15353" width="14.59765625" style="95" customWidth="1"/>
    <col min="15354" max="15354" width="14.3984375" style="95" customWidth="1"/>
    <col min="15355" max="15355" width="12.69921875" style="95" customWidth="1"/>
    <col min="15356" max="15356" width="13.8984375" style="95" customWidth="1"/>
    <col min="15357" max="15357" width="14.3984375" style="95" customWidth="1"/>
    <col min="15358" max="15358" width="12.69921875" style="95" customWidth="1"/>
    <col min="15359" max="15359" width="13.8984375" style="95" customWidth="1"/>
    <col min="15360" max="15360" width="14.3984375" style="95" customWidth="1"/>
    <col min="15361" max="15361" width="12.69921875" style="95" customWidth="1"/>
    <col min="15362" max="15364" width="7.3984375" style="95" customWidth="1"/>
    <col min="15365" max="15365" width="10.69921875" style="95" customWidth="1"/>
    <col min="15366" max="15598" width="9.09765625" style="95"/>
    <col min="15599" max="15599" width="6.59765625" style="95" customWidth="1"/>
    <col min="15600" max="15600" width="11.3984375" style="95" customWidth="1"/>
    <col min="15601" max="15601" width="6.8984375" style="95" customWidth="1"/>
    <col min="15602" max="15602" width="16.3984375" style="95" customWidth="1"/>
    <col min="15603" max="15603" width="14.09765625" style="95" customWidth="1"/>
    <col min="15604" max="15604" width="5.3984375" style="95" customWidth="1"/>
    <col min="15605" max="15605" width="44.8984375" style="95" customWidth="1"/>
    <col min="15606" max="15606" width="7.19921875" style="95" customWidth="1"/>
    <col min="15607" max="15607" width="6.3984375" style="95" customWidth="1"/>
    <col min="15608" max="15608" width="11.8984375" style="95" customWidth="1"/>
    <col min="15609" max="15609" width="14.59765625" style="95" customWidth="1"/>
    <col min="15610" max="15610" width="14.3984375" style="95" customWidth="1"/>
    <col min="15611" max="15611" width="12.69921875" style="95" customWidth="1"/>
    <col min="15612" max="15612" width="13.8984375" style="95" customWidth="1"/>
    <col min="15613" max="15613" width="14.3984375" style="95" customWidth="1"/>
    <col min="15614" max="15614" width="12.69921875" style="95" customWidth="1"/>
    <col min="15615" max="15615" width="13.8984375" style="95" customWidth="1"/>
    <col min="15616" max="15616" width="14.3984375" style="95" customWidth="1"/>
    <col min="15617" max="15617" width="12.69921875" style="95" customWidth="1"/>
    <col min="15618" max="15620" width="7.3984375" style="95" customWidth="1"/>
    <col min="15621" max="15621" width="10.69921875" style="95" customWidth="1"/>
    <col min="15622" max="15854" width="9.09765625" style="95"/>
    <col min="15855" max="15855" width="6.59765625" style="95" customWidth="1"/>
    <col min="15856" max="15856" width="11.3984375" style="95" customWidth="1"/>
    <col min="15857" max="15857" width="6.8984375" style="95" customWidth="1"/>
    <col min="15858" max="15858" width="16.3984375" style="95" customWidth="1"/>
    <col min="15859" max="15859" width="14.09765625" style="95" customWidth="1"/>
    <col min="15860" max="15860" width="5.3984375" style="95" customWidth="1"/>
    <col min="15861" max="15861" width="44.8984375" style="95" customWidth="1"/>
    <col min="15862" max="15862" width="7.19921875" style="95" customWidth="1"/>
    <col min="15863" max="15863" width="6.3984375" style="95" customWidth="1"/>
    <col min="15864" max="15864" width="11.8984375" style="95" customWidth="1"/>
    <col min="15865" max="15865" width="14.59765625" style="95" customWidth="1"/>
    <col min="15866" max="15866" width="14.3984375" style="95" customWidth="1"/>
    <col min="15867" max="15867" width="12.69921875" style="95" customWidth="1"/>
    <col min="15868" max="15868" width="13.8984375" style="95" customWidth="1"/>
    <col min="15869" max="15869" width="14.3984375" style="95" customWidth="1"/>
    <col min="15870" max="15870" width="12.69921875" style="95" customWidth="1"/>
    <col min="15871" max="15871" width="13.8984375" style="95" customWidth="1"/>
    <col min="15872" max="15872" width="14.3984375" style="95" customWidth="1"/>
    <col min="15873" max="15873" width="12.69921875" style="95" customWidth="1"/>
    <col min="15874" max="15876" width="7.3984375" style="95" customWidth="1"/>
    <col min="15877" max="15877" width="10.69921875" style="95" customWidth="1"/>
    <col min="15878" max="16110" width="9.09765625" style="95"/>
    <col min="16111" max="16111" width="6.59765625" style="95" customWidth="1"/>
    <col min="16112" max="16112" width="11.3984375" style="95" customWidth="1"/>
    <col min="16113" max="16113" width="6.8984375" style="95" customWidth="1"/>
    <col min="16114" max="16114" width="16.3984375" style="95" customWidth="1"/>
    <col min="16115" max="16115" width="14.09765625" style="95" customWidth="1"/>
    <col min="16116" max="16116" width="5.3984375" style="95" customWidth="1"/>
    <col min="16117" max="16117" width="44.8984375" style="95" customWidth="1"/>
    <col min="16118" max="16118" width="7.19921875" style="95" customWidth="1"/>
    <col min="16119" max="16119" width="6.3984375" style="95" customWidth="1"/>
    <col min="16120" max="16120" width="11.8984375" style="95" customWidth="1"/>
    <col min="16121" max="16121" width="14.59765625" style="95" customWidth="1"/>
    <col min="16122" max="16122" width="14.3984375" style="95" customWidth="1"/>
    <col min="16123" max="16123" width="12.69921875" style="95" customWidth="1"/>
    <col min="16124" max="16124" width="13.8984375" style="95" customWidth="1"/>
    <col min="16125" max="16125" width="14.3984375" style="95" customWidth="1"/>
    <col min="16126" max="16126" width="12.69921875" style="95" customWidth="1"/>
    <col min="16127" max="16127" width="13.8984375" style="95" customWidth="1"/>
    <col min="16128" max="16128" width="14.3984375" style="95" customWidth="1"/>
    <col min="16129" max="16129" width="12.69921875" style="95" customWidth="1"/>
    <col min="16130" max="16132" width="7.3984375" style="95" customWidth="1"/>
    <col min="16133" max="16133" width="10.69921875" style="95" customWidth="1"/>
    <col min="16134" max="16383" width="9.09765625" style="95"/>
    <col min="16384" max="16384" width="9.09765625" style="95" customWidth="1"/>
  </cols>
  <sheetData>
    <row r="1" spans="1:18" x14ac:dyDescent="0.7">
      <c r="A1" s="401" t="s">
        <v>595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91" t="s">
        <v>596</v>
      </c>
      <c r="N1" s="92"/>
      <c r="O1" s="92"/>
      <c r="P1" s="92"/>
    </row>
    <row r="2" spans="1:18" ht="24" customHeight="1" x14ac:dyDescent="0.7">
      <c r="A2" s="402" t="str">
        <f>'1.สรุปรายงานการส่งงบ '!A3:H3</f>
        <v>สำหรับเดือน สิงหาคม 2564  ปีงบประมาณ 2564 (ข้อมูล ณ วันที่ 26 สิงหาคม 2564 เวลา 09.30 น.)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96"/>
      <c r="N2" s="97"/>
      <c r="O2" s="97"/>
      <c r="P2" s="97"/>
    </row>
    <row r="3" spans="1:18" s="98" customFormat="1" ht="36.75" customHeight="1" x14ac:dyDescent="0.25">
      <c r="A3" s="394" t="s">
        <v>63</v>
      </c>
      <c r="B3" s="394" t="s">
        <v>161</v>
      </c>
      <c r="C3" s="394" t="s">
        <v>162</v>
      </c>
      <c r="D3" s="394" t="s">
        <v>163</v>
      </c>
      <c r="E3" s="394" t="s">
        <v>75</v>
      </c>
      <c r="F3" s="394" t="s">
        <v>164</v>
      </c>
      <c r="G3" s="394" t="s">
        <v>165</v>
      </c>
      <c r="H3" s="396" t="s">
        <v>166</v>
      </c>
      <c r="I3" s="394" t="s">
        <v>167</v>
      </c>
      <c r="J3" s="391" t="s">
        <v>168</v>
      </c>
      <c r="K3" s="392" t="s">
        <v>169</v>
      </c>
      <c r="L3" s="382" t="s">
        <v>591</v>
      </c>
      <c r="M3" s="382" t="s">
        <v>10</v>
      </c>
      <c r="N3" s="379" t="s">
        <v>170</v>
      </c>
      <c r="O3" s="380"/>
      <c r="P3" s="381"/>
      <c r="Q3" s="384" t="s">
        <v>11</v>
      </c>
      <c r="R3" s="378" t="s">
        <v>594</v>
      </c>
    </row>
    <row r="4" spans="1:18" s="98" customFormat="1" ht="57" customHeight="1" x14ac:dyDescent="0.25">
      <c r="A4" s="395"/>
      <c r="B4" s="395"/>
      <c r="C4" s="395"/>
      <c r="D4" s="395"/>
      <c r="E4" s="395"/>
      <c r="F4" s="395"/>
      <c r="G4" s="395"/>
      <c r="H4" s="397"/>
      <c r="I4" s="395"/>
      <c r="J4" s="391"/>
      <c r="K4" s="393"/>
      <c r="L4" s="383"/>
      <c r="M4" s="383"/>
      <c r="N4" s="99" t="s">
        <v>171</v>
      </c>
      <c r="O4" s="99" t="s">
        <v>172</v>
      </c>
      <c r="P4" s="99" t="s">
        <v>65</v>
      </c>
      <c r="Q4" s="384"/>
      <c r="R4" s="378"/>
    </row>
    <row r="5" spans="1:18" x14ac:dyDescent="0.7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x14ac:dyDescent="0.7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2032436.54</v>
      </c>
      <c r="K6" s="104">
        <f>บึงกาฬ!AN10</f>
        <v>1506741.1900000002</v>
      </c>
      <c r="L6" s="105">
        <f>บึงกาฬ!AO10</f>
        <v>3826561.05</v>
      </c>
      <c r="M6" s="105">
        <f>บึงกาฬ!AP10</f>
        <v>3543949.42</v>
      </c>
      <c r="N6" s="101"/>
      <c r="O6" s="101"/>
      <c r="P6" s="101"/>
      <c r="Q6" s="93">
        <f>L6-M6</f>
        <v>282611.62999999989</v>
      </c>
      <c r="R6" s="94">
        <f>L6/H6</f>
        <v>467.50898594990832</v>
      </c>
    </row>
    <row r="7" spans="1:18" x14ac:dyDescent="0.7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1106612.75</v>
      </c>
      <c r="K7" s="104">
        <f>บึงกาฬ!AN11</f>
        <v>1076197.24</v>
      </c>
      <c r="L7" s="105">
        <f>บึงกาฬ!AO11</f>
        <v>3528966.73</v>
      </c>
      <c r="M7" s="105">
        <f>บึงกาฬ!AP11</f>
        <v>2726678.82</v>
      </c>
      <c r="N7" s="101"/>
      <c r="O7" s="101"/>
      <c r="P7" s="101"/>
      <c r="Q7" s="93">
        <f t="shared" ref="Q7:Q70" si="0">L7-M7</f>
        <v>802287.91000000015</v>
      </c>
      <c r="R7" s="94">
        <f t="shared" ref="R7:R70" si="1">L7/H7</f>
        <v>814.62759233610336</v>
      </c>
    </row>
    <row r="8" spans="1:18" x14ac:dyDescent="0.7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846258.19</v>
      </c>
      <c r="K8" s="104">
        <f>บึงกาฬ!AN12</f>
        <v>302279.11</v>
      </c>
      <c r="L8" s="105">
        <f>บึงกาฬ!AO12</f>
        <v>4484062.43</v>
      </c>
      <c r="M8" s="105">
        <f>บึงกาฬ!AP12</f>
        <v>4973994.34</v>
      </c>
      <c r="N8" s="101"/>
      <c r="O8" s="101"/>
      <c r="P8" s="101"/>
      <c r="Q8" s="93">
        <f t="shared" si="0"/>
        <v>-489931.91000000015</v>
      </c>
      <c r="R8" s="94">
        <f t="shared" si="1"/>
        <v>1501.1926447941078</v>
      </c>
    </row>
    <row r="9" spans="1:18" x14ac:dyDescent="0.7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1372876.48</v>
      </c>
      <c r="K9" s="104">
        <f>บึงกาฬ!AN13</f>
        <v>1138781.1600000001</v>
      </c>
      <c r="L9" s="105">
        <f>บึงกาฬ!AO13</f>
        <v>2555799.1800000002</v>
      </c>
      <c r="M9" s="105">
        <f>บึงกาฬ!AP13</f>
        <v>3032033.0700000003</v>
      </c>
      <c r="N9" s="101"/>
      <c r="O9" s="101"/>
      <c r="P9" s="101"/>
      <c r="Q9" s="93">
        <f t="shared" si="0"/>
        <v>-476233.89000000013</v>
      </c>
      <c r="R9" s="94">
        <f t="shared" si="1"/>
        <v>1126.3989334508594</v>
      </c>
    </row>
    <row r="10" spans="1:18" x14ac:dyDescent="0.7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972200.05</v>
      </c>
      <c r="K10" s="104">
        <f>บึงกาฬ!AN14</f>
        <v>663707.18000000017</v>
      </c>
      <c r="L10" s="105">
        <f>บึงกาฬ!AO14</f>
        <v>3726424.37</v>
      </c>
      <c r="M10" s="105">
        <f>บึงกาฬ!AP14</f>
        <v>4564983.53</v>
      </c>
      <c r="N10" s="101"/>
      <c r="O10" s="101"/>
      <c r="P10" s="101"/>
      <c r="Q10" s="93">
        <f t="shared" si="0"/>
        <v>-838559.16000000015</v>
      </c>
      <c r="R10" s="94">
        <f t="shared" si="1"/>
        <v>545.11766676418961</v>
      </c>
    </row>
    <row r="11" spans="1:18" x14ac:dyDescent="0.7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1173377.95</v>
      </c>
      <c r="K11" s="104">
        <f>บึงกาฬ!AN15</f>
        <v>1126263.01</v>
      </c>
      <c r="L11" s="105">
        <f>บึงกาฬ!AO15</f>
        <v>3011769.9000000004</v>
      </c>
      <c r="M11" s="105">
        <f>บึงกาฬ!AP15</f>
        <v>3362185.27</v>
      </c>
      <c r="N11" s="101"/>
      <c r="O11" s="101"/>
      <c r="P11" s="101"/>
      <c r="Q11" s="93">
        <f t="shared" si="0"/>
        <v>-350415.36999999965</v>
      </c>
      <c r="R11" s="94">
        <f t="shared" si="1"/>
        <v>559.60050167224085</v>
      </c>
    </row>
    <row r="12" spans="1:18" x14ac:dyDescent="0.7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581491.92000000004</v>
      </c>
      <c r="K12" s="104">
        <f>บึงกาฬ!AN16</f>
        <v>574542.62</v>
      </c>
      <c r="L12" s="105">
        <f>บึงกาฬ!AO16</f>
        <v>2661460.59</v>
      </c>
      <c r="M12" s="105">
        <f>บึงกาฬ!AP16</f>
        <v>2707357.6700000004</v>
      </c>
      <c r="N12" s="101"/>
      <c r="O12" s="101"/>
      <c r="P12" s="101"/>
      <c r="Q12" s="93">
        <f t="shared" si="0"/>
        <v>-45897.08000000054</v>
      </c>
      <c r="R12" s="94">
        <f t="shared" si="1"/>
        <v>478.59388419349034</v>
      </c>
    </row>
    <row r="13" spans="1:18" x14ac:dyDescent="0.7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568369.77</v>
      </c>
      <c r="K13" s="104">
        <f>บึงกาฬ!AN17</f>
        <v>412089.3600000001</v>
      </c>
      <c r="L13" s="105">
        <f>บึงกาฬ!AO17</f>
        <v>3017769.3200000003</v>
      </c>
      <c r="M13" s="105">
        <f>บึงกาฬ!AP17</f>
        <v>2612224.7200000002</v>
      </c>
      <c r="N13" s="101"/>
      <c r="O13" s="101"/>
      <c r="P13" s="101"/>
      <c r="Q13" s="93">
        <f t="shared" si="0"/>
        <v>405544.60000000009</v>
      </c>
      <c r="R13" s="94">
        <f t="shared" si="1"/>
        <v>758.99630784708256</v>
      </c>
    </row>
    <row r="14" spans="1:18" x14ac:dyDescent="0.7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847090.39</v>
      </c>
      <c r="K14" s="104">
        <f>บึงกาฬ!AN18</f>
        <v>517038.22000000009</v>
      </c>
      <c r="L14" s="105">
        <f>บึงกาฬ!AO18</f>
        <v>1927065.77</v>
      </c>
      <c r="M14" s="105">
        <f>บึงกาฬ!AP18</f>
        <v>2008797.78</v>
      </c>
      <c r="N14" s="101"/>
      <c r="O14" s="101"/>
      <c r="P14" s="101"/>
      <c r="Q14" s="93">
        <f t="shared" si="0"/>
        <v>-81732.010000000009</v>
      </c>
      <c r="R14" s="94">
        <f t="shared" si="1"/>
        <v>724.18856444945504</v>
      </c>
    </row>
    <row r="15" spans="1:18" x14ac:dyDescent="0.7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699554.29</v>
      </c>
      <c r="K15" s="104">
        <f>บึงกาฬ!AN19</f>
        <v>721868.65999999992</v>
      </c>
      <c r="L15" s="105">
        <f>บึงกาฬ!AO19</f>
        <v>3108663.4699999997</v>
      </c>
      <c r="M15" s="105">
        <f>บึงกาฬ!AP19</f>
        <v>3193690.9899999998</v>
      </c>
      <c r="N15" s="101"/>
      <c r="O15" s="101"/>
      <c r="P15" s="101"/>
      <c r="Q15" s="93">
        <f t="shared" si="0"/>
        <v>-85027.520000000019</v>
      </c>
      <c r="R15" s="94">
        <f t="shared" si="1"/>
        <v>753.43273630634997</v>
      </c>
    </row>
    <row r="16" spans="1:18" x14ac:dyDescent="0.7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882851.18</v>
      </c>
      <c r="K16" s="104">
        <f>บึงกาฬ!AN20</f>
        <v>165337.82999999996</v>
      </c>
      <c r="L16" s="105">
        <f>บึงกาฬ!AO20</f>
        <v>4308579.29</v>
      </c>
      <c r="M16" s="105">
        <f>บึงกาฬ!AP20</f>
        <v>4169165.8400000003</v>
      </c>
      <c r="N16" s="101"/>
      <c r="O16" s="101"/>
      <c r="P16" s="101"/>
      <c r="Q16" s="93">
        <f t="shared" si="0"/>
        <v>139413.44999999972</v>
      </c>
      <c r="R16" s="94">
        <f t="shared" si="1"/>
        <v>608.98647208480565</v>
      </c>
    </row>
    <row r="17" spans="1:18" x14ac:dyDescent="0.7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660331.66</v>
      </c>
      <c r="K17" s="104">
        <f>บึงกาฬ!AN21</f>
        <v>507433.68000000005</v>
      </c>
      <c r="L17" s="105">
        <f>บึงกาฬ!AO21</f>
        <v>3158182.2699999996</v>
      </c>
      <c r="M17" s="105">
        <f>บึงกาฬ!AP21</f>
        <v>3160427.11</v>
      </c>
      <c r="N17" s="101"/>
      <c r="O17" s="101"/>
      <c r="P17" s="101"/>
      <c r="Q17" s="93">
        <f t="shared" si="0"/>
        <v>-2244.8400000003166</v>
      </c>
      <c r="R17" s="94">
        <f t="shared" si="1"/>
        <v>752.84440286054814</v>
      </c>
    </row>
    <row r="18" spans="1:18" x14ac:dyDescent="0.7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994886.89</v>
      </c>
      <c r="K18" s="104">
        <f>บึงกาฬ!AN22</f>
        <v>1279227.3499999996</v>
      </c>
      <c r="L18" s="105">
        <f>บึงกาฬ!AO22</f>
        <v>4180915.51</v>
      </c>
      <c r="M18" s="105">
        <f>บึงกาฬ!AP22</f>
        <v>3797368.1799999997</v>
      </c>
      <c r="N18" s="101"/>
      <c r="O18" s="101"/>
      <c r="P18" s="101"/>
      <c r="Q18" s="93">
        <f t="shared" si="0"/>
        <v>383547.33000000007</v>
      </c>
      <c r="R18" s="94">
        <f t="shared" si="1"/>
        <v>1054.9875119858693</v>
      </c>
    </row>
    <row r="19" spans="1:18" x14ac:dyDescent="0.7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574662.13</v>
      </c>
      <c r="K19" s="104">
        <f>บึงกาฬ!AN23</f>
        <v>480346.08</v>
      </c>
      <c r="L19" s="105">
        <f>บึงกาฬ!AO23</f>
        <v>2044773.01</v>
      </c>
      <c r="M19" s="105">
        <f>บึงกาฬ!AP23</f>
        <v>2191025.66</v>
      </c>
      <c r="N19" s="101"/>
      <c r="O19" s="101"/>
      <c r="P19" s="101"/>
      <c r="Q19" s="93">
        <f t="shared" si="0"/>
        <v>-146252.65000000014</v>
      </c>
      <c r="R19" s="94">
        <f t="shared" si="1"/>
        <v>1728.4640828402366</v>
      </c>
    </row>
    <row r="20" spans="1:18" s="112" customFormat="1" x14ac:dyDescent="0.7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13313000.190000003</v>
      </c>
      <c r="K20" s="109">
        <f>SUM(K5:K19)</f>
        <v>10471852.690000001</v>
      </c>
      <c r="L20" s="109">
        <f>SUM(L5:L19)</f>
        <v>45540992.889999986</v>
      </c>
      <c r="M20" s="109">
        <f>SUM(M5:M19)</f>
        <v>46043882.400000006</v>
      </c>
      <c r="N20" s="107">
        <v>14</v>
      </c>
      <c r="O20" s="107">
        <v>14</v>
      </c>
      <c r="P20" s="107">
        <f>N20-O20</f>
        <v>0</v>
      </c>
      <c r="Q20" s="110">
        <f t="shared" si="0"/>
        <v>-502889.51000002027</v>
      </c>
      <c r="R20" s="111">
        <f>L20/H20</f>
        <v>725.97269117342285</v>
      </c>
    </row>
    <row r="21" spans="1:18" x14ac:dyDescent="0.7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7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280501</v>
      </c>
      <c r="K22" s="104">
        <f>บึงกาฬ!AN24</f>
        <v>340887.23</v>
      </c>
      <c r="L22" s="105">
        <f>บึงกาฬ!AO24</f>
        <v>4164956.28</v>
      </c>
      <c r="M22" s="105">
        <f>บึงกาฬ!AP24</f>
        <v>4171533.2800000003</v>
      </c>
      <c r="N22" s="101"/>
      <c r="O22" s="101"/>
      <c r="P22" s="101"/>
      <c r="Q22" s="93">
        <f t="shared" si="0"/>
        <v>-6577.0000000004657</v>
      </c>
      <c r="R22" s="94">
        <f t="shared" si="1"/>
        <v>675.69050616482798</v>
      </c>
    </row>
    <row r="23" spans="1:18" x14ac:dyDescent="0.7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101300.24</v>
      </c>
      <c r="K23" s="104">
        <f>บึงกาฬ!AN25</f>
        <v>105950.51000000001</v>
      </c>
      <c r="L23" s="105">
        <f>บึงกาฬ!AO25</f>
        <v>3490767.05</v>
      </c>
      <c r="M23" s="105">
        <f>บึงกาฬ!AP25</f>
        <v>3826394.79</v>
      </c>
      <c r="N23" s="101"/>
      <c r="O23" s="101"/>
      <c r="P23" s="101"/>
      <c r="Q23" s="93">
        <f t="shared" si="0"/>
        <v>-335627.74000000022</v>
      </c>
      <c r="R23" s="94">
        <f t="shared" si="1"/>
        <v>804.88057412958267</v>
      </c>
    </row>
    <row r="24" spans="1:18" x14ac:dyDescent="0.7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49211.96</v>
      </c>
      <c r="K24" s="104">
        <f>บึงกาฬ!AN26</f>
        <v>1666131.0499999998</v>
      </c>
      <c r="L24" s="105">
        <f>บึงกาฬ!AO26</f>
        <v>3591248.61</v>
      </c>
      <c r="M24" s="105">
        <f>บึงกาฬ!AP26</f>
        <v>1764373.51</v>
      </c>
      <c r="N24" s="101"/>
      <c r="O24" s="101"/>
      <c r="P24" s="101"/>
      <c r="Q24" s="93">
        <f t="shared" si="0"/>
        <v>1826875.0999999999</v>
      </c>
      <c r="R24" s="94">
        <f t="shared" si="1"/>
        <v>971.9211393775372</v>
      </c>
    </row>
    <row r="25" spans="1:18" x14ac:dyDescent="0.7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297470.27</v>
      </c>
      <c r="K25" s="104">
        <f>บึงกาฬ!AN27</f>
        <v>48018.260000000009</v>
      </c>
      <c r="L25" s="105">
        <f>บึงกาฬ!AO27</f>
        <v>2357006.0099999998</v>
      </c>
      <c r="M25" s="105">
        <f>บึงกาฬ!AP27</f>
        <v>2700750.02</v>
      </c>
      <c r="N25" s="101"/>
      <c r="O25" s="101"/>
      <c r="P25" s="101"/>
      <c r="Q25" s="93">
        <f t="shared" si="0"/>
        <v>-343744.01000000024</v>
      </c>
      <c r="R25" s="94">
        <f t="shared" si="1"/>
        <v>550.57370007007705</v>
      </c>
    </row>
    <row r="26" spans="1:18" x14ac:dyDescent="0.7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356681.49</v>
      </c>
      <c r="K26" s="104">
        <f>บึงกาฬ!AN28</f>
        <v>364232.33999999997</v>
      </c>
      <c r="L26" s="105">
        <f>บึงกาฬ!AO28</f>
        <v>2145380.9699999997</v>
      </c>
      <c r="M26" s="105">
        <f>บึงกาฬ!AP28</f>
        <v>2180687.81</v>
      </c>
      <c r="N26" s="101"/>
      <c r="O26" s="101"/>
      <c r="P26" s="101"/>
      <c r="Q26" s="93">
        <f t="shared" si="0"/>
        <v>-35306.840000000317</v>
      </c>
      <c r="R26" s="94">
        <f t="shared" si="1"/>
        <v>802.01157757009332</v>
      </c>
    </row>
    <row r="27" spans="1:18" x14ac:dyDescent="0.7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425028.12</v>
      </c>
      <c r="K27" s="104">
        <f>บึงกาฬ!AN29</f>
        <v>160928.99</v>
      </c>
      <c r="L27" s="105">
        <f>บึงกาฬ!AO29</f>
        <v>4081289.2</v>
      </c>
      <c r="M27" s="105">
        <f>บึงกาฬ!AP29</f>
        <v>1744994.5</v>
      </c>
      <c r="N27" s="101"/>
      <c r="O27" s="101"/>
      <c r="P27" s="101"/>
      <c r="Q27" s="93">
        <f t="shared" si="0"/>
        <v>2336294.7000000002</v>
      </c>
      <c r="R27" s="94">
        <f t="shared" si="1"/>
        <v>1276.2005003126956</v>
      </c>
    </row>
    <row r="28" spans="1:18" x14ac:dyDescent="0.7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314908.57</v>
      </c>
      <c r="K28" s="104">
        <f>บึงกาฬ!AN30</f>
        <v>132086.44</v>
      </c>
      <c r="L28" s="105">
        <f>บึงกาฬ!AO30</f>
        <v>1641144.66</v>
      </c>
      <c r="M28" s="105">
        <f>บึงกาฬ!AP30</f>
        <v>1785746.9100000001</v>
      </c>
      <c r="N28" s="101"/>
      <c r="O28" s="101"/>
      <c r="P28" s="101"/>
      <c r="Q28" s="93">
        <f t="shared" si="0"/>
        <v>-144602.25000000023</v>
      </c>
      <c r="R28" s="94">
        <f t="shared" si="1"/>
        <v>885.66900161899616</v>
      </c>
    </row>
    <row r="29" spans="1:18" x14ac:dyDescent="0.7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193472.51</v>
      </c>
      <c r="K29" s="104">
        <f>บึงกาฬ!AN31</f>
        <v>215918.90000000002</v>
      </c>
      <c r="L29" s="105">
        <f>บึงกาฬ!AO31</f>
        <v>2530342.63</v>
      </c>
      <c r="M29" s="105">
        <f>บึงกาฬ!AP31</f>
        <v>2681771.89</v>
      </c>
      <c r="N29" s="101"/>
      <c r="O29" s="101"/>
      <c r="P29" s="101"/>
      <c r="Q29" s="93">
        <f t="shared" si="0"/>
        <v>-151429.26000000024</v>
      </c>
      <c r="R29" s="94">
        <f t="shared" si="1"/>
        <v>891.90787099048282</v>
      </c>
    </row>
    <row r="30" spans="1:18" x14ac:dyDescent="0.7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151603.43</v>
      </c>
      <c r="K30" s="104">
        <f>บึงกาฬ!AN32</f>
        <v>-423521.57</v>
      </c>
      <c r="L30" s="105">
        <f>บึงกาฬ!AO32</f>
        <v>3694368.56</v>
      </c>
      <c r="M30" s="105">
        <f>บึงกาฬ!AP32</f>
        <v>5818369.3199999994</v>
      </c>
      <c r="N30" s="101"/>
      <c r="O30" s="101"/>
      <c r="P30" s="101"/>
      <c r="Q30" s="93">
        <f t="shared" si="0"/>
        <v>-2124000.7599999993</v>
      </c>
      <c r="R30" s="94">
        <f t="shared" si="1"/>
        <v>531.64031659231546</v>
      </c>
    </row>
    <row r="31" spans="1:18" x14ac:dyDescent="0.7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163214.14000000001</v>
      </c>
      <c r="K31" s="104">
        <f>บึงกาฬ!AN33</f>
        <v>196314.52000000002</v>
      </c>
      <c r="L31" s="105">
        <f>บึงกาฬ!AO33</f>
        <v>1443488.24</v>
      </c>
      <c r="M31" s="105">
        <f>บึงกาฬ!AP33</f>
        <v>1423422.64</v>
      </c>
      <c r="N31" s="101"/>
      <c r="O31" s="101"/>
      <c r="P31" s="101"/>
      <c r="Q31" s="93">
        <f t="shared" si="0"/>
        <v>20065.600000000093</v>
      </c>
      <c r="R31" s="94">
        <f t="shared" si="1"/>
        <v>275.21224785510009</v>
      </c>
    </row>
    <row r="32" spans="1:18" x14ac:dyDescent="0.7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364478.83</v>
      </c>
      <c r="K32" s="104">
        <f>บึงกาฬ!AN34</f>
        <v>1023324.35</v>
      </c>
      <c r="L32" s="105">
        <f>บึงกาฬ!AO34</f>
        <v>1839960.4300000002</v>
      </c>
      <c r="M32" s="105">
        <f>บึงกาฬ!AP34</f>
        <v>1841373.59</v>
      </c>
      <c r="N32" s="101"/>
      <c r="O32" s="101"/>
      <c r="P32" s="101"/>
      <c r="Q32" s="93">
        <f t="shared" si="0"/>
        <v>-1413.1599999999162</v>
      </c>
      <c r="R32" s="94">
        <f t="shared" si="1"/>
        <v>374.27998982912942</v>
      </c>
    </row>
    <row r="33" spans="1:18" x14ac:dyDescent="0.7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218763.87</v>
      </c>
      <c r="K33" s="104">
        <f>บึงกาฬ!AN35</f>
        <v>108196.81</v>
      </c>
      <c r="L33" s="105">
        <f>บึงกาฬ!AO35</f>
        <v>1142468.54</v>
      </c>
      <c r="M33" s="105">
        <f>บึงกาฬ!AP35</f>
        <v>1448916.04</v>
      </c>
      <c r="N33" s="101"/>
      <c r="O33" s="101"/>
      <c r="P33" s="101"/>
      <c r="Q33" s="93">
        <f t="shared" si="0"/>
        <v>-306447.5</v>
      </c>
      <c r="R33" s="94">
        <f t="shared" si="1"/>
        <v>765.72958445040217</v>
      </c>
    </row>
    <row r="34" spans="1:18" s="112" customFormat="1" x14ac:dyDescent="0.7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2916634.4300000006</v>
      </c>
      <c r="K34" s="109">
        <f>SUM(K21:K33)</f>
        <v>3938467.83</v>
      </c>
      <c r="L34" s="109">
        <f>SUM(L21:L33)</f>
        <v>32122421.179999992</v>
      </c>
      <c r="M34" s="109">
        <f>SUM(M21:M33)</f>
        <v>31388334.300000001</v>
      </c>
      <c r="N34" s="107">
        <v>12</v>
      </c>
      <c r="O34" s="107">
        <v>12</v>
      </c>
      <c r="P34" s="107">
        <f>N34-O34</f>
        <v>0</v>
      </c>
      <c r="Q34" s="110">
        <f t="shared" si="0"/>
        <v>734086.87999999151</v>
      </c>
      <c r="R34" s="111">
        <f>L34/H34</f>
        <v>674.24585827631063</v>
      </c>
    </row>
    <row r="35" spans="1:18" x14ac:dyDescent="0.7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7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776569.76</v>
      </c>
      <c r="K36" s="104">
        <f>บึงกาฬ!AN36</f>
        <v>277259.23</v>
      </c>
      <c r="L36" s="105">
        <f>บึงกาฬ!AO36</f>
        <v>3729753.99</v>
      </c>
      <c r="M36" s="105">
        <f>บึงกาฬ!AP36</f>
        <v>4092741.7100000004</v>
      </c>
      <c r="N36" s="101"/>
      <c r="O36" s="101"/>
      <c r="P36" s="101"/>
      <c r="Q36" s="93">
        <f t="shared" si="0"/>
        <v>-362987.7200000002</v>
      </c>
      <c r="R36" s="94">
        <f t="shared" si="1"/>
        <v>595.52195273830432</v>
      </c>
    </row>
    <row r="37" spans="1:18" x14ac:dyDescent="0.7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624281.68999999994</v>
      </c>
      <c r="K37" s="104">
        <f>บึงกาฬ!AN37</f>
        <v>650509.09</v>
      </c>
      <c r="L37" s="105">
        <f>บึงกาฬ!AO37</f>
        <v>1850851.6400000001</v>
      </c>
      <c r="M37" s="105">
        <f>บึงกาฬ!AP37</f>
        <v>2164021.3800000004</v>
      </c>
      <c r="N37" s="101"/>
      <c r="O37" s="101"/>
      <c r="P37" s="101"/>
      <c r="Q37" s="93">
        <f t="shared" si="0"/>
        <v>-313169.74000000022</v>
      </c>
      <c r="R37" s="94">
        <f t="shared" si="1"/>
        <v>433.7594656667448</v>
      </c>
    </row>
    <row r="38" spans="1:18" x14ac:dyDescent="0.7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361554.91</v>
      </c>
      <c r="K38" s="104">
        <f>บึงกาฬ!AN38</f>
        <v>327486.15999999997</v>
      </c>
      <c r="L38" s="105">
        <f>บึงกาฬ!AO38</f>
        <v>4008556.8699999996</v>
      </c>
      <c r="M38" s="105">
        <f>บึงกาฬ!AP38</f>
        <v>4093215.59</v>
      </c>
      <c r="N38" s="101"/>
      <c r="O38" s="101"/>
      <c r="P38" s="101"/>
      <c r="Q38" s="93">
        <f t="shared" si="0"/>
        <v>-84658.720000000205</v>
      </c>
      <c r="R38" s="94">
        <f t="shared" si="1"/>
        <v>709.3535427357989</v>
      </c>
    </row>
    <row r="39" spans="1:18" x14ac:dyDescent="0.7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519827.5</v>
      </c>
      <c r="K39" s="104">
        <f>บึงกาฬ!AN39</f>
        <v>517459.9800000001</v>
      </c>
      <c r="L39" s="105">
        <f>บึงกาฬ!AO39</f>
        <v>1102424.3499999999</v>
      </c>
      <c r="M39" s="105">
        <f>บึงกาฬ!AP39</f>
        <v>1203883.6600000001</v>
      </c>
      <c r="N39" s="101"/>
      <c r="O39" s="101"/>
      <c r="P39" s="101"/>
      <c r="Q39" s="93">
        <f t="shared" si="0"/>
        <v>-101459.31000000029</v>
      </c>
      <c r="R39" s="94">
        <f t="shared" si="1"/>
        <v>439.38794340374648</v>
      </c>
    </row>
    <row r="40" spans="1:18" x14ac:dyDescent="0.7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436349.16</v>
      </c>
      <c r="K40" s="104">
        <f>บึงกาฬ!AN40</f>
        <v>445193.12999999995</v>
      </c>
      <c r="L40" s="105">
        <f>บึงกาฬ!AO40</f>
        <v>2185366.66</v>
      </c>
      <c r="M40" s="105">
        <f>บึงกาฬ!AP40</f>
        <v>2477604.2300000004</v>
      </c>
      <c r="N40" s="101"/>
      <c r="O40" s="101"/>
      <c r="P40" s="101"/>
      <c r="Q40" s="93">
        <f t="shared" si="0"/>
        <v>-292237.5700000003</v>
      </c>
      <c r="R40" s="94">
        <f t="shared" si="1"/>
        <v>1009.4072332563511</v>
      </c>
    </row>
    <row r="41" spans="1:18" x14ac:dyDescent="0.7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450918.34</v>
      </c>
      <c r="K41" s="104">
        <f>บึงกาฬ!AN41</f>
        <v>478790.48</v>
      </c>
      <c r="L41" s="105">
        <f>บึงกาฬ!AO41</f>
        <v>2114768.9900000002</v>
      </c>
      <c r="M41" s="105">
        <f>บึงกาฬ!AP41</f>
        <v>1941169.94</v>
      </c>
      <c r="N41" s="101"/>
      <c r="O41" s="101"/>
      <c r="P41" s="101"/>
      <c r="Q41" s="93">
        <f t="shared" si="0"/>
        <v>173599.05000000028</v>
      </c>
      <c r="R41" s="94">
        <f t="shared" si="1"/>
        <v>834.22839842209078</v>
      </c>
    </row>
    <row r="42" spans="1:18" x14ac:dyDescent="0.7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721325.28</v>
      </c>
      <c r="K42" s="104">
        <f>บึงกาฬ!AN42</f>
        <v>601985.82000000007</v>
      </c>
      <c r="L42" s="105">
        <f>บึงกาฬ!AO42</f>
        <v>2600208.0999999996</v>
      </c>
      <c r="M42" s="105">
        <f>บึงกาฬ!AP42</f>
        <v>2447500.3200000003</v>
      </c>
      <c r="N42" s="101"/>
      <c r="O42" s="101"/>
      <c r="P42" s="101"/>
      <c r="Q42" s="93">
        <f t="shared" si="0"/>
        <v>152707.77999999933</v>
      </c>
      <c r="R42" s="94">
        <f t="shared" si="1"/>
        <v>569.72131901840487</v>
      </c>
    </row>
    <row r="43" spans="1:18" x14ac:dyDescent="0.7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515417.65</v>
      </c>
      <c r="K43" s="104">
        <f>บึงกาฬ!AN43</f>
        <v>673164.49</v>
      </c>
      <c r="L43" s="105">
        <f>บึงกาฬ!AO43</f>
        <v>1961639.12</v>
      </c>
      <c r="M43" s="105">
        <f>บึงกาฬ!AP43</f>
        <v>1911480.42</v>
      </c>
      <c r="N43" s="101"/>
      <c r="O43" s="101"/>
      <c r="P43" s="101"/>
      <c r="Q43" s="93">
        <f t="shared" si="0"/>
        <v>50158.700000000186</v>
      </c>
      <c r="R43" s="94">
        <f t="shared" si="1"/>
        <v>694.38552920353982</v>
      </c>
    </row>
    <row r="44" spans="1:18" x14ac:dyDescent="0.7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582249.69999999995</v>
      </c>
      <c r="K44" s="104">
        <f>บึงกาฬ!AN44</f>
        <v>390148.12999999995</v>
      </c>
      <c r="L44" s="105">
        <f>บึงกาฬ!AO44</f>
        <v>2102292.71</v>
      </c>
      <c r="M44" s="105">
        <f>บึงกาฬ!AP44</f>
        <v>2398230.19</v>
      </c>
      <c r="N44" s="101"/>
      <c r="O44" s="101"/>
      <c r="P44" s="101"/>
      <c r="Q44" s="93">
        <f t="shared" si="0"/>
        <v>-295937.48</v>
      </c>
      <c r="R44" s="94">
        <f t="shared" si="1"/>
        <v>601.17034887046043</v>
      </c>
    </row>
    <row r="45" spans="1:18" x14ac:dyDescent="0.7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245317.61</v>
      </c>
      <c r="K45" s="104">
        <f>บึงกาฬ!AN45</f>
        <v>203331.63999999996</v>
      </c>
      <c r="L45" s="105">
        <f>บึงกาฬ!AO45</f>
        <v>2573327.64</v>
      </c>
      <c r="M45" s="105">
        <f>บึงกาฬ!AP45</f>
        <v>2722120.94</v>
      </c>
      <c r="N45" s="101" t="s">
        <v>235</v>
      </c>
      <c r="O45" s="101"/>
      <c r="P45" s="101"/>
      <c r="Q45" s="93">
        <f t="shared" si="0"/>
        <v>-148793.29999999981</v>
      </c>
      <c r="R45" s="94">
        <f t="shared" si="1"/>
        <v>606.05926519076786</v>
      </c>
    </row>
    <row r="46" spans="1:18" x14ac:dyDescent="0.7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288708.78000000003</v>
      </c>
      <c r="K46" s="104">
        <f>บึงกาฬ!AN46</f>
        <v>233733.08000000007</v>
      </c>
      <c r="L46" s="105">
        <f>บึงกาฬ!AO46</f>
        <v>2455551.5499999998</v>
      </c>
      <c r="M46" s="105">
        <f>บึงกาฬ!AP46</f>
        <v>2448493.37</v>
      </c>
      <c r="N46" s="101"/>
      <c r="O46" s="101"/>
      <c r="P46" s="101"/>
      <c r="Q46" s="93">
        <f t="shared" si="0"/>
        <v>7058.179999999702</v>
      </c>
      <c r="R46" s="94">
        <f t="shared" si="1"/>
        <v>813.36586618085448</v>
      </c>
    </row>
    <row r="47" spans="1:18" s="112" customFormat="1" x14ac:dyDescent="0.7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5522520.3800000008</v>
      </c>
      <c r="K47" s="109">
        <f>SUM(K35:K46)</f>
        <v>4799061.2299999995</v>
      </c>
      <c r="L47" s="109">
        <f>SUM(L35:L46)</f>
        <v>26684741.620000005</v>
      </c>
      <c r="M47" s="109">
        <f>SUM(M35:M46)</f>
        <v>27900461.750000004</v>
      </c>
      <c r="N47" s="107">
        <v>11</v>
      </c>
      <c r="O47" s="107">
        <v>11</v>
      </c>
      <c r="P47" s="107">
        <f>N47-O47</f>
        <v>0</v>
      </c>
      <c r="Q47" s="110">
        <f t="shared" si="0"/>
        <v>-1215720.129999999</v>
      </c>
      <c r="R47" s="111">
        <f>L47/H47</f>
        <v>642.37119039021695</v>
      </c>
    </row>
    <row r="48" spans="1:18" x14ac:dyDescent="0.7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7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325545.02</v>
      </c>
      <c r="K49" s="104">
        <f>บึงกาฬ!AN47</f>
        <v>324600.98000000004</v>
      </c>
      <c r="L49" s="105">
        <f>บึงกาฬ!AO47</f>
        <v>1986640.76</v>
      </c>
      <c r="M49" s="105">
        <f>บึงกาฬ!AP47</f>
        <v>2693075.11</v>
      </c>
      <c r="N49" s="101"/>
      <c r="O49" s="101"/>
      <c r="P49" s="101"/>
      <c r="Q49" s="93">
        <f t="shared" si="0"/>
        <v>-706434.34999999986</v>
      </c>
      <c r="R49" s="94">
        <f t="shared" si="1"/>
        <v>703.23566725663716</v>
      </c>
    </row>
    <row r="50" spans="1:18" x14ac:dyDescent="0.7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1103535.06</v>
      </c>
      <c r="K50" s="104">
        <f>บึงกาฬ!AN48</f>
        <v>629133.99</v>
      </c>
      <c r="L50" s="105">
        <f>บึงกาฬ!AO48</f>
        <v>2533695.6399999997</v>
      </c>
      <c r="M50" s="105">
        <f>บึงกาฬ!AP48</f>
        <v>2140351.09</v>
      </c>
      <c r="N50" s="101"/>
      <c r="O50" s="101"/>
      <c r="P50" s="101"/>
      <c r="Q50" s="93">
        <f t="shared" si="0"/>
        <v>393344.54999999981</v>
      </c>
      <c r="R50" s="94">
        <f t="shared" si="1"/>
        <v>663.61855421686744</v>
      </c>
    </row>
    <row r="51" spans="1:18" x14ac:dyDescent="0.7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1295834.5</v>
      </c>
      <c r="K51" s="104">
        <f>บึงกาฬ!AN49</f>
        <v>1297525.52</v>
      </c>
      <c r="L51" s="105">
        <f>บึงกาฬ!AO49</f>
        <v>1641200.4300000002</v>
      </c>
      <c r="M51" s="105">
        <f>บึงกาฬ!AP49</f>
        <v>1718551.47</v>
      </c>
      <c r="N51" s="101"/>
      <c r="O51" s="101"/>
      <c r="P51" s="101"/>
      <c r="Q51" s="93">
        <f t="shared" si="0"/>
        <v>-77351.039999999804</v>
      </c>
      <c r="R51" s="94">
        <f t="shared" si="1"/>
        <v>803.72205190989234</v>
      </c>
    </row>
    <row r="52" spans="1:18" s="112" customFormat="1" x14ac:dyDescent="0.7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2724914.58</v>
      </c>
      <c r="K52" s="109">
        <f>SUM(K48:K51)</f>
        <v>2251260.4900000002</v>
      </c>
      <c r="L52" s="109">
        <f>SUM(L48:L51)</f>
        <v>6161536.8300000001</v>
      </c>
      <c r="M52" s="109">
        <f>SUM(M48:M51)</f>
        <v>6551977.669999999</v>
      </c>
      <c r="N52" s="107">
        <v>3</v>
      </c>
      <c r="O52" s="107">
        <v>3</v>
      </c>
      <c r="P52" s="107">
        <f>N52-O52</f>
        <v>0</v>
      </c>
      <c r="Q52" s="110">
        <f t="shared" si="0"/>
        <v>-390440.83999999892</v>
      </c>
      <c r="R52" s="111">
        <f>L52/H52</f>
        <v>709.4458065630397</v>
      </c>
    </row>
    <row r="53" spans="1:18" x14ac:dyDescent="0.7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7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1039872.11</v>
      </c>
      <c r="K54" s="104">
        <f>บึงกาฬ!AN50</f>
        <v>530303.44999999995</v>
      </c>
      <c r="L54" s="105">
        <f>บึงกาฬ!AO50</f>
        <v>2208895.39</v>
      </c>
      <c r="M54" s="105">
        <f>บึงกาฬ!AP50</f>
        <v>2298434.1</v>
      </c>
      <c r="N54" s="101"/>
      <c r="O54" s="101"/>
      <c r="P54" s="101"/>
      <c r="Q54" s="93">
        <f t="shared" si="0"/>
        <v>-89538.709999999963</v>
      </c>
      <c r="R54" s="94">
        <f t="shared" si="1"/>
        <v>757.50870713305903</v>
      </c>
    </row>
    <row r="55" spans="1:18" x14ac:dyDescent="0.7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1553833.89</v>
      </c>
      <c r="K55" s="104">
        <f>บึงกาฬ!AN51</f>
        <v>173913.67999999993</v>
      </c>
      <c r="L55" s="105">
        <f>บึงกาฬ!AO51</f>
        <v>4328157.75</v>
      </c>
      <c r="M55" s="105">
        <f>บึงกาฬ!AP51</f>
        <v>5846595.6299999999</v>
      </c>
      <c r="N55" s="101"/>
      <c r="O55" s="101"/>
      <c r="P55" s="101"/>
      <c r="Q55" s="93">
        <f t="shared" si="0"/>
        <v>-1518437.88</v>
      </c>
      <c r="R55" s="94">
        <f t="shared" si="1"/>
        <v>441.73890079608083</v>
      </c>
    </row>
    <row r="56" spans="1:18" x14ac:dyDescent="0.7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362445.29</v>
      </c>
      <c r="K56" s="104">
        <f>บึงกาฬ!AN52</f>
        <v>310027.39</v>
      </c>
      <c r="L56" s="105">
        <f>บึงกาฬ!AO52</f>
        <v>3538720.42</v>
      </c>
      <c r="M56" s="105">
        <f>บึงกาฬ!AP52</f>
        <v>3407659.94</v>
      </c>
      <c r="N56" s="101"/>
      <c r="O56" s="101"/>
      <c r="P56" s="101"/>
      <c r="Q56" s="93">
        <f t="shared" si="0"/>
        <v>131060.47999999998</v>
      </c>
      <c r="R56" s="94">
        <f t="shared" si="1"/>
        <v>730.68767705967377</v>
      </c>
    </row>
    <row r="57" spans="1:18" x14ac:dyDescent="0.7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1385959.49</v>
      </c>
      <c r="K57" s="104">
        <f>บึงกาฬ!AN53</f>
        <v>58340.499999999767</v>
      </c>
      <c r="L57" s="105">
        <f>บึงกาฬ!AO53</f>
        <v>3320685.62</v>
      </c>
      <c r="M57" s="105">
        <f>บึงกาฬ!AP53</f>
        <v>3816733.9099999997</v>
      </c>
      <c r="N57" s="101"/>
      <c r="O57" s="101"/>
      <c r="P57" s="101"/>
      <c r="Q57" s="93">
        <f t="shared" si="0"/>
        <v>-496048.28999999957</v>
      </c>
      <c r="R57" s="94">
        <f t="shared" si="1"/>
        <v>591.81707716984499</v>
      </c>
    </row>
    <row r="58" spans="1:18" s="112" customFormat="1" x14ac:dyDescent="0.7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4342110.78</v>
      </c>
      <c r="K58" s="109">
        <f>SUM(K53:K57)</f>
        <v>1072585.0199999996</v>
      </c>
      <c r="L58" s="109">
        <f>SUM(L53:L57)</f>
        <v>13396459.18</v>
      </c>
      <c r="M58" s="109">
        <f>SUM(M53:M57)</f>
        <v>15369423.58</v>
      </c>
      <c r="N58" s="107">
        <v>4</v>
      </c>
      <c r="O58" s="107">
        <v>4</v>
      </c>
      <c r="P58" s="107">
        <f>N58-O58</f>
        <v>0</v>
      </c>
      <c r="Q58" s="110">
        <f t="shared" si="0"/>
        <v>-1972964.4000000004</v>
      </c>
      <c r="R58" s="111">
        <f>L58/H58</f>
        <v>578.23114554558015</v>
      </c>
    </row>
    <row r="59" spans="1:18" x14ac:dyDescent="0.7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7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970358.64</v>
      </c>
      <c r="K60" s="117">
        <f>บึงกาฬ!AN54</f>
        <v>1007967.5900000002</v>
      </c>
      <c r="L60" s="105">
        <f>บึงกาฬ!AO54</f>
        <v>2666346.8400000003</v>
      </c>
      <c r="M60" s="105">
        <f>บึงกาฬ!AP54</f>
        <v>1450058.3099999998</v>
      </c>
      <c r="N60" s="115"/>
      <c r="O60" s="115"/>
      <c r="P60" s="115"/>
      <c r="Q60" s="118">
        <f t="shared" si="0"/>
        <v>1216288.5300000005</v>
      </c>
      <c r="R60" s="119">
        <f t="shared" si="1"/>
        <v>937.20451318101948</v>
      </c>
    </row>
    <row r="61" spans="1:18" x14ac:dyDescent="0.7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1915038.38</v>
      </c>
      <c r="K61" s="117">
        <f>บึงกาฬ!AN55</f>
        <v>486431.82000000007</v>
      </c>
      <c r="L61" s="105">
        <f>บึงกาฬ!AO55</f>
        <v>3925940.5</v>
      </c>
      <c r="M61" s="105">
        <f>บึงกาฬ!AP55</f>
        <v>4209261.46</v>
      </c>
      <c r="N61" s="101"/>
      <c r="O61" s="101"/>
      <c r="P61" s="101"/>
      <c r="Q61" s="93">
        <f t="shared" si="0"/>
        <v>-283320.95999999996</v>
      </c>
      <c r="R61" s="94">
        <f t="shared" si="1"/>
        <v>822.18649214659683</v>
      </c>
    </row>
    <row r="62" spans="1:18" x14ac:dyDescent="0.7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139808.56</v>
      </c>
      <c r="K62" s="247">
        <f>บึงกาฬ!AN56</f>
        <v>1101230.28</v>
      </c>
      <c r="L62" s="105">
        <f>บึงกาฬ!AO56</f>
        <v>1582947.98</v>
      </c>
      <c r="M62" s="105">
        <f>บึงกาฬ!AP56</f>
        <v>1566625.9000000001</v>
      </c>
      <c r="N62" s="101"/>
      <c r="O62" s="101"/>
      <c r="P62" s="101"/>
      <c r="Q62" s="93">
        <f t="shared" si="0"/>
        <v>16322.079999999842</v>
      </c>
      <c r="R62" s="94">
        <f t="shared" si="1"/>
        <v>653.57059454995874</v>
      </c>
    </row>
    <row r="63" spans="1:18" x14ac:dyDescent="0.7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349272.3</v>
      </c>
      <c r="K63" s="105">
        <f>บึงกาฬ!AN57</f>
        <v>412447.35</v>
      </c>
      <c r="L63" s="105">
        <f>บึงกาฬ!AO57</f>
        <v>2630264.4699999997</v>
      </c>
      <c r="M63" s="105">
        <f>บึงกาฬ!AP57</f>
        <v>2716639.5700000003</v>
      </c>
      <c r="N63" s="101"/>
      <c r="O63" s="101"/>
      <c r="P63" s="101"/>
      <c r="Q63" s="93">
        <f t="shared" si="0"/>
        <v>-86375.100000000559</v>
      </c>
      <c r="R63" s="94">
        <f t="shared" si="1"/>
        <v>609.7043277700509</v>
      </c>
    </row>
    <row r="64" spans="1:18" x14ac:dyDescent="0.7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336275.59</v>
      </c>
      <c r="K64" s="105">
        <f>บึงกาฬ!AN58</f>
        <v>326578.65000000002</v>
      </c>
      <c r="L64" s="105">
        <f>บึงกาฬ!AO58</f>
        <v>1468695.22</v>
      </c>
      <c r="M64" s="105">
        <f>บึงกาฬ!AP58</f>
        <v>1129064.4999999998</v>
      </c>
      <c r="N64" s="101"/>
      <c r="O64" s="101"/>
      <c r="P64" s="101"/>
      <c r="Q64" s="93">
        <f t="shared" si="0"/>
        <v>339630.7200000002</v>
      </c>
      <c r="R64" s="94">
        <f t="shared" si="1"/>
        <v>453.30099382716048</v>
      </c>
    </row>
    <row r="65" spans="1:18" s="120" customFormat="1" x14ac:dyDescent="0.7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320405.21999999997</v>
      </c>
      <c r="K65" s="105">
        <f>บึงกาฬ!AN59</f>
        <v>463935.44999999995</v>
      </c>
      <c r="L65" s="105">
        <f>บึงกาฬ!AO59</f>
        <v>861209.82000000007</v>
      </c>
      <c r="M65" s="105">
        <f>บึงกาฬ!AP59</f>
        <v>804993.1</v>
      </c>
      <c r="N65" s="115"/>
      <c r="O65" s="115"/>
      <c r="P65" s="115"/>
      <c r="Q65" s="118">
        <f t="shared" si="0"/>
        <v>56216.720000000088</v>
      </c>
      <c r="R65" s="119">
        <f t="shared" si="1"/>
        <v>755.44721052631587</v>
      </c>
    </row>
    <row r="66" spans="1:18" s="112" customFormat="1" x14ac:dyDescent="0.7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4031158.6899999995</v>
      </c>
      <c r="K66" s="109">
        <f>SUM(K59:K65)</f>
        <v>3798591.1400000006</v>
      </c>
      <c r="L66" s="109">
        <f>SUM(L59:L65)</f>
        <v>13135404.83</v>
      </c>
      <c r="M66" s="109">
        <f>SUM(M59:M65)</f>
        <v>11876642.84</v>
      </c>
      <c r="N66" s="107">
        <v>6</v>
      </c>
      <c r="O66" s="107">
        <v>6</v>
      </c>
      <c r="P66" s="107">
        <f>N66-O66</f>
        <v>0</v>
      </c>
      <c r="Q66" s="110">
        <f t="shared" si="0"/>
        <v>1258761.9900000002</v>
      </c>
      <c r="R66" s="111">
        <f>L66/H66</f>
        <v>701.07839613578142</v>
      </c>
    </row>
    <row r="67" spans="1:18" x14ac:dyDescent="0.7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7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1007884.01</v>
      </c>
      <c r="K68" s="104">
        <f>บึงกาฬ!AN60</f>
        <v>662575.51</v>
      </c>
      <c r="L68" s="105">
        <f>บึงกาฬ!AO60</f>
        <v>2538231.7599999998</v>
      </c>
      <c r="M68" s="105">
        <f>บึงกาฬ!AP60</f>
        <v>2482558.92</v>
      </c>
      <c r="N68" s="101"/>
      <c r="O68" s="101"/>
      <c r="P68" s="101"/>
      <c r="Q68" s="93">
        <f t="shared" si="0"/>
        <v>55672.839999999851</v>
      </c>
      <c r="R68" s="94">
        <f t="shared" si="1"/>
        <v>691.61628337874652</v>
      </c>
    </row>
    <row r="69" spans="1:18" x14ac:dyDescent="0.7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612243.34</v>
      </c>
      <c r="K69" s="104">
        <f>บึงกาฬ!AN61</f>
        <v>587990.57000000007</v>
      </c>
      <c r="L69" s="105">
        <f>บึงกาฬ!AO61</f>
        <v>3859510.1999999997</v>
      </c>
      <c r="M69" s="105">
        <f>บึงกาฬ!AP61</f>
        <v>3963662.62</v>
      </c>
      <c r="N69" s="101"/>
      <c r="O69" s="101"/>
      <c r="P69" s="101"/>
      <c r="Q69" s="93">
        <f t="shared" si="0"/>
        <v>-104152.42000000039</v>
      </c>
      <c r="R69" s="94">
        <f t="shared" si="1"/>
        <v>1106.8282764554058</v>
      </c>
    </row>
    <row r="70" spans="1:18" x14ac:dyDescent="0.7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373397.03</v>
      </c>
      <c r="K70" s="104">
        <f>บึงกาฬ!AN62</f>
        <v>210308.83000000005</v>
      </c>
      <c r="L70" s="105">
        <f>บึงกาฬ!AO62</f>
        <v>5029485.96</v>
      </c>
      <c r="M70" s="105">
        <f>บึงกาฬ!AP62</f>
        <v>4712757.95</v>
      </c>
      <c r="N70" s="101"/>
      <c r="O70" s="101"/>
      <c r="P70" s="101"/>
      <c r="Q70" s="93">
        <f t="shared" si="0"/>
        <v>316728.00999999978</v>
      </c>
      <c r="R70" s="94">
        <f t="shared" si="1"/>
        <v>800.1091250397709</v>
      </c>
    </row>
    <row r="71" spans="1:18" x14ac:dyDescent="0.7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669490.04</v>
      </c>
      <c r="K71" s="104">
        <f>บึงกาฬ!AN63</f>
        <v>-92227.329999999958</v>
      </c>
      <c r="L71" s="105">
        <f>บึงกาฬ!AO63</f>
        <v>2163870.0299999998</v>
      </c>
      <c r="M71" s="105">
        <f>บึงกาฬ!AP63</f>
        <v>2201720.21</v>
      </c>
      <c r="N71" s="101"/>
      <c r="O71" s="101"/>
      <c r="P71" s="101"/>
      <c r="Q71" s="93">
        <f t="shared" ref="Q71:Q134" si="2">L71-M71</f>
        <v>-37850.180000000168</v>
      </c>
      <c r="R71" s="94">
        <f t="shared" ref="R71:R134" si="3">L71/H71</f>
        <v>629.76426949941788</v>
      </c>
    </row>
    <row r="72" spans="1:18" x14ac:dyDescent="0.7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771234.88</v>
      </c>
      <c r="K72" s="104">
        <f>บึงกาฬ!AN64</f>
        <v>158799.37</v>
      </c>
      <c r="L72" s="105">
        <f>บึงกาฬ!AO64</f>
        <v>3034286.44</v>
      </c>
      <c r="M72" s="105">
        <f>บึงกาฬ!AP64</f>
        <v>2902525.2</v>
      </c>
      <c r="N72" s="101"/>
      <c r="O72" s="101"/>
      <c r="P72" s="101"/>
      <c r="Q72" s="93">
        <f t="shared" si="2"/>
        <v>131761.23999999976</v>
      </c>
      <c r="R72" s="94">
        <f t="shared" si="3"/>
        <v>836.12191788371456</v>
      </c>
    </row>
    <row r="73" spans="1:18" x14ac:dyDescent="0.7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775239.47</v>
      </c>
      <c r="K73" s="104">
        <f>บึงกาฬ!AN65</f>
        <v>296727.08999999997</v>
      </c>
      <c r="L73" s="105">
        <f>บึงกาฬ!AO65</f>
        <v>2878498.93</v>
      </c>
      <c r="M73" s="105">
        <f>บึงกาฬ!AP65</f>
        <v>2838918.0700000003</v>
      </c>
      <c r="N73" s="101"/>
      <c r="O73" s="101"/>
      <c r="P73" s="101"/>
      <c r="Q73" s="93">
        <f t="shared" si="2"/>
        <v>39580.85999999987</v>
      </c>
      <c r="R73" s="94">
        <f t="shared" si="3"/>
        <v>629.45526568991909</v>
      </c>
    </row>
    <row r="74" spans="1:18" s="112" customFormat="1" x14ac:dyDescent="0.7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4209488.7699999996</v>
      </c>
      <c r="K74" s="109">
        <f>SUM(K67:K73)</f>
        <v>1824174.04</v>
      </c>
      <c r="L74" s="109">
        <f>SUM(L67:L73)</f>
        <v>19503883.319999997</v>
      </c>
      <c r="M74" s="109">
        <f>SUM(M67:M73)</f>
        <v>19102142.969999999</v>
      </c>
      <c r="N74" s="107">
        <v>6</v>
      </c>
      <c r="O74" s="107">
        <v>6</v>
      </c>
      <c r="P74" s="107">
        <f>N74-O74</f>
        <v>0</v>
      </c>
      <c r="Q74" s="110">
        <f>L74-M74</f>
        <v>401740.34999999776</v>
      </c>
      <c r="R74" s="111">
        <f>L74/H74</f>
        <v>777.63579283122669</v>
      </c>
    </row>
    <row r="75" spans="1:18" x14ac:dyDescent="0.7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7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883195.99</v>
      </c>
      <c r="K76" s="104">
        <f>บึงกาฬ!AN66</f>
        <v>730707.26</v>
      </c>
      <c r="L76" s="104">
        <f>บึงกาฬ!AO66</f>
        <v>2199729.85</v>
      </c>
      <c r="M76" s="104">
        <f>บึงกาฬ!AP66</f>
        <v>2297894.59</v>
      </c>
      <c r="N76" s="101"/>
      <c r="O76" s="101"/>
      <c r="P76" s="101"/>
      <c r="Q76" s="93">
        <f t="shared" si="2"/>
        <v>-98164.739999999758</v>
      </c>
      <c r="R76" s="94">
        <f t="shared" si="3"/>
        <v>382.42869436717666</v>
      </c>
    </row>
    <row r="77" spans="1:18" x14ac:dyDescent="0.7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644475.37</v>
      </c>
      <c r="K77" s="104">
        <f>บึงกาฬ!AN67</f>
        <v>598164.93999999994</v>
      </c>
      <c r="L77" s="104">
        <f>บึงกาฬ!AO67</f>
        <v>1384765.72</v>
      </c>
      <c r="M77" s="104">
        <f>บึงกาฬ!AP67</f>
        <v>1353831.1199999999</v>
      </c>
      <c r="N77" s="101"/>
      <c r="O77" s="101"/>
      <c r="P77" s="101"/>
      <c r="Q77" s="93">
        <f t="shared" si="2"/>
        <v>30934.600000000093</v>
      </c>
      <c r="R77" s="94">
        <f t="shared" si="3"/>
        <v>315.94015970796255</v>
      </c>
    </row>
    <row r="78" spans="1:18" x14ac:dyDescent="0.7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266059.75</v>
      </c>
      <c r="K78" s="104">
        <f>บึงกาฬ!AN68</f>
        <v>243716.68000000002</v>
      </c>
      <c r="L78" s="104">
        <f>บึงกาฬ!AO68</f>
        <v>1197209.93</v>
      </c>
      <c r="M78" s="104">
        <f>บึงกาฬ!AP68</f>
        <v>1105480.6299999999</v>
      </c>
      <c r="N78" s="101"/>
      <c r="O78" s="101"/>
      <c r="P78" s="101"/>
      <c r="Q78" s="93">
        <f t="shared" si="2"/>
        <v>91729.300000000047</v>
      </c>
      <c r="R78" s="94">
        <f t="shared" si="3"/>
        <v>606.79672072985295</v>
      </c>
    </row>
    <row r="79" spans="1:18" x14ac:dyDescent="0.7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260213.66</v>
      </c>
      <c r="K79" s="104">
        <f>บึงกาฬ!AN69</f>
        <v>227873.96000000002</v>
      </c>
      <c r="L79" s="104">
        <f>บึงกาฬ!AO69</f>
        <v>2027351.44</v>
      </c>
      <c r="M79" s="104">
        <f>บึงกาฬ!AP69</f>
        <v>1807750.06</v>
      </c>
      <c r="N79" s="101"/>
      <c r="O79" s="101"/>
      <c r="P79" s="101"/>
      <c r="Q79" s="93">
        <f t="shared" si="2"/>
        <v>219601.37999999989</v>
      </c>
      <c r="R79" s="94">
        <f t="shared" si="3"/>
        <v>404.90342320750949</v>
      </c>
    </row>
    <row r="80" spans="1:18" x14ac:dyDescent="0.7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386382.27</v>
      </c>
      <c r="K80" s="104">
        <f>บึงกาฬ!AN70</f>
        <v>537154.71</v>
      </c>
      <c r="L80" s="104">
        <f>บึงกาฬ!AO70</f>
        <v>2213485.92</v>
      </c>
      <c r="M80" s="104">
        <f>บึงกาฬ!AP70</f>
        <v>2058195.0999999999</v>
      </c>
      <c r="N80" s="101"/>
      <c r="O80" s="101"/>
      <c r="P80" s="101"/>
      <c r="Q80" s="93">
        <f t="shared" si="2"/>
        <v>155290.82000000007</v>
      </c>
      <c r="R80" s="94">
        <f t="shared" si="3"/>
        <v>416.22525761564498</v>
      </c>
    </row>
    <row r="81" spans="1:18" s="112" customFormat="1" x14ac:dyDescent="0.7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2440327.04</v>
      </c>
      <c r="K81" s="109">
        <f>SUM(K75:K80)</f>
        <v>2337617.5499999998</v>
      </c>
      <c r="L81" s="109">
        <f>SUM(L75:L80)</f>
        <v>9022542.8599999994</v>
      </c>
      <c r="M81" s="109">
        <f>SUM(M75:M80)</f>
        <v>8623151.5</v>
      </c>
      <c r="N81" s="107">
        <v>5</v>
      </c>
      <c r="O81" s="107">
        <v>5</v>
      </c>
      <c r="P81" s="107">
        <f>N81-O81</f>
        <v>0</v>
      </c>
      <c r="Q81" s="110">
        <f t="shared" si="2"/>
        <v>399391.3599999994</v>
      </c>
      <c r="R81" s="111">
        <f t="shared" si="3"/>
        <v>402.19956581821424</v>
      </c>
    </row>
    <row r="82" spans="1:18" s="112" customFormat="1" ht="25.2" thickBot="1" x14ac:dyDescent="0.75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39500154.860000007</v>
      </c>
      <c r="K82" s="125">
        <f t="shared" si="4"/>
        <v>30493609.990000002</v>
      </c>
      <c r="L82" s="124">
        <f t="shared" si="4"/>
        <v>165567982.70999998</v>
      </c>
      <c r="M82" s="124">
        <f t="shared" si="4"/>
        <v>166856017.00999999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-1288034.3000000119</v>
      </c>
      <c r="R82" s="111">
        <f t="shared" si="3"/>
        <v>662.22689941084002</v>
      </c>
    </row>
    <row r="83" spans="1:18" s="112" customFormat="1" ht="25.8" thickTop="1" thickBot="1" x14ac:dyDescent="0.75">
      <c r="A83" s="126"/>
      <c r="B83" s="127"/>
      <c r="C83" s="127"/>
      <c r="D83" s="127"/>
      <c r="E83" s="388" t="s">
        <v>278</v>
      </c>
      <c r="F83" s="389"/>
      <c r="G83" s="390"/>
      <c r="H83" s="128"/>
      <c r="I83" s="126"/>
      <c r="J83" s="129">
        <f>J82/O82</f>
        <v>647543.5222950821</v>
      </c>
      <c r="K83" s="130">
        <f>K82/O82</f>
        <v>499895.24573770497</v>
      </c>
      <c r="L83" s="129">
        <f>L82/O82</f>
        <v>2714229.2247540979</v>
      </c>
      <c r="M83" s="129">
        <f>M82/O82</f>
        <v>2735344.5411475408</v>
      </c>
      <c r="N83" s="127"/>
      <c r="O83" s="127"/>
      <c r="P83" s="127"/>
      <c r="Q83" s="93"/>
      <c r="R83" s="94"/>
    </row>
    <row r="84" spans="1:18" ht="25.2" thickTop="1" x14ac:dyDescent="0.7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7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838414.35</v>
      </c>
      <c r="K85" s="248">
        <f>หนองบัวลำภู!AE4</f>
        <v>868700.13</v>
      </c>
      <c r="L85" s="105">
        <f>หนองบัวลำภู!AF4</f>
        <v>2524241.09</v>
      </c>
      <c r="M85" s="105">
        <f>หนองบัวลำภู!AG4</f>
        <v>3422388.54</v>
      </c>
      <c r="N85" s="101"/>
      <c r="O85" s="101"/>
      <c r="P85" s="101"/>
      <c r="Q85" s="93">
        <f t="shared" si="2"/>
        <v>-898147.45000000019</v>
      </c>
      <c r="R85" s="94">
        <f t="shared" si="3"/>
        <v>509.8446960210058</v>
      </c>
    </row>
    <row r="86" spans="1:18" x14ac:dyDescent="0.7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739890.53</v>
      </c>
      <c r="K86" s="248">
        <f>หนองบัวลำภู!AE5</f>
        <v>921140.59000000008</v>
      </c>
      <c r="L86" s="105">
        <f>หนองบัวลำภู!AF5</f>
        <v>2475096.48</v>
      </c>
      <c r="M86" s="105">
        <f>หนองบัวลำภู!AG5</f>
        <v>2550960.13</v>
      </c>
      <c r="N86" s="101"/>
      <c r="O86" s="101"/>
      <c r="P86" s="101"/>
      <c r="Q86" s="93">
        <f t="shared" si="2"/>
        <v>-75863.649999999907</v>
      </c>
      <c r="R86" s="94">
        <f t="shared" si="3"/>
        <v>563.54655737704923</v>
      </c>
    </row>
    <row r="87" spans="1:18" x14ac:dyDescent="0.7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744415.25</v>
      </c>
      <c r="K87" s="248">
        <f>หนองบัวลำภู!AE6</f>
        <v>867745.37</v>
      </c>
      <c r="L87" s="105">
        <f>หนองบัวลำภู!AF6</f>
        <v>3574196.2499999995</v>
      </c>
      <c r="M87" s="105">
        <f>หนองบัวลำภู!AG6</f>
        <v>3664874.99</v>
      </c>
      <c r="N87" s="101"/>
      <c r="O87" s="101"/>
      <c r="P87" s="101"/>
      <c r="Q87" s="93">
        <f t="shared" si="2"/>
        <v>-90678.740000000689</v>
      </c>
      <c r="R87" s="94">
        <f t="shared" si="3"/>
        <v>696.04600778967858</v>
      </c>
    </row>
    <row r="88" spans="1:18" x14ac:dyDescent="0.7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1089593.46</v>
      </c>
      <c r="K88" s="248">
        <f>หนองบัวลำภู!AE7</f>
        <v>1223259.3699999999</v>
      </c>
      <c r="L88" s="105">
        <f>หนองบัวลำภู!AF7</f>
        <v>5404184.5</v>
      </c>
      <c r="M88" s="105">
        <f>หนองบัวลำภู!AG7</f>
        <v>5391010.5599999996</v>
      </c>
      <c r="N88" s="101"/>
      <c r="O88" s="101"/>
      <c r="P88" s="101"/>
      <c r="Q88" s="93">
        <f t="shared" si="2"/>
        <v>13173.94000000041</v>
      </c>
      <c r="R88" s="94">
        <f t="shared" si="3"/>
        <v>704.58728813559321</v>
      </c>
    </row>
    <row r="89" spans="1:18" x14ac:dyDescent="0.7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1129785.3400000001</v>
      </c>
      <c r="K89" s="248">
        <f>หนองบัวลำภู!AE8</f>
        <v>1224035.81</v>
      </c>
      <c r="L89" s="105">
        <f>หนองบัวลำภู!AF8</f>
        <v>2952471.0300000003</v>
      </c>
      <c r="M89" s="105">
        <f>หนองบัวลำภู!AG8</f>
        <v>2890755.32</v>
      </c>
      <c r="N89" s="101"/>
      <c r="O89" s="101"/>
      <c r="P89" s="101"/>
      <c r="Q89" s="93">
        <f t="shared" si="2"/>
        <v>61715.710000000428</v>
      </c>
      <c r="R89" s="94">
        <f t="shared" si="3"/>
        <v>585.45925639500308</v>
      </c>
    </row>
    <row r="90" spans="1:18" x14ac:dyDescent="0.7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477443.87</v>
      </c>
      <c r="K90" s="248">
        <f>หนองบัวลำภู!AE9</f>
        <v>509218.47</v>
      </c>
      <c r="L90" s="105">
        <f>หนองบัวลำภู!AF9</f>
        <v>1588066.3900000001</v>
      </c>
      <c r="M90" s="105">
        <f>หนองบัวลำภู!AG9</f>
        <v>1679922.2400000002</v>
      </c>
      <c r="N90" s="101"/>
      <c r="O90" s="101"/>
      <c r="P90" s="101"/>
      <c r="Q90" s="93">
        <f t="shared" si="2"/>
        <v>-91855.850000000093</v>
      </c>
      <c r="R90" s="94">
        <f t="shared" si="3"/>
        <v>858.87852352623042</v>
      </c>
    </row>
    <row r="91" spans="1:18" x14ac:dyDescent="0.7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1202855.1399999999</v>
      </c>
      <c r="K91" s="104">
        <f>หนองบัวลำภู!AE10</f>
        <v>1400771.71</v>
      </c>
      <c r="L91" s="105">
        <f>หนองบัวลำภู!AF10</f>
        <v>3807495.68</v>
      </c>
      <c r="M91" s="105">
        <f>หนองบัวลำภู!AG10</f>
        <v>3579103.41</v>
      </c>
      <c r="N91" s="101"/>
      <c r="O91" s="101"/>
      <c r="P91" s="101"/>
      <c r="Q91" s="93">
        <f t="shared" si="2"/>
        <v>228392.27000000002</v>
      </c>
      <c r="R91" s="94">
        <f t="shared" si="3"/>
        <v>537.9338344165019</v>
      </c>
    </row>
    <row r="92" spans="1:18" x14ac:dyDescent="0.7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668221.54</v>
      </c>
      <c r="K92" s="248">
        <f>หนองบัวลำภู!AE11</f>
        <v>807200.99000000011</v>
      </c>
      <c r="L92" s="105">
        <f>หนองบัวลำภู!AF11</f>
        <v>1313660.6200000001</v>
      </c>
      <c r="M92" s="105">
        <f>หนองบัวลำภู!AG11</f>
        <v>1468922.71</v>
      </c>
      <c r="N92" s="101"/>
      <c r="O92" s="101"/>
      <c r="P92" s="101"/>
      <c r="Q92" s="93">
        <f t="shared" si="2"/>
        <v>-155262.08999999985</v>
      </c>
      <c r="R92" s="94">
        <f t="shared" si="3"/>
        <v>471.35293146752787</v>
      </c>
    </row>
    <row r="93" spans="1:18" x14ac:dyDescent="0.7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1408475.17</v>
      </c>
      <c r="K93" s="104">
        <f>หนองบัวลำภู!AE12</f>
        <v>1455355.92</v>
      </c>
      <c r="L93" s="105">
        <f>หนองบัวลำภู!AF12</f>
        <v>3081948.5300000003</v>
      </c>
      <c r="M93" s="105">
        <f>หนองบัวลำภู!AG12</f>
        <v>2935829.3600000003</v>
      </c>
      <c r="N93" s="101"/>
      <c r="O93" s="101"/>
      <c r="P93" s="101"/>
      <c r="Q93" s="93">
        <f t="shared" si="2"/>
        <v>146119.16999999993</v>
      </c>
      <c r="R93" s="94">
        <f t="shared" si="3"/>
        <v>709.146003221353</v>
      </c>
    </row>
    <row r="94" spans="1:18" x14ac:dyDescent="0.7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335263.08</v>
      </c>
      <c r="K94" s="104">
        <f>หนองบัวลำภู!AE13</f>
        <v>292925.53999999998</v>
      </c>
      <c r="L94" s="105">
        <f>หนองบัวลำภู!AF13</f>
        <v>1191281.8599999999</v>
      </c>
      <c r="M94" s="105">
        <f>หนองบัวลำภู!AG13</f>
        <v>1276157.5899999999</v>
      </c>
      <c r="N94" s="101"/>
      <c r="O94" s="101"/>
      <c r="P94" s="101"/>
      <c r="Q94" s="93">
        <f t="shared" si="2"/>
        <v>-84875.729999999981</v>
      </c>
      <c r="R94" s="94">
        <f t="shared" si="3"/>
        <v>400.96999663412987</v>
      </c>
    </row>
    <row r="95" spans="1:18" x14ac:dyDescent="0.7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540361.38</v>
      </c>
      <c r="K95" s="104">
        <f>หนองบัวลำภู!AE14</f>
        <v>619827.82999999996</v>
      </c>
      <c r="L95" s="105">
        <f>หนองบัวลำภู!AF14</f>
        <v>1992216.67</v>
      </c>
      <c r="M95" s="105">
        <f>หนองบัวลำภู!AG14</f>
        <v>2229220.71</v>
      </c>
      <c r="N95" s="101"/>
      <c r="O95" s="101"/>
      <c r="P95" s="101"/>
      <c r="Q95" s="93">
        <f t="shared" si="2"/>
        <v>-237004.04000000004</v>
      </c>
      <c r="R95" s="94">
        <f t="shared" si="3"/>
        <v>732.4325992647058</v>
      </c>
    </row>
    <row r="96" spans="1:18" x14ac:dyDescent="0.7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1022825.6</v>
      </c>
      <c r="K96" s="248">
        <f>หนองบัวลำภู!AE15</f>
        <v>1216696.42</v>
      </c>
      <c r="L96" s="105">
        <f>หนองบัวลำภู!AF15</f>
        <v>3032314.42</v>
      </c>
      <c r="M96" s="105">
        <f>หนองบัวลำภู!AG15</f>
        <v>2920000.51</v>
      </c>
      <c r="N96" s="101"/>
      <c r="O96" s="101"/>
      <c r="P96" s="101"/>
      <c r="Q96" s="93">
        <f t="shared" si="2"/>
        <v>112313.91000000015</v>
      </c>
      <c r="R96" s="94">
        <f t="shared" si="3"/>
        <v>658.05434461805555</v>
      </c>
    </row>
    <row r="97" spans="1:18" x14ac:dyDescent="0.7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872449.84</v>
      </c>
      <c r="K97" s="104">
        <f>หนองบัวลำภู!AE16</f>
        <v>1104273.3999999999</v>
      </c>
      <c r="L97" s="105">
        <f>หนองบัวลำภู!AF16</f>
        <v>3830454.23</v>
      </c>
      <c r="M97" s="105">
        <f>หนองบัวลำภู!AG16</f>
        <v>3529997.88</v>
      </c>
      <c r="N97" s="101"/>
      <c r="O97" s="101"/>
      <c r="P97" s="101"/>
      <c r="Q97" s="93">
        <f t="shared" si="2"/>
        <v>300456.35000000009</v>
      </c>
      <c r="R97" s="94">
        <f t="shared" si="3"/>
        <v>787.18747020139745</v>
      </c>
    </row>
    <row r="98" spans="1:18" x14ac:dyDescent="0.7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1403438.69</v>
      </c>
      <c r="K98" s="104">
        <f>หนองบัวลำภู!AE17</f>
        <v>1380750.91</v>
      </c>
      <c r="L98" s="105">
        <f>หนองบัวลำภู!AF17</f>
        <v>3162570.13</v>
      </c>
      <c r="M98" s="105">
        <f>หนองบัวลำภู!AG17</f>
        <v>2865469.37</v>
      </c>
      <c r="N98" s="101"/>
      <c r="O98" s="101"/>
      <c r="P98" s="101"/>
      <c r="Q98" s="93">
        <f t="shared" si="2"/>
        <v>297100.75999999978</v>
      </c>
      <c r="R98" s="94">
        <f t="shared" si="3"/>
        <v>922.83925590895819</v>
      </c>
    </row>
    <row r="99" spans="1:18" x14ac:dyDescent="0.7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997356.05</v>
      </c>
      <c r="K99" s="104">
        <f>หนองบัวลำภู!AE18</f>
        <v>1071964.1299999999</v>
      </c>
      <c r="L99" s="105">
        <f>หนองบัวลำภู!AF18</f>
        <v>2858245.97</v>
      </c>
      <c r="M99" s="105">
        <f>หนองบัวลำภู!AG18</f>
        <v>3081617.23</v>
      </c>
      <c r="N99" s="101"/>
      <c r="O99" s="101"/>
      <c r="P99" s="101"/>
      <c r="Q99" s="93">
        <f t="shared" si="2"/>
        <v>-223371.25999999978</v>
      </c>
      <c r="R99" s="94">
        <f t="shared" si="3"/>
        <v>505.70523177636238</v>
      </c>
    </row>
    <row r="100" spans="1:18" x14ac:dyDescent="0.7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856815.31</v>
      </c>
      <c r="K100" s="248">
        <f>หนองบัวลำภู!AE19</f>
        <v>892378.13</v>
      </c>
      <c r="L100" s="105">
        <f>หนองบัวลำภู!AF19</f>
        <v>3584583.19</v>
      </c>
      <c r="M100" s="105">
        <f>หนองบัวลำภู!AG19</f>
        <v>3487311.8200000003</v>
      </c>
      <c r="N100" s="101"/>
      <c r="O100" s="101"/>
      <c r="P100" s="101"/>
      <c r="Q100" s="93">
        <f t="shared" si="2"/>
        <v>97271.369999999646</v>
      </c>
      <c r="R100" s="94">
        <f t="shared" si="3"/>
        <v>916.30449642126791</v>
      </c>
    </row>
    <row r="101" spans="1:18" x14ac:dyDescent="0.7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908410.3</v>
      </c>
      <c r="K101" s="248">
        <f>หนองบัวลำภู!AE20</f>
        <v>998131.60000000009</v>
      </c>
      <c r="L101" s="105">
        <f>หนองบัวลำภู!AF20</f>
        <v>2418741.3800000004</v>
      </c>
      <c r="M101" s="105">
        <f>หนองบัวลำภู!AG20</f>
        <v>2650253.25</v>
      </c>
      <c r="N101" s="101"/>
      <c r="O101" s="101"/>
      <c r="P101" s="101"/>
      <c r="Q101" s="93">
        <f t="shared" si="2"/>
        <v>-231511.86999999965</v>
      </c>
      <c r="R101" s="94">
        <f t="shared" si="3"/>
        <v>885.66143537165885</v>
      </c>
    </row>
    <row r="102" spans="1:18" x14ac:dyDescent="0.7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448996.69</v>
      </c>
      <c r="K102" s="104">
        <f>หนองบัวลำภู!AE21</f>
        <v>512045.81000000006</v>
      </c>
      <c r="L102" s="105">
        <f>หนองบัวลำภู!AF21</f>
        <v>2265011.0099999998</v>
      </c>
      <c r="M102" s="105">
        <f>หนองบัวลำภู!AG21</f>
        <v>2692775.84</v>
      </c>
      <c r="N102" s="101"/>
      <c r="O102" s="101"/>
      <c r="P102" s="101"/>
      <c r="Q102" s="93">
        <f t="shared" si="2"/>
        <v>-427764.83000000007</v>
      </c>
      <c r="R102" s="94">
        <f t="shared" si="3"/>
        <v>769.10390831918494</v>
      </c>
    </row>
    <row r="103" spans="1:18" x14ac:dyDescent="0.7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787224.04</v>
      </c>
      <c r="K103" s="248">
        <f>หนองบัวลำภู!AE22</f>
        <v>829178.85000000009</v>
      </c>
      <c r="L103" s="105">
        <f>หนองบัวลำภู!AF22</f>
        <v>2887606.7199999997</v>
      </c>
      <c r="M103" s="105">
        <f>หนองบัวลำภู!AG22</f>
        <v>2712589.14</v>
      </c>
      <c r="N103" s="101"/>
      <c r="O103" s="101"/>
      <c r="P103" s="101"/>
      <c r="Q103" s="93">
        <f t="shared" si="2"/>
        <v>175017.57999999961</v>
      </c>
      <c r="R103" s="94">
        <f t="shared" si="3"/>
        <v>785.10242523110378</v>
      </c>
    </row>
    <row r="104" spans="1:18" x14ac:dyDescent="0.7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1596674.28</v>
      </c>
      <c r="K104" s="104">
        <f>หนองบัวลำภู!AE23</f>
        <v>1708763.87</v>
      </c>
      <c r="L104" s="105">
        <f>หนองบัวลำภู!AF23</f>
        <v>2185437.6800000002</v>
      </c>
      <c r="M104" s="105">
        <f>หนองบัวลำภู!AG23</f>
        <v>2089690.23</v>
      </c>
      <c r="N104" s="101"/>
      <c r="O104" s="101"/>
      <c r="P104" s="101"/>
      <c r="Q104" s="93">
        <f t="shared" si="2"/>
        <v>95747.450000000186</v>
      </c>
      <c r="R104" s="94">
        <f t="shared" si="3"/>
        <v>518.73669119392366</v>
      </c>
    </row>
    <row r="105" spans="1:18" s="112" customFormat="1" x14ac:dyDescent="0.7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18068909.91</v>
      </c>
      <c r="K105" s="109">
        <f>SUM(K84:K104)</f>
        <v>19904364.850000001</v>
      </c>
      <c r="L105" s="109">
        <f>SUM(L84:L104)</f>
        <v>56129823.829999998</v>
      </c>
      <c r="M105" s="109">
        <f>SUM(M84:M104)</f>
        <v>57118850.829999991</v>
      </c>
      <c r="N105" s="107">
        <v>20</v>
      </c>
      <c r="O105" s="107">
        <v>20</v>
      </c>
      <c r="P105" s="107">
        <f>N105-O105</f>
        <v>0</v>
      </c>
      <c r="Q105" s="110">
        <f t="shared" si="2"/>
        <v>-989026.99999999255</v>
      </c>
      <c r="R105" s="111">
        <f>L105/H105</f>
        <v>660.5529200696684</v>
      </c>
    </row>
    <row r="106" spans="1:18" x14ac:dyDescent="0.7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7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1038397.56</v>
      </c>
      <c r="K107" s="104">
        <f>หนองบัวลำภู!AE24</f>
        <v>1165391.6299999999</v>
      </c>
      <c r="L107" s="105">
        <f>หนองบัวลำภู!AF24</f>
        <v>3132629.85</v>
      </c>
      <c r="M107" s="105">
        <f>หนองบัวลำภู!AG24</f>
        <v>3595545.74</v>
      </c>
      <c r="N107" s="101"/>
      <c r="O107" s="101"/>
      <c r="P107" s="101"/>
      <c r="Q107" s="93">
        <f t="shared" si="2"/>
        <v>-462915.89000000013</v>
      </c>
      <c r="R107" s="94">
        <f t="shared" si="3"/>
        <v>424.24564599133265</v>
      </c>
    </row>
    <row r="108" spans="1:18" x14ac:dyDescent="0.7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109353.56</v>
      </c>
      <c r="K108" s="103">
        <f>หนองบัวลำภู!AE25</f>
        <v>157075.53</v>
      </c>
      <c r="L108" s="105">
        <f>หนองบัวลำภู!AF25</f>
        <v>2489506.7599999998</v>
      </c>
      <c r="M108" s="105">
        <f>หนองบัวลำภู!AG25</f>
        <v>2663435.86</v>
      </c>
      <c r="N108" s="101"/>
      <c r="O108" s="101"/>
      <c r="P108" s="101"/>
      <c r="Q108" s="93">
        <f t="shared" si="2"/>
        <v>-173929.10000000009</v>
      </c>
      <c r="R108" s="94">
        <f t="shared" si="3"/>
        <v>577.47779169566218</v>
      </c>
    </row>
    <row r="109" spans="1:18" x14ac:dyDescent="0.7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477423</v>
      </c>
      <c r="K109" s="104">
        <f>หนองบัวลำภู!AE26</f>
        <v>645647.34</v>
      </c>
      <c r="L109" s="105">
        <f>หนองบัวลำภู!AF26</f>
        <v>5498617.6200000001</v>
      </c>
      <c r="M109" s="105">
        <f>หนองบัวลำภู!AG26</f>
        <v>5647699.4299999997</v>
      </c>
      <c r="N109" s="101"/>
      <c r="O109" s="101"/>
      <c r="P109" s="101"/>
      <c r="Q109" s="93">
        <f t="shared" si="2"/>
        <v>-149081.80999999959</v>
      </c>
      <c r="R109" s="94">
        <f t="shared" si="3"/>
        <v>740.65431303879313</v>
      </c>
    </row>
    <row r="110" spans="1:18" x14ac:dyDescent="0.7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873514.37</v>
      </c>
      <c r="K110" s="104">
        <f>หนองบัวลำภู!AE27</f>
        <v>995403.14</v>
      </c>
      <c r="L110" s="105">
        <f>หนองบัวลำภู!AF27</f>
        <v>3195038.73</v>
      </c>
      <c r="M110" s="105">
        <f>หนองบัวลำภู!AG27</f>
        <v>3038067.9199999995</v>
      </c>
      <c r="N110" s="101"/>
      <c r="O110" s="101"/>
      <c r="P110" s="101"/>
      <c r="Q110" s="93">
        <f t="shared" si="2"/>
        <v>156970.81000000052</v>
      </c>
      <c r="R110" s="94">
        <f t="shared" si="3"/>
        <v>659.99560627969424</v>
      </c>
    </row>
    <row r="111" spans="1:18" x14ac:dyDescent="0.7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383325.9</v>
      </c>
      <c r="K111" s="104">
        <f>หนองบัวลำภู!AE28</f>
        <v>457297.94</v>
      </c>
      <c r="L111" s="105">
        <f>หนองบัวลำภู!AF28</f>
        <v>3034798.16</v>
      </c>
      <c r="M111" s="105">
        <f>หนองบัวลำภู!AG28</f>
        <v>3097559.1000000006</v>
      </c>
      <c r="N111" s="101"/>
      <c r="O111" s="101"/>
      <c r="P111" s="101"/>
      <c r="Q111" s="93">
        <f t="shared" si="2"/>
        <v>-62760.94000000041</v>
      </c>
      <c r="R111" s="94">
        <f t="shared" si="3"/>
        <v>958.86197788309642</v>
      </c>
    </row>
    <row r="112" spans="1:18" x14ac:dyDescent="0.7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275855.81</v>
      </c>
      <c r="K112" s="104">
        <f>หนองบัวลำภู!AE29</f>
        <v>376279.77</v>
      </c>
      <c r="L112" s="105">
        <f>หนองบัวลำภู!AF29</f>
        <v>2719740.51</v>
      </c>
      <c r="M112" s="105">
        <f>หนองบัวลำภู!AG29</f>
        <v>3054912.98</v>
      </c>
      <c r="N112" s="101"/>
      <c r="O112" s="101"/>
      <c r="P112" s="101"/>
      <c r="Q112" s="93">
        <f t="shared" si="2"/>
        <v>-335172.4700000002</v>
      </c>
      <c r="R112" s="94">
        <f t="shared" si="3"/>
        <v>742.69265701802283</v>
      </c>
    </row>
    <row r="113" spans="1:18" x14ac:dyDescent="0.7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484290.51</v>
      </c>
      <c r="K113" s="104">
        <f>หนองบัวลำภู!AE30</f>
        <v>640239.99</v>
      </c>
      <c r="L113" s="105">
        <f>หนองบัวลำภู!AF30</f>
        <v>2101273.44</v>
      </c>
      <c r="M113" s="105">
        <f>หนองบัวลำภู!AG30</f>
        <v>2005191.4300000002</v>
      </c>
      <c r="N113" s="101"/>
      <c r="O113" s="101"/>
      <c r="P113" s="101"/>
      <c r="Q113" s="93">
        <f t="shared" si="2"/>
        <v>96082.009999999776</v>
      </c>
      <c r="R113" s="94">
        <f t="shared" si="3"/>
        <v>734.71099300699302</v>
      </c>
    </row>
    <row r="114" spans="1:18" x14ac:dyDescent="0.7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509320.84</v>
      </c>
      <c r="K114" s="104">
        <f>หนองบัวลำภู!AE31</f>
        <v>630192.11</v>
      </c>
      <c r="L114" s="105">
        <f>หนองบัวลำภู!AF31</f>
        <v>2944205.56</v>
      </c>
      <c r="M114" s="105">
        <f>หนองบัวลำภู!AG31</f>
        <v>3275162.75</v>
      </c>
      <c r="N114" s="101"/>
      <c r="O114" s="101"/>
      <c r="P114" s="101"/>
      <c r="Q114" s="93">
        <f t="shared" si="2"/>
        <v>-330957.18999999994</v>
      </c>
      <c r="R114" s="94">
        <f t="shared" si="3"/>
        <v>429.24705642221898</v>
      </c>
    </row>
    <row r="115" spans="1:18" x14ac:dyDescent="0.7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155279.91</v>
      </c>
      <c r="K115" s="104">
        <f>หนองบัวลำภู!AE32</f>
        <v>213157.4</v>
      </c>
      <c r="L115" s="105">
        <f>หนองบัวลำภู!AF32</f>
        <v>2157820.23</v>
      </c>
      <c r="M115" s="105">
        <f>หนองบัวลำภู!AG32</f>
        <v>2191793.1100000003</v>
      </c>
      <c r="N115" s="101"/>
      <c r="O115" s="101"/>
      <c r="P115" s="101"/>
      <c r="Q115" s="93">
        <f t="shared" si="2"/>
        <v>-33972.880000000354</v>
      </c>
      <c r="R115" s="94">
        <f t="shared" si="3"/>
        <v>739.23269270298044</v>
      </c>
    </row>
    <row r="116" spans="1:18" x14ac:dyDescent="0.7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116813.34</v>
      </c>
      <c r="K116" s="104">
        <f>หนองบัวลำภู!AE33</f>
        <v>247703.96999999997</v>
      </c>
      <c r="L116" s="105">
        <f>หนองบัวลำภู!AF33</f>
        <v>3705325.76</v>
      </c>
      <c r="M116" s="105">
        <f>หนองบัวลำภู!AG33</f>
        <v>3834708.32</v>
      </c>
      <c r="N116" s="101"/>
      <c r="O116" s="101"/>
      <c r="P116" s="101"/>
      <c r="Q116" s="93">
        <f t="shared" si="2"/>
        <v>-129382.56000000006</v>
      </c>
      <c r="R116" s="94">
        <f t="shared" si="3"/>
        <v>630.47911519482727</v>
      </c>
    </row>
    <row r="117" spans="1:18" x14ac:dyDescent="0.7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511900.06</v>
      </c>
      <c r="K117" s="104">
        <f>หนองบัวลำภู!AE34</f>
        <v>566044.25</v>
      </c>
      <c r="L117" s="105">
        <f>หนองบัวลำภู!AF34</f>
        <v>3828774.84</v>
      </c>
      <c r="M117" s="105">
        <f>หนองบัวลำภู!AG34</f>
        <v>4051845.62</v>
      </c>
      <c r="N117" s="101"/>
      <c r="O117" s="101"/>
      <c r="P117" s="101"/>
      <c r="Q117" s="93">
        <f t="shared" si="2"/>
        <v>-223070.78000000026</v>
      </c>
      <c r="R117" s="94">
        <f t="shared" si="3"/>
        <v>678.0192739507703</v>
      </c>
    </row>
    <row r="118" spans="1:18" x14ac:dyDescent="0.7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477203.69</v>
      </c>
      <c r="K118" s="104">
        <f>หนองบัวลำภู!AE35</f>
        <v>647809.39999999991</v>
      </c>
      <c r="L118" s="105">
        <f>หนองบัวลำภู!AF35</f>
        <v>2595792.2599999998</v>
      </c>
      <c r="M118" s="105">
        <f>หนองบัวลำภู!AG35</f>
        <v>2472338.9000000004</v>
      </c>
      <c r="N118" s="101"/>
      <c r="O118" s="101"/>
      <c r="P118" s="101"/>
      <c r="Q118" s="93">
        <f t="shared" si="2"/>
        <v>123453.3599999994</v>
      </c>
      <c r="R118" s="94">
        <f t="shared" si="3"/>
        <v>603.67261860465112</v>
      </c>
    </row>
    <row r="119" spans="1:18" s="112" customFormat="1" x14ac:dyDescent="0.7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5412678.5499999998</v>
      </c>
      <c r="K119" s="109">
        <f>SUM(K106:K118)</f>
        <v>6742242.4700000007</v>
      </c>
      <c r="L119" s="109">
        <f>SUM(L106:L118)</f>
        <v>37403523.720000006</v>
      </c>
      <c r="M119" s="109">
        <f>SUM(M106:M118)</f>
        <v>38928261.159999996</v>
      </c>
      <c r="N119" s="107">
        <v>12</v>
      </c>
      <c r="O119" s="107">
        <v>12</v>
      </c>
      <c r="P119" s="107">
        <f>N119-O119</f>
        <v>0</v>
      </c>
      <c r="Q119" s="110">
        <f t="shared" si="2"/>
        <v>-1524737.4399999902</v>
      </c>
      <c r="R119" s="111">
        <f>L119/H119</f>
        <v>631.29375550642214</v>
      </c>
    </row>
    <row r="120" spans="1:18" x14ac:dyDescent="0.7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7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312826.78999999998</v>
      </c>
      <c r="K121" s="104">
        <f>หนองบัวลำภู!AE36</f>
        <v>342484.79</v>
      </c>
      <c r="L121" s="105">
        <f>หนองบัวลำภู!AF36</f>
        <v>1742781.72</v>
      </c>
      <c r="M121" s="105">
        <f>หนองบัวลำภู!AG36</f>
        <v>1806398.0799999998</v>
      </c>
      <c r="N121" s="101"/>
      <c r="O121" s="101"/>
      <c r="P121" s="101"/>
      <c r="Q121" s="93">
        <f t="shared" si="2"/>
        <v>-63616.35999999987</v>
      </c>
      <c r="R121" s="94">
        <f t="shared" si="3"/>
        <v>904.87109034267917</v>
      </c>
    </row>
    <row r="122" spans="1:18" x14ac:dyDescent="0.7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530327.02</v>
      </c>
      <c r="K122" s="104">
        <f>หนองบัวลำภู!AE37</f>
        <v>748114.70000000007</v>
      </c>
      <c r="L122" s="105">
        <f>หนองบัวลำภู!AF37</f>
        <v>3656138.23</v>
      </c>
      <c r="M122" s="105">
        <f>หนองบัวลำภู!AG37</f>
        <v>3587362.74</v>
      </c>
      <c r="N122" s="101"/>
      <c r="O122" s="101"/>
      <c r="P122" s="101"/>
      <c r="Q122" s="93">
        <f t="shared" si="2"/>
        <v>68775.489999999758</v>
      </c>
      <c r="R122" s="94">
        <f t="shared" si="3"/>
        <v>881.8471369995176</v>
      </c>
    </row>
    <row r="123" spans="1:18" x14ac:dyDescent="0.7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354525.16</v>
      </c>
      <c r="K123" s="104">
        <f>หนองบัวลำภู!AE38</f>
        <v>439728.69999999995</v>
      </c>
      <c r="L123" s="105">
        <f>หนองบัวลำภู!AF38</f>
        <v>2116749.79</v>
      </c>
      <c r="M123" s="105">
        <f>หนองบัวลำภู!AG38</f>
        <v>2183144.9500000002</v>
      </c>
      <c r="N123" s="101"/>
      <c r="O123" s="101"/>
      <c r="P123" s="101"/>
      <c r="Q123" s="93">
        <f t="shared" si="2"/>
        <v>-66395.160000000149</v>
      </c>
      <c r="R123" s="94">
        <f t="shared" si="3"/>
        <v>1737.8898111658457</v>
      </c>
    </row>
    <row r="124" spans="1:18" x14ac:dyDescent="0.7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หนองบัวลำภู!AE39</f>
        <v>915168.16</v>
      </c>
      <c r="L124" s="105">
        <f>หนองบัวลำภู!AF39</f>
        <v>95179.41</v>
      </c>
      <c r="M124" s="105">
        <f>หนองบัวลำภู!AG39</f>
        <v>443076.61</v>
      </c>
      <c r="N124" s="101"/>
      <c r="O124" s="101"/>
      <c r="P124" s="101"/>
      <c r="Q124" s="93">
        <f t="shared" si="2"/>
        <v>-347897.19999999995</v>
      </c>
      <c r="R124" s="94">
        <f t="shared" si="3"/>
        <v>17.971942975830817</v>
      </c>
    </row>
    <row r="125" spans="1:18" x14ac:dyDescent="0.7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905761.26</v>
      </c>
      <c r="K125" s="104">
        <f>หนองบัวลำภู!AE40</f>
        <v>1287757.23</v>
      </c>
      <c r="L125" s="105">
        <f>หนองบัวลำภู!AF40</f>
        <v>3166938.8600000003</v>
      </c>
      <c r="M125" s="105">
        <f>หนองบัวลำภู!AG40</f>
        <v>2976684.48</v>
      </c>
      <c r="N125" s="101"/>
      <c r="O125" s="101"/>
      <c r="P125" s="101"/>
      <c r="Q125" s="93">
        <f t="shared" si="2"/>
        <v>190254.38000000035</v>
      </c>
      <c r="R125" s="94">
        <f t="shared" si="3"/>
        <v>869.56036792970906</v>
      </c>
    </row>
    <row r="126" spans="1:18" x14ac:dyDescent="0.7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893881.76</v>
      </c>
      <c r="K126" s="104">
        <f>หนองบัวลำภู!AE41</f>
        <v>1180298.69</v>
      </c>
      <c r="L126" s="105">
        <f>หนองบัวลำภู!AF41</f>
        <v>3796657.96</v>
      </c>
      <c r="M126" s="105">
        <f>หนองบัวลำภู!AG41</f>
        <v>3666260.13</v>
      </c>
      <c r="N126" s="101"/>
      <c r="O126" s="101"/>
      <c r="P126" s="101"/>
      <c r="Q126" s="93">
        <f t="shared" si="2"/>
        <v>130397.83000000007</v>
      </c>
      <c r="R126" s="94">
        <f t="shared" si="3"/>
        <v>1048.5108975421153</v>
      </c>
    </row>
    <row r="127" spans="1:18" x14ac:dyDescent="0.7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378450.58</v>
      </c>
      <c r="K127" s="104">
        <f>หนองบัวลำภู!AE42</f>
        <v>487229.46</v>
      </c>
      <c r="L127" s="105">
        <f>หนองบัวลำภู!AF42</f>
        <v>2304227.23</v>
      </c>
      <c r="M127" s="105">
        <f>หนองบัวลำภู!AG42</f>
        <v>2441922.2600000002</v>
      </c>
      <c r="N127" s="101"/>
      <c r="O127" s="101"/>
      <c r="P127" s="101"/>
      <c r="Q127" s="93">
        <f t="shared" si="2"/>
        <v>-137695.03000000026</v>
      </c>
      <c r="R127" s="94">
        <f t="shared" si="3"/>
        <v>1243.5117269293039</v>
      </c>
    </row>
    <row r="128" spans="1:18" x14ac:dyDescent="0.7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515205.66</v>
      </c>
      <c r="K128" s="104">
        <f>หนองบัวลำภู!AE43</f>
        <v>594730.16999999993</v>
      </c>
      <c r="L128" s="105">
        <f>หนองบัวลำภู!AF43</f>
        <v>1746763.1099999999</v>
      </c>
      <c r="M128" s="105">
        <f>หนองบัวลำภู!AG43</f>
        <v>1615885.69</v>
      </c>
      <c r="N128" s="101"/>
      <c r="O128" s="101"/>
      <c r="P128" s="101"/>
      <c r="Q128" s="93">
        <f t="shared" si="2"/>
        <v>130877.41999999993</v>
      </c>
      <c r="R128" s="94">
        <f t="shared" si="3"/>
        <v>1087.6482627646326</v>
      </c>
    </row>
    <row r="129" spans="1:18" x14ac:dyDescent="0.7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836136.85</v>
      </c>
      <c r="K129" s="104">
        <f>หนองบัวลำภู!AE44</f>
        <v>973998.34</v>
      </c>
      <c r="L129" s="105">
        <f>หนองบัวลำภู!AF44</f>
        <v>2553333.52</v>
      </c>
      <c r="M129" s="105">
        <f>หนองบัวลำภู!AG44</f>
        <v>2686990.92</v>
      </c>
      <c r="N129" s="101"/>
      <c r="O129" s="101"/>
      <c r="P129" s="101"/>
      <c r="Q129" s="93">
        <f t="shared" si="2"/>
        <v>-133657.39999999991</v>
      </c>
      <c r="R129" s="94">
        <f t="shared" si="3"/>
        <v>594.7667179128814</v>
      </c>
    </row>
    <row r="130" spans="1:18" x14ac:dyDescent="0.7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476109.39</v>
      </c>
      <c r="K130" s="104">
        <f>หนองบัวลำภู!AE45</f>
        <v>724735.41</v>
      </c>
      <c r="L130" s="105">
        <f>หนองบัวลำภู!AF45</f>
        <v>1499380.79</v>
      </c>
      <c r="M130" s="105">
        <f>หนองบัวลำภู!AG45</f>
        <v>1320273.1200000001</v>
      </c>
      <c r="N130" s="101"/>
      <c r="O130" s="101"/>
      <c r="P130" s="101"/>
      <c r="Q130" s="93">
        <f t="shared" si="2"/>
        <v>179107.66999999993</v>
      </c>
      <c r="R130" s="94">
        <f t="shared" si="3"/>
        <v>591.23848186119881</v>
      </c>
    </row>
    <row r="131" spans="1:18" x14ac:dyDescent="0.7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425114.93</v>
      </c>
      <c r="K131" s="104">
        <f>หนองบัวลำภู!AE46</f>
        <v>553967.66</v>
      </c>
      <c r="L131" s="105">
        <f>หนองบัวลำภู!AF46</f>
        <v>1979467.72</v>
      </c>
      <c r="M131" s="105">
        <f>หนองบัวลำภู!AG46</f>
        <v>1775697.94</v>
      </c>
      <c r="N131" s="101"/>
      <c r="O131" s="101"/>
      <c r="P131" s="101"/>
      <c r="Q131" s="93">
        <f t="shared" si="2"/>
        <v>203769.78000000003</v>
      </c>
      <c r="R131" s="94">
        <f t="shared" si="3"/>
        <v>554.7835538116592</v>
      </c>
    </row>
    <row r="132" spans="1:18" x14ac:dyDescent="0.7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107245.42</v>
      </c>
      <c r="K132" s="104">
        <f>หนองบัวลำภู!AE47</f>
        <v>166379.70000000001</v>
      </c>
      <c r="L132" s="105">
        <f>หนองบัวลำภู!AF47</f>
        <v>1909214.63</v>
      </c>
      <c r="M132" s="105">
        <f>หนองบัวลำภู!AG47</f>
        <v>2206351.4899999998</v>
      </c>
      <c r="N132" s="101"/>
      <c r="O132" s="101"/>
      <c r="P132" s="101"/>
      <c r="Q132" s="93">
        <f t="shared" si="2"/>
        <v>-297136.85999999987</v>
      </c>
      <c r="R132" s="94">
        <f t="shared" si="3"/>
        <v>700.88642804698964</v>
      </c>
    </row>
    <row r="133" spans="1:18" x14ac:dyDescent="0.7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447180.05</v>
      </c>
      <c r="K133" s="104">
        <f>หนองบัวลำภู!AE48</f>
        <v>498832.41999999993</v>
      </c>
      <c r="L133" s="105">
        <f>หนองบัวลำภู!AF48</f>
        <v>1632345.3</v>
      </c>
      <c r="M133" s="105">
        <f>หนองบัวลำภู!AG48</f>
        <v>1730245.99</v>
      </c>
      <c r="N133" s="101"/>
      <c r="O133" s="101"/>
      <c r="P133" s="101"/>
      <c r="Q133" s="93">
        <f t="shared" si="2"/>
        <v>-97900.689999999944</v>
      </c>
      <c r="R133" s="94">
        <f t="shared" si="3"/>
        <v>1053.126</v>
      </c>
    </row>
    <row r="134" spans="1:18" x14ac:dyDescent="0.7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หนองบัวลำภู!AE49</f>
        <v>255002.53999999998</v>
      </c>
      <c r="L134" s="105">
        <f>หนองบัวลำภู!AF49</f>
        <v>47637.74</v>
      </c>
      <c r="M134" s="105">
        <f>หนองบัวลำภู!AG49</f>
        <v>327310.89</v>
      </c>
      <c r="N134" s="101"/>
      <c r="O134" s="101"/>
      <c r="P134" s="101"/>
      <c r="Q134" s="93">
        <f t="shared" si="2"/>
        <v>-279673.15000000002</v>
      </c>
      <c r="R134" s="94">
        <f t="shared" si="3"/>
        <v>20.288645655877342</v>
      </c>
    </row>
    <row r="135" spans="1:18" s="112" customFormat="1" x14ac:dyDescent="0.7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7287119.8599999994</v>
      </c>
      <c r="K135" s="109">
        <f>SUM(K120:K134)</f>
        <v>9168427.9699999988</v>
      </c>
      <c r="L135" s="109">
        <f>SUM(L120:L134)</f>
        <v>28246816.009999998</v>
      </c>
      <c r="M135" s="109">
        <f>SUM(M120:M134)</f>
        <v>28767605.290000007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-520789.28000000864</v>
      </c>
      <c r="R135" s="111">
        <f>L135/H135</f>
        <v>700.4442683561881</v>
      </c>
    </row>
    <row r="136" spans="1:18" x14ac:dyDescent="0.7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7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808764.27</v>
      </c>
      <c r="K137" s="104">
        <f>หนองบัวลำภู!AE50</f>
        <v>821637.72000000009</v>
      </c>
      <c r="L137" s="105">
        <f>หนองบัวลำภู!AF50</f>
        <v>4406521.37</v>
      </c>
      <c r="M137" s="105">
        <f>หนองบัวลำภู!AG50</f>
        <v>4590230.2700000005</v>
      </c>
      <c r="N137" s="101"/>
      <c r="O137" s="101"/>
      <c r="P137" s="101"/>
      <c r="Q137" s="93">
        <f t="shared" si="5"/>
        <v>-183708.90000000037</v>
      </c>
      <c r="R137" s="94">
        <f t="shared" ref="R137:R198" si="6">L137/H137</f>
        <v>776.61638526612626</v>
      </c>
    </row>
    <row r="138" spans="1:18" x14ac:dyDescent="0.7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1173535.8600000001</v>
      </c>
      <c r="K138" s="104">
        <f>หนองบัวลำภู!AE51</f>
        <v>1248058.51</v>
      </c>
      <c r="L138" s="105">
        <f>หนองบัวลำภู!AF51</f>
        <v>4402734.04</v>
      </c>
      <c r="M138" s="105">
        <f>หนองบัวลำภู!AG51</f>
        <v>4133396.5899999994</v>
      </c>
      <c r="N138" s="101"/>
      <c r="O138" s="101"/>
      <c r="P138" s="101"/>
      <c r="Q138" s="93">
        <f t="shared" si="5"/>
        <v>269337.45000000065</v>
      </c>
      <c r="R138" s="94">
        <f t="shared" si="6"/>
        <v>826.18390692437606</v>
      </c>
    </row>
    <row r="139" spans="1:18" x14ac:dyDescent="0.7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642030.92000000004</v>
      </c>
      <c r="K139" s="104">
        <f>หนองบัวลำภู!AE52</f>
        <v>725194.6</v>
      </c>
      <c r="L139" s="105">
        <f>หนองบัวลำภู!AF52</f>
        <v>2346671.73</v>
      </c>
      <c r="M139" s="105">
        <f>หนองบัวลำภู!AG52</f>
        <v>2332960.58</v>
      </c>
      <c r="N139" s="101"/>
      <c r="O139" s="101"/>
      <c r="P139" s="101"/>
      <c r="Q139" s="93">
        <f t="shared" si="5"/>
        <v>13711.149999999907</v>
      </c>
      <c r="R139" s="94">
        <f t="shared" si="6"/>
        <v>627.28461106655971</v>
      </c>
    </row>
    <row r="140" spans="1:18" x14ac:dyDescent="0.7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888216.88</v>
      </c>
      <c r="K140" s="104">
        <f>หนองบัวลำภู!AE53</f>
        <v>1090324.42</v>
      </c>
      <c r="L140" s="105">
        <f>หนองบัวลำภู!AF53</f>
        <v>4795722.41</v>
      </c>
      <c r="M140" s="105">
        <f>หนองบัวลำภู!AG53</f>
        <v>4629471.21</v>
      </c>
      <c r="N140" s="101"/>
      <c r="O140" s="101"/>
      <c r="P140" s="101"/>
      <c r="Q140" s="93">
        <f t="shared" si="5"/>
        <v>166251.20000000019</v>
      </c>
      <c r="R140" s="94">
        <f t="shared" si="6"/>
        <v>475.53023401090729</v>
      </c>
    </row>
    <row r="141" spans="1:18" x14ac:dyDescent="0.7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630571.42000000004</v>
      </c>
      <c r="K141" s="104">
        <f>หนองบัวลำภู!AE54</f>
        <v>674680.58000000007</v>
      </c>
      <c r="L141" s="105">
        <f>หนองบัวลำภู!AF54</f>
        <v>2326591.5</v>
      </c>
      <c r="M141" s="105">
        <f>หนองบัวลำภู!AG54</f>
        <v>2087829.26</v>
      </c>
      <c r="N141" s="101"/>
      <c r="O141" s="101"/>
      <c r="P141" s="101"/>
      <c r="Q141" s="93">
        <f t="shared" si="5"/>
        <v>238762.23999999999</v>
      </c>
      <c r="R141" s="94">
        <f t="shared" si="6"/>
        <v>1323.4308873720136</v>
      </c>
    </row>
    <row r="142" spans="1:18" x14ac:dyDescent="0.7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328648.78000000003</v>
      </c>
      <c r="K142" s="104">
        <f>หนองบัวลำภู!AE55</f>
        <v>367431.55000000005</v>
      </c>
      <c r="L142" s="105">
        <f>หนองบัวลำภู!AF55</f>
        <v>3690832.03</v>
      </c>
      <c r="M142" s="105">
        <f>หนองบัวลำภู!AG55</f>
        <v>3677996.35</v>
      </c>
      <c r="N142" s="101"/>
      <c r="O142" s="101"/>
      <c r="P142" s="101"/>
      <c r="Q142" s="93">
        <f t="shared" si="5"/>
        <v>12835.679999999702</v>
      </c>
      <c r="R142" s="94">
        <f t="shared" si="6"/>
        <v>1098.7889342066092</v>
      </c>
    </row>
    <row r="143" spans="1:18" x14ac:dyDescent="0.7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539712.65</v>
      </c>
      <c r="K143" s="104">
        <f>หนองบัวลำภู!AE56</f>
        <v>650049.49000000011</v>
      </c>
      <c r="L143" s="105">
        <f>หนองบัวลำภู!AF56</f>
        <v>3079282.98</v>
      </c>
      <c r="M143" s="105">
        <f>หนองบัวลำภู!AG56</f>
        <v>3122878.94</v>
      </c>
      <c r="N143" s="101"/>
      <c r="O143" s="101"/>
      <c r="P143" s="101"/>
      <c r="Q143" s="93">
        <f t="shared" si="5"/>
        <v>-43595.959999999963</v>
      </c>
      <c r="R143" s="94">
        <f t="shared" si="6"/>
        <v>541.07942013705849</v>
      </c>
    </row>
    <row r="144" spans="1:18" x14ac:dyDescent="0.7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479039.3</v>
      </c>
      <c r="K144" s="104">
        <f>หนองบัวลำภู!AE57</f>
        <v>493781.35</v>
      </c>
      <c r="L144" s="105">
        <f>หนองบัวลำภู!AF57</f>
        <v>2758684.79</v>
      </c>
      <c r="M144" s="105">
        <f>หนองบัวลำภู!AG57</f>
        <v>2794794.3899999997</v>
      </c>
      <c r="N144" s="101"/>
      <c r="O144" s="101"/>
      <c r="P144" s="101"/>
      <c r="Q144" s="93">
        <f t="shared" si="5"/>
        <v>-36109.599999999627</v>
      </c>
      <c r="R144" s="94">
        <f t="shared" si="6"/>
        <v>922.94573101371702</v>
      </c>
    </row>
    <row r="145" spans="1:18" x14ac:dyDescent="0.7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446097.43</v>
      </c>
      <c r="K145" s="104">
        <f>หนองบัวลำภู!AE58</f>
        <v>697142.77999999991</v>
      </c>
      <c r="L145" s="105">
        <f>หนองบัวลำภู!AF58</f>
        <v>4599750.57</v>
      </c>
      <c r="M145" s="105">
        <f>หนองบัวลำภู!AG58</f>
        <v>4402444.96</v>
      </c>
      <c r="N145" s="101"/>
      <c r="O145" s="101"/>
      <c r="P145" s="101"/>
      <c r="Q145" s="93">
        <f t="shared" si="5"/>
        <v>197305.61000000034</v>
      </c>
      <c r="R145" s="94">
        <f t="shared" si="6"/>
        <v>914.82708233890219</v>
      </c>
    </row>
    <row r="146" spans="1:18" x14ac:dyDescent="0.7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513512.93</v>
      </c>
      <c r="K146" s="104">
        <f>หนองบัวลำภู!AE59</f>
        <v>735720.37999999989</v>
      </c>
      <c r="L146" s="105">
        <f>หนองบัวลำภู!AF59</f>
        <v>2473945.1800000002</v>
      </c>
      <c r="M146" s="105">
        <f>หนองบัวลำภู!AG59</f>
        <v>2175948.91</v>
      </c>
      <c r="N146" s="101"/>
      <c r="O146" s="101"/>
      <c r="P146" s="101"/>
      <c r="Q146" s="93">
        <f t="shared" si="5"/>
        <v>297996.27</v>
      </c>
      <c r="R146" s="94">
        <f t="shared" si="6"/>
        <v>711.92667050359717</v>
      </c>
    </row>
    <row r="147" spans="1:18" x14ac:dyDescent="0.7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159252.15</v>
      </c>
      <c r="K147" s="104">
        <f>หนองบัวลำภู!AE60</f>
        <v>269145.15000000002</v>
      </c>
      <c r="L147" s="105">
        <f>หนองบัวลำภู!AF60</f>
        <v>2251044.21</v>
      </c>
      <c r="M147" s="105">
        <f>หนองบัวลำภู!AG60</f>
        <v>2238896.0099999998</v>
      </c>
      <c r="N147" s="101"/>
      <c r="O147" s="101"/>
      <c r="P147" s="101"/>
      <c r="Q147" s="93">
        <f t="shared" si="5"/>
        <v>12148.200000000186</v>
      </c>
      <c r="R147" s="94">
        <f t="shared" si="6"/>
        <v>779.44744113573404</v>
      </c>
    </row>
    <row r="148" spans="1:18" x14ac:dyDescent="0.7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482893.73</v>
      </c>
      <c r="K148" s="104">
        <f>หนองบัวลำภู!AE61</f>
        <v>579546.81999999995</v>
      </c>
      <c r="L148" s="105">
        <f>หนองบัวลำภู!AF61</f>
        <v>2068676.86</v>
      </c>
      <c r="M148" s="105">
        <f>หนองบัวลำภู!AG61</f>
        <v>1839004.6099999999</v>
      </c>
      <c r="N148" s="101"/>
      <c r="O148" s="101"/>
      <c r="P148" s="101"/>
      <c r="Q148" s="93">
        <f t="shared" si="5"/>
        <v>229672.25000000023</v>
      </c>
      <c r="R148" s="94">
        <f t="shared" si="6"/>
        <v>1527.8263367799113</v>
      </c>
    </row>
    <row r="149" spans="1:18" x14ac:dyDescent="0.7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634568.6</v>
      </c>
      <c r="K149" s="104">
        <f>หนองบัวลำภู!AE62</f>
        <v>704059.0199999999</v>
      </c>
      <c r="L149" s="105">
        <f>หนองบัวลำภู!AF62</f>
        <v>2667157.2400000002</v>
      </c>
      <c r="M149" s="105">
        <f>หนองบัวลำภู!AG62</f>
        <v>2637899.21</v>
      </c>
      <c r="N149" s="101"/>
      <c r="O149" s="101"/>
      <c r="P149" s="101"/>
      <c r="Q149" s="93">
        <f t="shared" si="5"/>
        <v>29258.030000000261</v>
      </c>
      <c r="R149" s="94">
        <f t="shared" si="6"/>
        <v>762.0449257142858</v>
      </c>
    </row>
    <row r="150" spans="1:18" x14ac:dyDescent="0.7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1071405.1000000001</v>
      </c>
      <c r="K150" s="104">
        <f>หนองบัวลำภู!AE63</f>
        <v>1082192.69</v>
      </c>
      <c r="L150" s="105">
        <f>หนองบัวลำภู!AF63</f>
        <v>4372067.4000000004</v>
      </c>
      <c r="M150" s="105">
        <f>หนองบัวลำภู!AG63</f>
        <v>4194594.6500000004</v>
      </c>
      <c r="N150" s="101"/>
      <c r="O150" s="101"/>
      <c r="P150" s="101"/>
      <c r="Q150" s="93">
        <f t="shared" si="5"/>
        <v>177472.75</v>
      </c>
      <c r="R150" s="94">
        <f t="shared" si="6"/>
        <v>672.00544113126352</v>
      </c>
    </row>
    <row r="151" spans="1:18" x14ac:dyDescent="0.7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1100624.02</v>
      </c>
      <c r="K151" s="104">
        <f>หนองบัวลำภู!AE64</f>
        <v>1411625.82</v>
      </c>
      <c r="L151" s="105">
        <f>หนองบัวลำภู!AF64</f>
        <v>3488716.36</v>
      </c>
      <c r="M151" s="105">
        <f>หนองบัวลำภู!AG64</f>
        <v>2996884.66</v>
      </c>
      <c r="N151" s="101"/>
      <c r="O151" s="101"/>
      <c r="P151" s="101"/>
      <c r="Q151" s="93">
        <f t="shared" si="5"/>
        <v>491831.69999999972</v>
      </c>
      <c r="R151" s="94">
        <f t="shared" si="6"/>
        <v>765.74107989464437</v>
      </c>
    </row>
    <row r="152" spans="1:18" x14ac:dyDescent="0.7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656175.56000000006</v>
      </c>
      <c r="K152" s="104">
        <f>หนองบัวลำภู!AE65</f>
        <v>747459.78</v>
      </c>
      <c r="L152" s="105">
        <f>หนองบัวลำภู!AF65</f>
        <v>3304476.16</v>
      </c>
      <c r="M152" s="105">
        <f>หนองบัวลำภู!AG65</f>
        <v>3107113.58</v>
      </c>
      <c r="N152" s="101"/>
      <c r="O152" s="101"/>
      <c r="P152" s="101"/>
      <c r="Q152" s="93">
        <f t="shared" si="5"/>
        <v>197362.58000000007</v>
      </c>
      <c r="R152" s="94">
        <f t="shared" si="6"/>
        <v>968.2028010547906</v>
      </c>
    </row>
    <row r="153" spans="1:18" x14ac:dyDescent="0.7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871558.46</v>
      </c>
      <c r="K153" s="104">
        <f>หนองบัวลำภู!AE66</f>
        <v>920252.80999999994</v>
      </c>
      <c r="L153" s="105">
        <f>หนองบัวลำภู!AF66</f>
        <v>2638781.54</v>
      </c>
      <c r="M153" s="105">
        <f>หนองบัวลำภู!AG66</f>
        <v>2405026.62</v>
      </c>
      <c r="N153" s="101"/>
      <c r="O153" s="101"/>
      <c r="P153" s="101"/>
      <c r="Q153" s="93">
        <f t="shared" si="5"/>
        <v>233754.91999999993</v>
      </c>
      <c r="R153" s="94">
        <f t="shared" si="6"/>
        <v>704.8027617521368</v>
      </c>
    </row>
    <row r="154" spans="1:18" s="112" customFormat="1" x14ac:dyDescent="0.7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11426608.059999999</v>
      </c>
      <c r="K154" s="109">
        <f>SUM(K136:K153)</f>
        <v>13218303.470000001</v>
      </c>
      <c r="L154" s="109">
        <f>SUM(L136:L153)</f>
        <v>55671656.369999997</v>
      </c>
      <c r="M154" s="109">
        <f>SUM(M136:M153)</f>
        <v>53367370.800000004</v>
      </c>
      <c r="N154" s="107">
        <v>17</v>
      </c>
      <c r="O154" s="107">
        <v>17</v>
      </c>
      <c r="P154" s="107">
        <f>N154-O154</f>
        <v>0</v>
      </c>
      <c r="Q154" s="110">
        <f t="shared" si="5"/>
        <v>2304285.5699999928</v>
      </c>
      <c r="R154" s="111">
        <f>L154/H154</f>
        <v>761.68636434532766</v>
      </c>
    </row>
    <row r="155" spans="1:18" x14ac:dyDescent="0.7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7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945305.05</v>
      </c>
      <c r="K156" s="104">
        <f>หนองบัวลำภู!AE67</f>
        <v>1000869.16</v>
      </c>
      <c r="L156" s="105">
        <f>หนองบัวลำภู!AF67</f>
        <v>2295163.87</v>
      </c>
      <c r="M156" s="105">
        <f>หนองบัวลำภู!AG67</f>
        <v>2309171.86</v>
      </c>
      <c r="N156" s="101"/>
      <c r="O156" s="101"/>
      <c r="P156" s="101"/>
      <c r="Q156" s="93">
        <f t="shared" si="5"/>
        <v>-14007.989999999758</v>
      </c>
      <c r="R156" s="94">
        <f t="shared" si="6"/>
        <v>676.0423770250369</v>
      </c>
    </row>
    <row r="157" spans="1:18" x14ac:dyDescent="0.7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411392.02</v>
      </c>
      <c r="K157" s="103">
        <f>หนองบัวลำภู!AE68</f>
        <v>521177.46000000008</v>
      </c>
      <c r="L157" s="105">
        <f>หนองบัวลำภู!AF68</f>
        <v>2362686.9900000002</v>
      </c>
      <c r="M157" s="105">
        <f>หนองบัวลำภู!AG68</f>
        <v>2343932.5599999996</v>
      </c>
      <c r="N157" s="101"/>
      <c r="O157" s="101"/>
      <c r="P157" s="101"/>
      <c r="Q157" s="93">
        <f t="shared" si="5"/>
        <v>18754.430000000633</v>
      </c>
      <c r="R157" s="94">
        <f t="shared" si="6"/>
        <v>713.80271601208472</v>
      </c>
    </row>
    <row r="158" spans="1:18" x14ac:dyDescent="0.7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1054347.77</v>
      </c>
      <c r="K158" s="104">
        <f>หนองบัวลำภู!AE69</f>
        <v>1056149.05</v>
      </c>
      <c r="L158" s="105">
        <f>หนองบัวลำภู!AF69</f>
        <v>4993987.0299999993</v>
      </c>
      <c r="M158" s="105">
        <f>หนองบัวลำภู!AG69</f>
        <v>4478292.5600000005</v>
      </c>
      <c r="N158" s="101"/>
      <c r="O158" s="101"/>
      <c r="P158" s="101"/>
      <c r="Q158" s="93">
        <f t="shared" si="5"/>
        <v>515694.46999999881</v>
      </c>
      <c r="R158" s="94">
        <f t="shared" si="6"/>
        <v>530.09097017301769</v>
      </c>
    </row>
    <row r="159" spans="1:18" x14ac:dyDescent="0.7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201318.41</v>
      </c>
      <c r="K159" s="103">
        <f>หนองบัวลำภู!AE70</f>
        <v>282462.58</v>
      </c>
      <c r="L159" s="105">
        <f>หนองบัวลำภู!AF70</f>
        <v>1959939.5899999999</v>
      </c>
      <c r="M159" s="105">
        <f>หนองบัวลำภู!AG70</f>
        <v>2084742.1</v>
      </c>
      <c r="N159" s="101"/>
      <c r="O159" s="101"/>
      <c r="P159" s="101"/>
      <c r="Q159" s="93">
        <f t="shared" si="5"/>
        <v>-124802.51000000024</v>
      </c>
      <c r="R159" s="94">
        <f t="shared" si="6"/>
        <v>687.6981017543859</v>
      </c>
    </row>
    <row r="160" spans="1:18" x14ac:dyDescent="0.7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581740.78</v>
      </c>
      <c r="K160" s="104">
        <f>หนองบัวลำภู!AE71</f>
        <v>830079.93</v>
      </c>
      <c r="L160" s="105">
        <f>หนองบัวลำภู!AF71</f>
        <v>3206623.55</v>
      </c>
      <c r="M160" s="105">
        <f>หนองบัวลำภู!AG71</f>
        <v>3440259.3400000003</v>
      </c>
      <c r="N160" s="101"/>
      <c r="O160" s="101"/>
      <c r="P160" s="101"/>
      <c r="Q160" s="93">
        <f t="shared" si="5"/>
        <v>-233635.7900000005</v>
      </c>
      <c r="R160" s="94">
        <f t="shared" si="6"/>
        <v>872.78811921611316</v>
      </c>
    </row>
    <row r="161" spans="1:18" x14ac:dyDescent="0.7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477074.18</v>
      </c>
      <c r="K161" s="104">
        <f>หนองบัวลำภู!AE72</f>
        <v>609728.95000000007</v>
      </c>
      <c r="L161" s="105">
        <f>หนองบัวลำภู!AF72</f>
        <v>2896696.23</v>
      </c>
      <c r="M161" s="105">
        <f>หนองบัวลำภู!AG72</f>
        <v>2777320.12</v>
      </c>
      <c r="N161" s="101"/>
      <c r="O161" s="101"/>
      <c r="P161" s="101"/>
      <c r="Q161" s="93">
        <f t="shared" si="5"/>
        <v>119376.10999999987</v>
      </c>
      <c r="R161" s="94">
        <f t="shared" si="6"/>
        <v>924.28086470963626</v>
      </c>
    </row>
    <row r="162" spans="1:18" x14ac:dyDescent="0.7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474518.75</v>
      </c>
      <c r="K162" s="103">
        <f>หนองบัวลำภู!AE73</f>
        <v>622560.82000000007</v>
      </c>
      <c r="L162" s="105">
        <f>หนองบัวลำภู!AF73</f>
        <v>2433835.2000000002</v>
      </c>
      <c r="M162" s="105">
        <f>หนองบัวลำภู!AG73</f>
        <v>2147301.56</v>
      </c>
      <c r="N162" s="101"/>
      <c r="O162" s="101"/>
      <c r="P162" s="101"/>
      <c r="Q162" s="93">
        <f t="shared" si="5"/>
        <v>286533.64000000013</v>
      </c>
      <c r="R162" s="94">
        <f t="shared" si="6"/>
        <v>611.05578709515441</v>
      </c>
    </row>
    <row r="163" spans="1:18" x14ac:dyDescent="0.7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615335.84</v>
      </c>
      <c r="K163" s="103">
        <f>หนองบัวลำภู!AE74</f>
        <v>348549.14</v>
      </c>
      <c r="L163" s="105">
        <f>หนองบัวลำภู!AF74</f>
        <v>3216185.02</v>
      </c>
      <c r="M163" s="105">
        <f>หนองบัวลำภู!AG74</f>
        <v>3409367.2</v>
      </c>
      <c r="N163" s="101"/>
      <c r="O163" s="101"/>
      <c r="P163" s="101"/>
      <c r="Q163" s="93">
        <f t="shared" si="5"/>
        <v>-193182.18000000017</v>
      </c>
      <c r="R163" s="94">
        <f t="shared" si="6"/>
        <v>712.49114311032349</v>
      </c>
    </row>
    <row r="164" spans="1:18" x14ac:dyDescent="0.7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478828.31</v>
      </c>
      <c r="K164" s="103">
        <f>หนองบัวลำภู!AE75</f>
        <v>542803.65</v>
      </c>
      <c r="L164" s="105">
        <f>หนองบัวลำภู!AF75</f>
        <v>2435552.34</v>
      </c>
      <c r="M164" s="105">
        <f>หนองบัวลำภู!AG75</f>
        <v>2234236.59</v>
      </c>
      <c r="N164" s="101"/>
      <c r="O164" s="101"/>
      <c r="P164" s="101"/>
      <c r="Q164" s="93">
        <f t="shared" si="5"/>
        <v>201315.75</v>
      </c>
      <c r="R164" s="94">
        <f t="shared" si="6"/>
        <v>892.14371428571428</v>
      </c>
    </row>
    <row r="165" spans="1:18" x14ac:dyDescent="0.7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163542.70000000001</v>
      </c>
      <c r="K165" s="104">
        <f>หนองบัวลำภู!AE76</f>
        <v>205550.89</v>
      </c>
      <c r="L165" s="105">
        <f>หนองบัวลำภู!AF76</f>
        <v>2486290.17</v>
      </c>
      <c r="M165" s="105">
        <f>หนองบัวลำภู!AG76</f>
        <v>2496959.4700000002</v>
      </c>
      <c r="N165" s="101"/>
      <c r="O165" s="101"/>
      <c r="P165" s="101"/>
      <c r="Q165" s="93">
        <f t="shared" si="5"/>
        <v>-10669.300000000279</v>
      </c>
      <c r="R165" s="94">
        <f t="shared" si="6"/>
        <v>1080.9957260869564</v>
      </c>
    </row>
    <row r="166" spans="1:18" x14ac:dyDescent="0.7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628196.81000000006</v>
      </c>
      <c r="K166" s="104">
        <f>หนองบัวลำภู!AE77</f>
        <v>771820.02</v>
      </c>
      <c r="L166" s="105">
        <f>หนองบัวลำภู!AF77</f>
        <v>3589851.7</v>
      </c>
      <c r="M166" s="105">
        <f>หนองบัวลำภู!AG77</f>
        <v>3427040.3600000003</v>
      </c>
      <c r="N166" s="101"/>
      <c r="O166" s="101"/>
      <c r="P166" s="101"/>
      <c r="Q166" s="93">
        <f t="shared" si="5"/>
        <v>162811.33999999985</v>
      </c>
      <c r="R166" s="94">
        <f t="shared" si="6"/>
        <v>826.39311694290984</v>
      </c>
    </row>
    <row r="167" spans="1:18" x14ac:dyDescent="0.7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301347.34999999998</v>
      </c>
      <c r="K167" s="103">
        <f>หนองบัวลำภู!AE78</f>
        <v>339220.76999999996</v>
      </c>
      <c r="L167" s="105">
        <f>หนองบัวลำภู!AF78</f>
        <v>1726674.8199999998</v>
      </c>
      <c r="M167" s="105">
        <f>หนองบัวลำภู!AG78</f>
        <v>1567503.99</v>
      </c>
      <c r="N167" s="101"/>
      <c r="O167" s="101"/>
      <c r="P167" s="101"/>
      <c r="Q167" s="93">
        <f t="shared" si="5"/>
        <v>159170.82999999984</v>
      </c>
      <c r="R167" s="94">
        <f t="shared" si="6"/>
        <v>1149.5837683089214</v>
      </c>
    </row>
    <row r="168" spans="1:18" x14ac:dyDescent="0.7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375790.73</v>
      </c>
      <c r="K168" s="104">
        <f>หนองบัวลำภู!AE79</f>
        <v>452688.17</v>
      </c>
      <c r="L168" s="105">
        <f>หนองบัวลำภู!AF79</f>
        <v>2926461.05</v>
      </c>
      <c r="M168" s="105">
        <f>หนองบัวลำภู!AG79</f>
        <v>2957507.5700000003</v>
      </c>
      <c r="N168" s="101"/>
      <c r="O168" s="101"/>
      <c r="P168" s="101"/>
      <c r="Q168" s="93">
        <f t="shared" si="5"/>
        <v>-31046.520000000484</v>
      </c>
      <c r="R168" s="94">
        <f t="shared" si="6"/>
        <v>1044.0460399571887</v>
      </c>
    </row>
    <row r="169" spans="1:18" s="112" customFormat="1" x14ac:dyDescent="0.7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6708738.7000000011</v>
      </c>
      <c r="K169" s="109">
        <f>SUM(K155:K168)</f>
        <v>7583660.5899999999</v>
      </c>
      <c r="L169" s="109">
        <f>SUM(L155:L168)</f>
        <v>36529947.559999995</v>
      </c>
      <c r="M169" s="109">
        <f>SUM(M155:M168)</f>
        <v>35673635.279999994</v>
      </c>
      <c r="N169" s="107">
        <v>13</v>
      </c>
      <c r="O169" s="107">
        <v>13</v>
      </c>
      <c r="P169" s="107">
        <f>N169-O169</f>
        <v>0</v>
      </c>
      <c r="Q169" s="110">
        <f t="shared" si="5"/>
        <v>856312.28000000119</v>
      </c>
      <c r="R169" s="111">
        <f>L169/H169</f>
        <v>761.67530358632177</v>
      </c>
    </row>
    <row r="170" spans="1:18" x14ac:dyDescent="0.7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7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576536.91</v>
      </c>
      <c r="K171" s="104">
        <f>หนองบัวลำภู!AE80</f>
        <v>613140.55000000005</v>
      </c>
      <c r="L171" s="105">
        <f>หนองบัวลำภู!AF80</f>
        <v>2751079.66</v>
      </c>
      <c r="M171" s="105">
        <f>หนองบัวลำภู!AG80</f>
        <v>3124789.67</v>
      </c>
      <c r="N171" s="101"/>
      <c r="O171" s="101"/>
      <c r="P171" s="101"/>
      <c r="Q171" s="93">
        <f t="shared" si="5"/>
        <v>-373710.00999999978</v>
      </c>
      <c r="R171" s="94">
        <f t="shared" si="6"/>
        <v>643.82861221624159</v>
      </c>
    </row>
    <row r="172" spans="1:18" x14ac:dyDescent="0.7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359622.06</v>
      </c>
      <c r="K172" s="104">
        <f>หนองบัวลำภู!AE81</f>
        <v>410934.66000000003</v>
      </c>
      <c r="L172" s="105">
        <f>หนองบัวลำภู!AF81</f>
        <v>2150472.67</v>
      </c>
      <c r="M172" s="105">
        <f>หนองบัวลำภู!AG81</f>
        <v>2175345.44</v>
      </c>
      <c r="N172" s="101"/>
      <c r="O172" s="101"/>
      <c r="P172" s="101"/>
      <c r="Q172" s="93">
        <f t="shared" si="5"/>
        <v>-24872.770000000019</v>
      </c>
      <c r="R172" s="94">
        <f t="shared" si="6"/>
        <v>1161.1623488120949</v>
      </c>
    </row>
    <row r="173" spans="1:18" x14ac:dyDescent="0.7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1036471.62</v>
      </c>
      <c r="K173" s="104">
        <f>หนองบัวลำภู!AE82</f>
        <v>1089013.08</v>
      </c>
      <c r="L173" s="105">
        <f>หนองบัวลำภู!AF82</f>
        <v>2412635.98</v>
      </c>
      <c r="M173" s="105">
        <f>หนองบัวลำภู!AG82</f>
        <v>1977325.2500000002</v>
      </c>
      <c r="N173" s="101"/>
      <c r="O173" s="101"/>
      <c r="P173" s="101"/>
      <c r="Q173" s="93">
        <f t="shared" si="5"/>
        <v>435310.72999999975</v>
      </c>
      <c r="R173" s="94">
        <f t="shared" si="6"/>
        <v>565.15249004450686</v>
      </c>
    </row>
    <row r="174" spans="1:18" x14ac:dyDescent="0.7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759597.51</v>
      </c>
      <c r="K174" s="104">
        <f>หนองบัวลำภู!AE83</f>
        <v>842376.58</v>
      </c>
      <c r="L174" s="105">
        <f>หนองบัวลำภู!AF83</f>
        <v>2765930.25</v>
      </c>
      <c r="M174" s="105">
        <f>หนองบัวลำภู!AG83</f>
        <v>3049913.87</v>
      </c>
      <c r="N174" s="101"/>
      <c r="O174" s="101"/>
      <c r="P174" s="101"/>
      <c r="Q174" s="93">
        <f t="shared" si="5"/>
        <v>-283983.62000000011</v>
      </c>
      <c r="R174" s="94">
        <f t="shared" si="6"/>
        <v>616.84439116859949</v>
      </c>
    </row>
    <row r="175" spans="1:18" x14ac:dyDescent="0.7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166847.94</v>
      </c>
      <c r="K175" s="104">
        <f>หนองบัวลำภู!AE84</f>
        <v>173931.51</v>
      </c>
      <c r="L175" s="105">
        <f>หนองบัวลำภู!AF84</f>
        <v>1805716.13</v>
      </c>
      <c r="M175" s="105">
        <f>หนองบัวลำภู!AG84</f>
        <v>2111711.08</v>
      </c>
      <c r="N175" s="101"/>
      <c r="O175" s="101"/>
      <c r="P175" s="101"/>
      <c r="Q175" s="93">
        <f t="shared" si="5"/>
        <v>-305994.95000000019</v>
      </c>
      <c r="R175" s="94">
        <f t="shared" si="6"/>
        <v>898.36623383084577</v>
      </c>
    </row>
    <row r="176" spans="1:18" x14ac:dyDescent="0.7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468597.8</v>
      </c>
      <c r="K176" s="104">
        <f>หนองบัวลำภู!AE85</f>
        <v>517288.68</v>
      </c>
      <c r="L176" s="105">
        <f>หนองบัวลำภู!AF85</f>
        <v>2621997.59</v>
      </c>
      <c r="M176" s="105">
        <f>หนองบัวลำภู!AG85</f>
        <v>2888296.53</v>
      </c>
      <c r="N176" s="101"/>
      <c r="O176" s="101"/>
      <c r="P176" s="101"/>
      <c r="Q176" s="93">
        <f t="shared" si="5"/>
        <v>-266298.93999999994</v>
      </c>
      <c r="R176" s="94">
        <f t="shared" si="6"/>
        <v>503.93957140111473</v>
      </c>
    </row>
    <row r="177" spans="1:18" x14ac:dyDescent="0.7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990590.77</v>
      </c>
      <c r="K177" s="104">
        <f>หนองบัวลำภู!AE86</f>
        <v>1079517.93</v>
      </c>
      <c r="L177" s="105">
        <f>หนองบัวลำภู!AF86</f>
        <v>2611349.0099999998</v>
      </c>
      <c r="M177" s="105">
        <f>หนองบัวลำภู!AG86</f>
        <v>2620701.96</v>
      </c>
      <c r="N177" s="101"/>
      <c r="O177" s="101"/>
      <c r="P177" s="101"/>
      <c r="Q177" s="93">
        <f t="shared" si="5"/>
        <v>-9352.9500000001863</v>
      </c>
      <c r="R177" s="94">
        <f t="shared" si="6"/>
        <v>748.23753868194831</v>
      </c>
    </row>
    <row r="178" spans="1:18" s="112" customFormat="1" x14ac:dyDescent="0.7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4358264.6099999994</v>
      </c>
      <c r="K178" s="109">
        <f>SUM(K170:K177)</f>
        <v>4726202.99</v>
      </c>
      <c r="L178" s="109">
        <f>SUM(L170:L177)</f>
        <v>17119181.289999999</v>
      </c>
      <c r="M178" s="109">
        <f>SUM(M170:M177)</f>
        <v>17948083.800000001</v>
      </c>
      <c r="N178" s="107">
        <v>7</v>
      </c>
      <c r="O178" s="107">
        <v>7</v>
      </c>
      <c r="P178" s="107">
        <v>0</v>
      </c>
      <c r="Q178" s="110">
        <f t="shared" si="5"/>
        <v>-828902.51000000164</v>
      </c>
      <c r="R178" s="111">
        <f t="shared" si="6"/>
        <v>669.21470192721154</v>
      </c>
    </row>
    <row r="179" spans="1:18" s="112" customFormat="1" ht="25.2" thickBot="1" x14ac:dyDescent="0.75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53262319.689999998</v>
      </c>
      <c r="K179" s="125">
        <f t="shared" si="7"/>
        <v>61343202.339999996</v>
      </c>
      <c r="L179" s="124">
        <f t="shared" si="7"/>
        <v>231100948.78</v>
      </c>
      <c r="M179" s="124">
        <f t="shared" si="7"/>
        <v>231803807.16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-702858.37999999523</v>
      </c>
      <c r="R179" s="111">
        <f t="shared" si="6"/>
        <v>697.80859644726002</v>
      </c>
    </row>
    <row r="180" spans="1:18" s="112" customFormat="1" ht="25.8" thickTop="1" thickBot="1" x14ac:dyDescent="0.75">
      <c r="A180" s="126"/>
      <c r="B180" s="127"/>
      <c r="C180" s="127"/>
      <c r="D180" s="127"/>
      <c r="E180" s="388" t="s">
        <v>299</v>
      </c>
      <c r="F180" s="389"/>
      <c r="G180" s="390"/>
      <c r="H180" s="128"/>
      <c r="I180" s="126"/>
      <c r="J180" s="129">
        <f>J179/O179</f>
        <v>641714.69506024092</v>
      </c>
      <c r="K180" s="130">
        <f>K179/O179</f>
        <v>739074.72698795178</v>
      </c>
      <c r="L180" s="129">
        <f>L179/O179</f>
        <v>2784348.7804819276</v>
      </c>
      <c r="M180" s="129">
        <f>M179/O179</f>
        <v>2792816.9537349399</v>
      </c>
      <c r="N180" s="127"/>
      <c r="O180" s="127"/>
      <c r="P180" s="127"/>
      <c r="Q180" s="93">
        <f t="shared" si="5"/>
        <v>-8468.1732530123554</v>
      </c>
      <c r="R180" s="94"/>
    </row>
    <row r="181" spans="1:18" s="112" customFormat="1" ht="25.2" thickTop="1" x14ac:dyDescent="0.7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7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522337.07</v>
      </c>
      <c r="K182" s="104">
        <f>อุดรธานี!AO10</f>
        <v>1056368.01</v>
      </c>
      <c r="L182" s="105">
        <f>อุดรธานี!AP10</f>
        <v>5031454.74</v>
      </c>
      <c r="M182" s="105">
        <f>อุดรธานี!AQ10</f>
        <v>5149751.9000000004</v>
      </c>
      <c r="N182" s="101"/>
      <c r="O182" s="101"/>
      <c r="P182" s="101"/>
      <c r="Q182" s="93">
        <f t="shared" si="5"/>
        <v>-118297.16000000015</v>
      </c>
      <c r="R182" s="94">
        <f t="shared" si="6"/>
        <v>697.55368639955634</v>
      </c>
    </row>
    <row r="183" spans="1:18" x14ac:dyDescent="0.7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390234.86</v>
      </c>
      <c r="K183" s="104">
        <f>อุดรธานี!AO11</f>
        <v>996176.25</v>
      </c>
      <c r="L183" s="105">
        <f>อุดรธานี!AP11</f>
        <v>4897971.33</v>
      </c>
      <c r="M183" s="105">
        <f>อุดรธานี!AQ11</f>
        <v>5131015.78</v>
      </c>
      <c r="N183" s="101"/>
      <c r="O183" s="101"/>
      <c r="P183" s="101"/>
      <c r="Q183" s="93">
        <f t="shared" si="5"/>
        <v>-233044.45000000019</v>
      </c>
      <c r="R183" s="94">
        <f t="shared" si="6"/>
        <v>627.2213253937764</v>
      </c>
    </row>
    <row r="184" spans="1:18" x14ac:dyDescent="0.7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565791.57999999996</v>
      </c>
      <c r="K184" s="104">
        <f>อุดรธานี!AO12</f>
        <v>1079979.75</v>
      </c>
      <c r="L184" s="105">
        <f>อุดรธานี!AP12</f>
        <v>4119431.45</v>
      </c>
      <c r="M184" s="105">
        <f>อุดรธานี!AQ12</f>
        <v>6017774.1500000004</v>
      </c>
      <c r="N184" s="101"/>
      <c r="O184" s="101"/>
      <c r="P184" s="101"/>
      <c r="Q184" s="93">
        <f t="shared" si="5"/>
        <v>-1898342.7000000002</v>
      </c>
      <c r="R184" s="94">
        <f t="shared" si="6"/>
        <v>367.80637946428573</v>
      </c>
    </row>
    <row r="185" spans="1:18" x14ac:dyDescent="0.7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1256600.06</v>
      </c>
      <c r="K185" s="104">
        <f>อุดรธานี!AO13</f>
        <v>1685525.75</v>
      </c>
      <c r="L185" s="105">
        <f>อุดรธานี!AP13</f>
        <v>5421664.4700000007</v>
      </c>
      <c r="M185" s="105">
        <f>อุดรธานี!AQ13</f>
        <v>4140173.9699999997</v>
      </c>
      <c r="N185" s="101"/>
      <c r="O185" s="101"/>
      <c r="P185" s="101"/>
      <c r="Q185" s="93">
        <f t="shared" si="5"/>
        <v>1281490.5000000009</v>
      </c>
      <c r="R185" s="94">
        <f t="shared" si="6"/>
        <v>1009.0572250139588</v>
      </c>
    </row>
    <row r="186" spans="1:18" x14ac:dyDescent="0.7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205128.28</v>
      </c>
      <c r="K186" s="104">
        <f>อุดรธานี!AO14</f>
        <v>420709.44000000006</v>
      </c>
      <c r="L186" s="105">
        <f>อุดรธานี!AP14</f>
        <v>2937085.7</v>
      </c>
      <c r="M186" s="105">
        <f>อุดรธานี!AQ14</f>
        <v>3614998.6900000004</v>
      </c>
      <c r="N186" s="101"/>
      <c r="O186" s="101"/>
      <c r="P186" s="101"/>
      <c r="Q186" s="93">
        <f t="shared" si="5"/>
        <v>-677912.99000000022</v>
      </c>
      <c r="R186" s="94">
        <f t="shared" si="6"/>
        <v>639.1916648531012</v>
      </c>
    </row>
    <row r="187" spans="1:18" x14ac:dyDescent="0.7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527155.62</v>
      </c>
      <c r="K187" s="104">
        <f>อุดรธานี!AO15</f>
        <v>42794.850000000093</v>
      </c>
      <c r="L187" s="105">
        <f>อุดรธานี!AP15</f>
        <v>5555668.8499999996</v>
      </c>
      <c r="M187" s="105">
        <f>อุดรธานี!AQ15</f>
        <v>5933053.71</v>
      </c>
      <c r="N187" s="101"/>
      <c r="O187" s="101"/>
      <c r="P187" s="101"/>
      <c r="Q187" s="93">
        <f t="shared" si="5"/>
        <v>-377384.86000000034</v>
      </c>
      <c r="R187" s="94">
        <f t="shared" si="6"/>
        <v>680.84177083333327</v>
      </c>
    </row>
    <row r="188" spans="1:18" x14ac:dyDescent="0.7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554861.42000000004</v>
      </c>
      <c r="K188" s="104">
        <f>อุดรธานี!AO16</f>
        <v>930467.4</v>
      </c>
      <c r="L188" s="105">
        <f>อุดรธานี!AP16</f>
        <v>5219005.9000000004</v>
      </c>
      <c r="M188" s="105">
        <f>อุดรธานี!AQ16</f>
        <v>6131081.9000000004</v>
      </c>
      <c r="N188" s="101"/>
      <c r="O188" s="101"/>
      <c r="P188" s="101"/>
      <c r="Q188" s="93">
        <f t="shared" si="5"/>
        <v>-912076</v>
      </c>
      <c r="R188" s="94">
        <f t="shared" si="6"/>
        <v>566.60578655954839</v>
      </c>
    </row>
    <row r="189" spans="1:18" x14ac:dyDescent="0.7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298439.07</v>
      </c>
      <c r="K189" s="104">
        <f>อุดรธานี!AO17</f>
        <v>516838.78</v>
      </c>
      <c r="L189" s="105">
        <f>อุดรธานี!AP17</f>
        <v>2839167.87</v>
      </c>
      <c r="M189" s="105">
        <f>อุดรธานี!AQ17</f>
        <v>2980348.22</v>
      </c>
      <c r="N189" s="101"/>
      <c r="O189" s="101"/>
      <c r="P189" s="101"/>
      <c r="Q189" s="93">
        <f t="shared" si="5"/>
        <v>-141180.35000000009</v>
      </c>
      <c r="R189" s="94">
        <f t="shared" si="6"/>
        <v>598.98056329113922</v>
      </c>
    </row>
    <row r="190" spans="1:18" x14ac:dyDescent="0.7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537013.97</v>
      </c>
      <c r="K190" s="104">
        <f>อุดรธานี!AO18</f>
        <v>838802.53999999992</v>
      </c>
      <c r="L190" s="105">
        <f>อุดรธานี!AP18</f>
        <v>5508889.5800000001</v>
      </c>
      <c r="M190" s="105">
        <f>อุดรธานี!AQ18</f>
        <v>5929203.8099999996</v>
      </c>
      <c r="N190" s="101"/>
      <c r="O190" s="101"/>
      <c r="P190" s="101"/>
      <c r="Q190" s="93">
        <f t="shared" si="5"/>
        <v>-420314.22999999952</v>
      </c>
      <c r="R190" s="94">
        <f t="shared" si="6"/>
        <v>663.16234260262434</v>
      </c>
    </row>
    <row r="191" spans="1:18" x14ac:dyDescent="0.7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1861186.51</v>
      </c>
      <c r="K191" s="104">
        <f>อุดรธานี!AO19</f>
        <v>2325462.12</v>
      </c>
      <c r="L191" s="105">
        <f>อุดรธานี!AP19</f>
        <v>5704941.2699999996</v>
      </c>
      <c r="M191" s="105">
        <f>อุดรธานี!AQ19</f>
        <v>6017088.7200000007</v>
      </c>
      <c r="N191" s="101"/>
      <c r="O191" s="101"/>
      <c r="P191" s="101"/>
      <c r="Q191" s="93">
        <f t="shared" si="5"/>
        <v>-312147.45000000112</v>
      </c>
      <c r="R191" s="94">
        <f t="shared" si="6"/>
        <v>626.36597167325419</v>
      </c>
    </row>
    <row r="192" spans="1:18" x14ac:dyDescent="0.7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1378146.59</v>
      </c>
      <c r="K192" s="104">
        <f>อุดรธานี!AO20</f>
        <v>1724438.73</v>
      </c>
      <c r="L192" s="105">
        <f>อุดรธานี!AP20</f>
        <v>4484590.25</v>
      </c>
      <c r="M192" s="105">
        <f>อุดรธานี!AQ20</f>
        <v>5323023.46</v>
      </c>
      <c r="N192" s="101"/>
      <c r="O192" s="101"/>
      <c r="P192" s="101"/>
      <c r="Q192" s="93">
        <f t="shared" si="5"/>
        <v>-838433.21</v>
      </c>
      <c r="R192" s="94">
        <f t="shared" si="6"/>
        <v>704.2384186557789</v>
      </c>
    </row>
    <row r="193" spans="1:18" x14ac:dyDescent="0.7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156964.42000000001</v>
      </c>
      <c r="K193" s="104">
        <f>อุดรธานี!AO21</f>
        <v>496512.77999999997</v>
      </c>
      <c r="L193" s="105">
        <f>อุดรธานี!AP21</f>
        <v>3070044.09</v>
      </c>
      <c r="M193" s="105">
        <f>อุดรธานี!AQ21</f>
        <v>3346291.3000000003</v>
      </c>
      <c r="N193" s="101"/>
      <c r="O193" s="101"/>
      <c r="P193" s="101"/>
      <c r="Q193" s="93">
        <f t="shared" si="5"/>
        <v>-276247.21000000043</v>
      </c>
      <c r="R193" s="94">
        <f t="shared" si="6"/>
        <v>587.23108071920421</v>
      </c>
    </row>
    <row r="194" spans="1:18" x14ac:dyDescent="0.7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1958083.39</v>
      </c>
      <c r="K194" s="104">
        <f>อุดรธานี!AO22</f>
        <v>2279696.8800000004</v>
      </c>
      <c r="L194" s="105">
        <f>อุดรธานี!AP22</f>
        <v>6907235.2200000007</v>
      </c>
      <c r="M194" s="105">
        <f>อุดรธานี!AQ22</f>
        <v>7934475.0599999996</v>
      </c>
      <c r="N194" s="101"/>
      <c r="O194" s="101"/>
      <c r="P194" s="101"/>
      <c r="Q194" s="93">
        <f t="shared" si="5"/>
        <v>-1027239.8399999989</v>
      </c>
      <c r="R194" s="94">
        <f t="shared" si="6"/>
        <v>644.21145495243434</v>
      </c>
    </row>
    <row r="195" spans="1:18" x14ac:dyDescent="0.7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532144.6</v>
      </c>
      <c r="K195" s="104">
        <f>อุดรธานี!AO23</f>
        <v>1167929.6400000001</v>
      </c>
      <c r="L195" s="105">
        <f>อุดรธานี!AP23</f>
        <v>6767540.5600000005</v>
      </c>
      <c r="M195" s="105">
        <f>อุดรธานี!AQ23</f>
        <v>7116057.2000000002</v>
      </c>
      <c r="N195" s="101"/>
      <c r="O195" s="101"/>
      <c r="P195" s="101"/>
      <c r="Q195" s="93">
        <f t="shared" si="5"/>
        <v>-348516.63999999966</v>
      </c>
      <c r="R195" s="94">
        <f t="shared" si="6"/>
        <v>740.51215231425761</v>
      </c>
    </row>
    <row r="196" spans="1:18" x14ac:dyDescent="0.7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1008684.2</v>
      </c>
      <c r="K196" s="104">
        <f>อุดรธานี!AO24</f>
        <v>2020815.04</v>
      </c>
      <c r="L196" s="105">
        <f>อุดรธานี!AP24</f>
        <v>7195367.54</v>
      </c>
      <c r="M196" s="105">
        <f>อุดรธานี!AQ24</f>
        <v>7952658.9299999997</v>
      </c>
      <c r="N196" s="101"/>
      <c r="O196" s="101"/>
      <c r="P196" s="101"/>
      <c r="Q196" s="93">
        <f t="shared" si="5"/>
        <v>-757291.38999999966</v>
      </c>
      <c r="R196" s="94">
        <f t="shared" si="6"/>
        <v>514.28543635194058</v>
      </c>
    </row>
    <row r="197" spans="1:18" x14ac:dyDescent="0.7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822040.02</v>
      </c>
      <c r="K197" s="104">
        <f>อุดรธานี!AO25</f>
        <v>1136050.77</v>
      </c>
      <c r="L197" s="105">
        <f>อุดรธานี!AP25</f>
        <v>5670922.8700000001</v>
      </c>
      <c r="M197" s="105">
        <f>อุดรธานี!AQ25</f>
        <v>6141520.0099999998</v>
      </c>
      <c r="N197" s="101"/>
      <c r="O197" s="101"/>
      <c r="P197" s="101"/>
      <c r="Q197" s="93">
        <f t="shared" si="5"/>
        <v>-470597.13999999966</v>
      </c>
      <c r="R197" s="94">
        <f t="shared" si="6"/>
        <v>887.19068679599502</v>
      </c>
    </row>
    <row r="198" spans="1:18" x14ac:dyDescent="0.7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865525.9</v>
      </c>
      <c r="K198" s="104">
        <f>อุดรธานี!AO26</f>
        <v>1211308.1100000001</v>
      </c>
      <c r="L198" s="105">
        <f>อุดรธานี!AP26</f>
        <v>3447058.23</v>
      </c>
      <c r="M198" s="105">
        <f>อุดรธานี!AQ26</f>
        <v>3745328.32</v>
      </c>
      <c r="N198" s="101"/>
      <c r="O198" s="101"/>
      <c r="P198" s="101"/>
      <c r="Q198" s="93">
        <f t="shared" si="5"/>
        <v>-298270.08999999985</v>
      </c>
      <c r="R198" s="94">
        <f t="shared" si="6"/>
        <v>709.56324207492798</v>
      </c>
    </row>
    <row r="199" spans="1:18" x14ac:dyDescent="0.7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251965.47</v>
      </c>
      <c r="K199" s="104">
        <f>อุดรธานี!AO27</f>
        <v>627705.68000000005</v>
      </c>
      <c r="L199" s="105">
        <f>อุดรธานี!AP27</f>
        <v>3430770.06</v>
      </c>
      <c r="M199" s="105">
        <f>อุดรธานี!AQ27</f>
        <v>3705973.25</v>
      </c>
      <c r="N199" s="101"/>
      <c r="O199" s="101"/>
      <c r="P199" s="101"/>
      <c r="Q199" s="93">
        <f t="shared" ref="Q199:Q261" si="8">L199-M199</f>
        <v>-275203.18999999994</v>
      </c>
      <c r="R199" s="94">
        <f t="shared" ref="R199:R261" si="9">L199/H199</f>
        <v>680.97857483128223</v>
      </c>
    </row>
    <row r="200" spans="1:18" x14ac:dyDescent="0.7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837800.18</v>
      </c>
      <c r="K200" s="104">
        <f>อุดรธานี!AO28</f>
        <v>930969.05</v>
      </c>
      <c r="L200" s="105">
        <f>อุดรธานี!AP28</f>
        <v>4046056.91</v>
      </c>
      <c r="M200" s="105">
        <f>อุดรธานี!AQ28</f>
        <v>4341843.1499999994</v>
      </c>
      <c r="N200" s="101"/>
      <c r="O200" s="101"/>
      <c r="P200" s="101"/>
      <c r="Q200" s="93">
        <f t="shared" si="8"/>
        <v>-295786.23999999929</v>
      </c>
      <c r="R200" s="94">
        <f t="shared" si="9"/>
        <v>805.02525069637886</v>
      </c>
    </row>
    <row r="201" spans="1:18" x14ac:dyDescent="0.7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130352.33</v>
      </c>
      <c r="K201" s="104">
        <f>อุดรธานี!AO29</f>
        <v>161954.86000000002</v>
      </c>
      <c r="L201" s="105">
        <f>อุดรธานี!AP29</f>
        <v>3493381.84</v>
      </c>
      <c r="M201" s="105">
        <f>อุดรธานี!AQ29</f>
        <v>3894535.1799999997</v>
      </c>
      <c r="N201" s="101"/>
      <c r="O201" s="101"/>
      <c r="P201" s="101"/>
      <c r="Q201" s="93">
        <f t="shared" si="8"/>
        <v>-401153.33999999985</v>
      </c>
      <c r="R201" s="94">
        <f t="shared" si="9"/>
        <v>761.08536819172105</v>
      </c>
    </row>
    <row r="202" spans="1:18" x14ac:dyDescent="0.7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523913.25</v>
      </c>
      <c r="K202" s="104">
        <f>อุดรธานี!AO30</f>
        <v>802030.71000000008</v>
      </c>
      <c r="L202" s="105">
        <f>อุดรธานี!AP30</f>
        <v>3861751.96</v>
      </c>
      <c r="M202" s="105">
        <f>อุดรธานี!AQ30</f>
        <v>4297503.04</v>
      </c>
      <c r="N202" s="101"/>
      <c r="O202" s="101"/>
      <c r="P202" s="101"/>
      <c r="Q202" s="93">
        <f t="shared" si="8"/>
        <v>-435751.08000000007</v>
      </c>
      <c r="R202" s="94">
        <f t="shared" si="9"/>
        <v>499.90316634304207</v>
      </c>
    </row>
    <row r="203" spans="1:18" x14ac:dyDescent="0.7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1626515.53</v>
      </c>
      <c r="K203" s="104">
        <f>อุดรธานี!AO31</f>
        <v>1957823.92</v>
      </c>
      <c r="L203" s="105">
        <f>อุดรธานี!AP31</f>
        <v>3617078.21</v>
      </c>
      <c r="M203" s="105">
        <f>อุดรธานี!AQ31</f>
        <v>3001714.0500000003</v>
      </c>
      <c r="N203" s="101"/>
      <c r="O203" s="101"/>
      <c r="P203" s="101"/>
      <c r="Q203" s="93">
        <f t="shared" si="8"/>
        <v>615364.15999999968</v>
      </c>
      <c r="R203" s="94">
        <f t="shared" si="9"/>
        <v>643.37926182853073</v>
      </c>
    </row>
    <row r="204" spans="1:18" x14ac:dyDescent="0.7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729999.35</v>
      </c>
      <c r="K204" s="104">
        <f>อุดรธานี!AO32</f>
        <v>908540.98</v>
      </c>
      <c r="L204" s="105">
        <f>อุดรธานี!AP32</f>
        <v>4274359.34</v>
      </c>
      <c r="M204" s="105">
        <f>อุดรธานี!AQ32</f>
        <v>4377126.2</v>
      </c>
      <c r="N204" s="101"/>
      <c r="O204" s="101"/>
      <c r="P204" s="101"/>
      <c r="Q204" s="93">
        <f t="shared" si="8"/>
        <v>-102766.86000000034</v>
      </c>
      <c r="R204" s="94">
        <f t="shared" si="9"/>
        <v>743.10836926286504</v>
      </c>
    </row>
    <row r="205" spans="1:18" x14ac:dyDescent="0.7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864197.1</v>
      </c>
      <c r="K205" s="104">
        <f>อุดรธานี!AO33</f>
        <v>1023889.49</v>
      </c>
      <c r="L205" s="105">
        <f>อุดรธานี!AP33</f>
        <v>3141695</v>
      </c>
      <c r="M205" s="105">
        <f>อุดรธานี!AQ33</f>
        <v>3387709.15</v>
      </c>
      <c r="N205" s="101"/>
      <c r="O205" s="101"/>
      <c r="P205" s="101"/>
      <c r="Q205" s="93">
        <f t="shared" si="8"/>
        <v>-246014.14999999991</v>
      </c>
      <c r="R205" s="94">
        <f t="shared" si="9"/>
        <v>847.73205612520235</v>
      </c>
    </row>
    <row r="206" spans="1:18" x14ac:dyDescent="0.7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424326.15</v>
      </c>
      <c r="K206" s="104">
        <f>อุดรธานี!AO34</f>
        <v>881994.39</v>
      </c>
      <c r="L206" s="105">
        <f>อุดรธานี!AP34</f>
        <v>4126825.91</v>
      </c>
      <c r="M206" s="105">
        <f>อุดรธานี!AQ34</f>
        <v>4583539.2399999993</v>
      </c>
      <c r="N206" s="101"/>
      <c r="O206" s="101"/>
      <c r="P206" s="101"/>
      <c r="Q206" s="93">
        <f t="shared" si="8"/>
        <v>-456713.32999999914</v>
      </c>
      <c r="R206" s="94">
        <f t="shared" si="9"/>
        <v>637.93877106198795</v>
      </c>
    </row>
    <row r="207" spans="1:18" x14ac:dyDescent="0.7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668604.18000000005</v>
      </c>
      <c r="K207" s="104">
        <f>อุดรธานี!AO35</f>
        <v>1134486.72</v>
      </c>
      <c r="L207" s="105">
        <f>อุดรธานี!AP35</f>
        <v>3662958.4000000004</v>
      </c>
      <c r="M207" s="105">
        <f>อุดรธานี!AQ35</f>
        <v>4256747.0599999996</v>
      </c>
      <c r="N207" s="101"/>
      <c r="O207" s="101"/>
      <c r="P207" s="101"/>
      <c r="Q207" s="93">
        <f t="shared" si="8"/>
        <v>-593788.65999999922</v>
      </c>
      <c r="R207" s="94">
        <f t="shared" si="9"/>
        <v>427.16716034985427</v>
      </c>
    </row>
    <row r="208" spans="1:18" x14ac:dyDescent="0.7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490424.69</v>
      </c>
      <c r="K208" s="104">
        <f>อุดรธานี!AO36</f>
        <v>613759.28</v>
      </c>
      <c r="L208" s="105">
        <f>อุดรธานี!AP36</f>
        <v>2894224.59</v>
      </c>
      <c r="M208" s="105">
        <f>อุดรธานี!AQ36</f>
        <v>3050420.7399999998</v>
      </c>
      <c r="N208" s="101"/>
      <c r="O208" s="101"/>
      <c r="P208" s="101"/>
      <c r="Q208" s="93">
        <f t="shared" si="8"/>
        <v>-156196.14999999991</v>
      </c>
      <c r="R208" s="94">
        <f t="shared" si="9"/>
        <v>1070.3493306213018</v>
      </c>
    </row>
    <row r="209" spans="1:18" x14ac:dyDescent="0.7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476657.45</v>
      </c>
      <c r="K209" s="104">
        <f>อุดรธานี!AO37</f>
        <v>715468.76</v>
      </c>
      <c r="L209" s="105">
        <f>อุดรธานี!AP37</f>
        <v>2181603.85</v>
      </c>
      <c r="M209" s="105">
        <f>อุดรธานี!AQ37</f>
        <v>2513169.31</v>
      </c>
      <c r="N209" s="101"/>
      <c r="O209" s="101"/>
      <c r="P209" s="101"/>
      <c r="Q209" s="93">
        <f t="shared" si="8"/>
        <v>-331565.45999999996</v>
      </c>
      <c r="R209" s="94">
        <f t="shared" si="9"/>
        <v>393.72024002887565</v>
      </c>
    </row>
    <row r="210" spans="1:18" s="112" customFormat="1" x14ac:dyDescent="0.7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20465093.240000002</v>
      </c>
      <c r="K210" s="144">
        <f>SUM(K181:K209)</f>
        <v>29688500.680000003</v>
      </c>
      <c r="L210" s="109">
        <f>SUM(L181:L209)</f>
        <v>123508745.99000001</v>
      </c>
      <c r="M210" s="109">
        <f>SUM(M181:M209)</f>
        <v>134014125.50000001</v>
      </c>
      <c r="N210" s="107">
        <v>28</v>
      </c>
      <c r="O210" s="107">
        <v>28</v>
      </c>
      <c r="P210" s="107">
        <f>N210-O210</f>
        <v>0</v>
      </c>
      <c r="Q210" s="110">
        <f t="shared" si="8"/>
        <v>-10505379.510000005</v>
      </c>
      <c r="R210" s="111">
        <f>L210/H210</f>
        <v>639.40498643625563</v>
      </c>
    </row>
    <row r="211" spans="1:18" x14ac:dyDescent="0.7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7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640317.18000000005</v>
      </c>
      <c r="K212" s="104">
        <f>อุดรธานี!AO38</f>
        <v>653447.15</v>
      </c>
      <c r="L212" s="105">
        <f>อุดรธานี!AP38</f>
        <v>3684356.42</v>
      </c>
      <c r="M212" s="105">
        <f>อุดรธานี!AQ38</f>
        <v>3477393.8499999996</v>
      </c>
      <c r="N212" s="101"/>
      <c r="O212" s="101"/>
      <c r="P212" s="101"/>
      <c r="Q212" s="93">
        <f t="shared" si="8"/>
        <v>206962.5700000003</v>
      </c>
      <c r="R212" s="94">
        <f t="shared" si="9"/>
        <v>1075.0967084913918</v>
      </c>
    </row>
    <row r="213" spans="1:18" x14ac:dyDescent="0.7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1343990.67</v>
      </c>
      <c r="K213" s="104">
        <f>อุดรธานี!AO39</f>
        <v>1036365.51</v>
      </c>
      <c r="L213" s="105">
        <f>อุดรธานี!AP39</f>
        <v>3215315.5999999996</v>
      </c>
      <c r="M213" s="105">
        <f>อุดรธานี!AQ39</f>
        <v>3563246.3</v>
      </c>
      <c r="N213" s="101"/>
      <c r="O213" s="101"/>
      <c r="P213" s="101"/>
      <c r="Q213" s="93">
        <f t="shared" si="8"/>
        <v>-347930.70000000019</v>
      </c>
      <c r="R213" s="94">
        <f t="shared" si="9"/>
        <v>795.87019801980193</v>
      </c>
    </row>
    <row r="214" spans="1:18" x14ac:dyDescent="0.7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794910.39</v>
      </c>
      <c r="K214" s="104">
        <f>อุดรธานี!AO40</f>
        <v>874273.29</v>
      </c>
      <c r="L214" s="105">
        <f>อุดรธานี!AP40</f>
        <v>4885291.17</v>
      </c>
      <c r="M214" s="105">
        <f>อุดรธานี!AQ40</f>
        <v>5076459.97</v>
      </c>
      <c r="N214" s="101"/>
      <c r="O214" s="101"/>
      <c r="P214" s="101"/>
      <c r="Q214" s="93">
        <f t="shared" si="8"/>
        <v>-191168.79999999981</v>
      </c>
      <c r="R214" s="94">
        <f t="shared" si="9"/>
        <v>1293.4316044479745</v>
      </c>
    </row>
    <row r="215" spans="1:18" x14ac:dyDescent="0.7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474344.29</v>
      </c>
      <c r="K215" s="104">
        <f>อุดรธานี!AO41</f>
        <v>603685.32999999996</v>
      </c>
      <c r="L215" s="105">
        <f>อุดรธานี!AP41</f>
        <v>3124359.2</v>
      </c>
      <c r="M215" s="105">
        <f>อุดรธานี!AQ41</f>
        <v>3418487.3800000004</v>
      </c>
      <c r="N215" s="101"/>
      <c r="O215" s="101"/>
      <c r="P215" s="101"/>
      <c r="Q215" s="93">
        <f t="shared" si="8"/>
        <v>-294128.18000000017</v>
      </c>
      <c r="R215" s="94">
        <f t="shared" si="9"/>
        <v>860.94218793055938</v>
      </c>
    </row>
    <row r="216" spans="1:18" x14ac:dyDescent="0.7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1100849.07</v>
      </c>
      <c r="K216" s="104">
        <f>อุดรธานี!AO42</f>
        <v>1110670.0000000002</v>
      </c>
      <c r="L216" s="105">
        <f>อุดรธานี!AP42</f>
        <v>5702382.5100000007</v>
      </c>
      <c r="M216" s="105">
        <f>อุดรธานี!AQ42</f>
        <v>6202779.6400000006</v>
      </c>
      <c r="N216" s="101"/>
      <c r="O216" s="101"/>
      <c r="P216" s="101"/>
      <c r="Q216" s="93">
        <f t="shared" si="8"/>
        <v>-500397.12999999989</v>
      </c>
      <c r="R216" s="94">
        <f t="shared" si="9"/>
        <v>773.20440813559333</v>
      </c>
    </row>
    <row r="217" spans="1:18" x14ac:dyDescent="0.7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1026411.08</v>
      </c>
      <c r="K217" s="104">
        <f>อุดรธานี!AO43</f>
        <v>999825.13</v>
      </c>
      <c r="L217" s="105">
        <f>อุดรธานี!AP43</f>
        <v>5388671.5900000008</v>
      </c>
      <c r="M217" s="105">
        <f>อุดรธานี!AQ43</f>
        <v>6008337.8800000008</v>
      </c>
      <c r="N217" s="101"/>
      <c r="O217" s="101"/>
      <c r="P217" s="101"/>
      <c r="Q217" s="93">
        <f t="shared" si="8"/>
        <v>-619666.29</v>
      </c>
      <c r="R217" s="94">
        <f t="shared" si="9"/>
        <v>746.35340581717458</v>
      </c>
    </row>
    <row r="218" spans="1:18" x14ac:dyDescent="0.7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352453.48</v>
      </c>
      <c r="K218" s="104">
        <f>อุดรธานี!AO44</f>
        <v>305132.50999999995</v>
      </c>
      <c r="L218" s="105">
        <f>อุดรธานี!AP44</f>
        <v>3682377.09</v>
      </c>
      <c r="M218" s="105">
        <f>อุดรธานี!AQ44</f>
        <v>3624830.13</v>
      </c>
      <c r="N218" s="101"/>
      <c r="O218" s="101"/>
      <c r="P218" s="101"/>
      <c r="Q218" s="93">
        <f t="shared" si="8"/>
        <v>57546.959999999963</v>
      </c>
      <c r="R218" s="94">
        <f t="shared" si="9"/>
        <v>1255.4984964200478</v>
      </c>
    </row>
    <row r="219" spans="1:18" x14ac:dyDescent="0.7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565574.97</v>
      </c>
      <c r="K219" s="104">
        <f>อุดรธานี!AO45</f>
        <v>190650.12</v>
      </c>
      <c r="L219" s="105">
        <f>อุดรธานี!AP45</f>
        <v>3316854.52</v>
      </c>
      <c r="M219" s="105">
        <f>อุดรธานี!AQ45</f>
        <v>3656202.7800000003</v>
      </c>
      <c r="N219" s="101"/>
      <c r="O219" s="101"/>
      <c r="P219" s="101"/>
      <c r="Q219" s="93">
        <f t="shared" si="8"/>
        <v>-339348.26000000024</v>
      </c>
      <c r="R219" s="94">
        <f t="shared" si="9"/>
        <v>975.54544705882358</v>
      </c>
    </row>
    <row r="220" spans="1:18" x14ac:dyDescent="0.7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489003.45</v>
      </c>
      <c r="K220" s="104">
        <f>อุดรธานี!AO46</f>
        <v>547846.72</v>
      </c>
      <c r="L220" s="105">
        <f>อุดรธานี!AP46</f>
        <v>2847188.5999999996</v>
      </c>
      <c r="M220" s="105">
        <f>อุดรธานี!AQ46</f>
        <v>2869537.93</v>
      </c>
      <c r="N220" s="101"/>
      <c r="O220" s="101"/>
      <c r="P220" s="101"/>
      <c r="Q220" s="93">
        <f t="shared" si="8"/>
        <v>-22349.33000000054</v>
      </c>
      <c r="R220" s="94">
        <f t="shared" si="9"/>
        <v>1394.9968642822143</v>
      </c>
    </row>
    <row r="221" spans="1:18" x14ac:dyDescent="0.7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627750.41</v>
      </c>
      <c r="K221" s="104">
        <f>อุดรธานี!AO47</f>
        <v>520897.70000000007</v>
      </c>
      <c r="L221" s="105">
        <f>อุดรธานี!AP47</f>
        <v>2542571.8599999994</v>
      </c>
      <c r="M221" s="105">
        <f>อุดรธานี!AQ47</f>
        <v>3331745.3</v>
      </c>
      <c r="N221" s="101"/>
      <c r="O221" s="101"/>
      <c r="P221" s="101"/>
      <c r="Q221" s="93">
        <f t="shared" si="8"/>
        <v>-789173.44000000041</v>
      </c>
      <c r="R221" s="94">
        <f t="shared" si="9"/>
        <v>680.19578919208118</v>
      </c>
    </row>
    <row r="222" spans="1:18" x14ac:dyDescent="0.7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1108552.48</v>
      </c>
      <c r="K222" s="104">
        <f>อุดรธานี!AO48</f>
        <v>1107330.99</v>
      </c>
      <c r="L222" s="105">
        <f>อุดรธานี!AP48</f>
        <v>3078735.1799999997</v>
      </c>
      <c r="M222" s="105">
        <f>อุดรธานี!AQ48</f>
        <v>3123981.91</v>
      </c>
      <c r="N222" s="101"/>
      <c r="O222" s="101"/>
      <c r="P222" s="101"/>
      <c r="Q222" s="93">
        <f t="shared" si="8"/>
        <v>-45246.730000000447</v>
      </c>
      <c r="R222" s="94">
        <f t="shared" si="9"/>
        <v>861.42562395075538</v>
      </c>
    </row>
    <row r="223" spans="1:18" s="112" customFormat="1" x14ac:dyDescent="0.7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8524157.4700000007</v>
      </c>
      <c r="K223" s="109">
        <f>SUM(K211:K222)</f>
        <v>7950124.4500000002</v>
      </c>
      <c r="L223" s="109">
        <f>SUM(L211:L222)</f>
        <v>41468103.740000002</v>
      </c>
      <c r="M223" s="109">
        <f>SUM(M211:M222)</f>
        <v>44353003.069999993</v>
      </c>
      <c r="N223" s="107">
        <v>11</v>
      </c>
      <c r="O223" s="107">
        <v>11</v>
      </c>
      <c r="P223" s="107">
        <f>N223-O223</f>
        <v>0</v>
      </c>
      <c r="Q223" s="110">
        <f t="shared" si="8"/>
        <v>-2884899.3299999908</v>
      </c>
      <c r="R223" s="111">
        <f>L223/H223</f>
        <v>918.37054834566152</v>
      </c>
    </row>
    <row r="224" spans="1:18" x14ac:dyDescent="0.7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7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295717.67</v>
      </c>
      <c r="K225" s="104">
        <f>อุดรธานี!AO49</f>
        <v>520023.98</v>
      </c>
      <c r="L225" s="105">
        <f>อุดรธานี!AP49</f>
        <v>2531690.88</v>
      </c>
      <c r="M225" s="105">
        <f>อุดรธานี!AQ49</f>
        <v>2564595.65</v>
      </c>
      <c r="N225" s="101"/>
      <c r="O225" s="101"/>
      <c r="P225" s="101"/>
      <c r="Q225" s="93">
        <f t="shared" si="8"/>
        <v>-32904.770000000019</v>
      </c>
      <c r="R225" s="94">
        <f t="shared" si="9"/>
        <v>772.56358864815377</v>
      </c>
    </row>
    <row r="226" spans="1:18" x14ac:dyDescent="0.7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265827.65999999997</v>
      </c>
      <c r="K226" s="103">
        <f>อุดรธานี!AO50</f>
        <v>287651.73</v>
      </c>
      <c r="L226" s="105">
        <f>อุดรธานี!AP50</f>
        <v>3649323.4400000004</v>
      </c>
      <c r="M226" s="105">
        <f>อุดรธานี!AQ50</f>
        <v>3701606.96</v>
      </c>
      <c r="N226" s="101"/>
      <c r="O226" s="101"/>
      <c r="P226" s="101"/>
      <c r="Q226" s="93">
        <f t="shared" si="8"/>
        <v>-52283.519999999553</v>
      </c>
      <c r="R226" s="94">
        <f t="shared" si="9"/>
        <v>1069.8690823805337</v>
      </c>
    </row>
    <row r="227" spans="1:18" s="151" customFormat="1" x14ac:dyDescent="0.7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54591.31</v>
      </c>
      <c r="K227" s="154">
        <f>อุดรธานี!AO51</f>
        <v>20445.460000000006</v>
      </c>
      <c r="L227" s="154">
        <f>อุดรธานี!AP51</f>
        <v>2508643</v>
      </c>
      <c r="M227" s="154">
        <f>อุดรธานี!AQ51</f>
        <v>2710648.7199999997</v>
      </c>
      <c r="N227" s="146"/>
      <c r="O227" s="146"/>
      <c r="P227" s="146"/>
      <c r="Q227" s="150">
        <f t="shared" si="8"/>
        <v>-202005.71999999974</v>
      </c>
      <c r="R227" s="150">
        <f t="shared" si="9"/>
        <v>866.84277816171391</v>
      </c>
    </row>
    <row r="228" spans="1:18" s="151" customFormat="1" x14ac:dyDescent="0.7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191985.77</v>
      </c>
      <c r="K228" s="154">
        <f>อุดรธานี!AO52</f>
        <v>373340.45999999996</v>
      </c>
      <c r="L228" s="154">
        <f>อุดรธานี!AP52</f>
        <v>3639155.61</v>
      </c>
      <c r="M228" s="154">
        <f>อุดรธานี!AQ52</f>
        <v>3737592.23</v>
      </c>
      <c r="N228" s="146"/>
      <c r="O228" s="146"/>
      <c r="P228" s="146"/>
      <c r="Q228" s="150">
        <f t="shared" si="8"/>
        <v>-98436.620000000112</v>
      </c>
      <c r="R228" s="150">
        <f t="shared" si="9"/>
        <v>1480.5352359641986</v>
      </c>
    </row>
    <row r="229" spans="1:18" s="151" customFormat="1" x14ac:dyDescent="0.7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406356.35</v>
      </c>
      <c r="K229" s="154">
        <f>อุดรธานี!AO53</f>
        <v>761423.1</v>
      </c>
      <c r="L229" s="154">
        <f>อุดรธานี!AP53</f>
        <v>3863985.17</v>
      </c>
      <c r="M229" s="154">
        <f>อุดรธานี!AQ53</f>
        <v>4088903.53</v>
      </c>
      <c r="N229" s="146"/>
      <c r="O229" s="146"/>
      <c r="P229" s="146"/>
      <c r="Q229" s="150">
        <f t="shared" si="8"/>
        <v>-224918.35999999987</v>
      </c>
      <c r="R229" s="150">
        <f t="shared" si="9"/>
        <v>735.57684561203121</v>
      </c>
    </row>
    <row r="230" spans="1:18" s="158" customFormat="1" x14ac:dyDescent="0.7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341909.21</v>
      </c>
      <c r="K230" s="154">
        <f>อุดรธานี!AO54</f>
        <v>579131.46000000008</v>
      </c>
      <c r="L230" s="154">
        <f>อุดรธานี!AP54</f>
        <v>2507843.65</v>
      </c>
      <c r="M230" s="154">
        <f>อุดรธานี!AQ54</f>
        <v>2439502.5199999996</v>
      </c>
      <c r="N230" s="153"/>
      <c r="O230" s="153"/>
      <c r="P230" s="153"/>
      <c r="Q230" s="156">
        <f t="shared" si="8"/>
        <v>68341.130000000354</v>
      </c>
      <c r="R230" s="157">
        <f t="shared" si="9"/>
        <v>1158.3573441108545</v>
      </c>
    </row>
    <row r="231" spans="1:18" s="158" customFormat="1" x14ac:dyDescent="0.7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358712.68</v>
      </c>
      <c r="K231" s="154">
        <f>อุดรธานี!AO55</f>
        <v>499363.7</v>
      </c>
      <c r="L231" s="154">
        <f>อุดรธานี!AP55</f>
        <v>2410808.52</v>
      </c>
      <c r="M231" s="154">
        <f>อุดรธานี!AQ55</f>
        <v>2365851.0199999996</v>
      </c>
      <c r="N231" s="153"/>
      <c r="O231" s="153"/>
      <c r="P231" s="153"/>
      <c r="Q231" s="156">
        <f t="shared" si="8"/>
        <v>44957.500000000466</v>
      </c>
      <c r="R231" s="157">
        <f t="shared" si="9"/>
        <v>956.67004761904764</v>
      </c>
    </row>
    <row r="232" spans="1:18" s="151" customFormat="1" x14ac:dyDescent="0.7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550598.84</v>
      </c>
      <c r="K232" s="154">
        <f>อุดรธานี!AO56</f>
        <v>712346.07999999984</v>
      </c>
      <c r="L232" s="154">
        <f>อุดรธานี!AP56</f>
        <v>5193746.54</v>
      </c>
      <c r="M232" s="154">
        <f>อุดรธานี!AQ56</f>
        <v>5170802.4799999995</v>
      </c>
      <c r="N232" s="146"/>
      <c r="O232" s="146"/>
      <c r="P232" s="146"/>
      <c r="Q232" s="150">
        <f t="shared" si="8"/>
        <v>22944.060000000522</v>
      </c>
      <c r="R232" s="150">
        <f t="shared" si="9"/>
        <v>726.29653754719618</v>
      </c>
    </row>
    <row r="233" spans="1:18" s="158" customFormat="1" x14ac:dyDescent="0.7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366081.51</v>
      </c>
      <c r="K233" s="155">
        <f>อุดรธานี!AO57</f>
        <v>375635.08</v>
      </c>
      <c r="L233" s="154">
        <f>อุดรธานี!AP57</f>
        <v>3823992.25</v>
      </c>
      <c r="M233" s="154">
        <f>อุดรธานี!AQ57</f>
        <v>3672804.5300000003</v>
      </c>
      <c r="N233" s="153"/>
      <c r="O233" s="153"/>
      <c r="P233" s="153"/>
      <c r="Q233" s="156">
        <f t="shared" si="8"/>
        <v>151187.71999999974</v>
      </c>
      <c r="R233" s="157">
        <f t="shared" si="9"/>
        <v>565.51201567583553</v>
      </c>
    </row>
    <row r="234" spans="1:18" s="151" customFormat="1" x14ac:dyDescent="0.7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584385.6</v>
      </c>
      <c r="K234" s="154">
        <f>อุดรธานี!AO58</f>
        <v>1579185.48</v>
      </c>
      <c r="L234" s="154">
        <f>อุดรธานี!AP58</f>
        <v>3952066.86</v>
      </c>
      <c r="M234" s="154">
        <f>อุดรธานี!AQ58</f>
        <v>3871296.3000000003</v>
      </c>
      <c r="N234" s="146"/>
      <c r="O234" s="146"/>
      <c r="P234" s="146"/>
      <c r="Q234" s="150">
        <f t="shared" si="8"/>
        <v>80770.55999999959</v>
      </c>
      <c r="R234" s="150">
        <f t="shared" si="9"/>
        <v>1034.5724764397905</v>
      </c>
    </row>
    <row r="235" spans="1:18" s="151" customFormat="1" x14ac:dyDescent="0.7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282571.05</v>
      </c>
      <c r="K235" s="154">
        <f>อุดรธานี!AO59</f>
        <v>605265.27</v>
      </c>
      <c r="L235" s="154">
        <f>อุดรธานี!AP59</f>
        <v>2586583.37</v>
      </c>
      <c r="M235" s="154">
        <f>อุดรธานี!AQ59</f>
        <v>2492472.11</v>
      </c>
      <c r="N235" s="146"/>
      <c r="O235" s="146"/>
      <c r="P235" s="146"/>
      <c r="Q235" s="150">
        <f t="shared" si="8"/>
        <v>94111.260000000242</v>
      </c>
      <c r="R235" s="150">
        <f t="shared" si="9"/>
        <v>930.7604785894207</v>
      </c>
    </row>
    <row r="236" spans="1:18" s="112" customFormat="1" x14ac:dyDescent="0.7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3698737.65</v>
      </c>
      <c r="K236" s="109">
        <f>SUM(K224:K235)</f>
        <v>6313811.7999999989</v>
      </c>
      <c r="L236" s="109">
        <f>SUM(L224:L235)</f>
        <v>36667839.289999999</v>
      </c>
      <c r="M236" s="109">
        <f>SUM(M224:M235)</f>
        <v>36816076.049999997</v>
      </c>
      <c r="N236" s="107">
        <v>11</v>
      </c>
      <c r="O236" s="107">
        <v>11</v>
      </c>
      <c r="P236" s="107">
        <f>N236-O236</f>
        <v>0</v>
      </c>
      <c r="Q236" s="159">
        <f t="shared" si="8"/>
        <v>-148236.75999999791</v>
      </c>
      <c r="R236" s="111">
        <f>L236/H236</f>
        <v>862.97574229230406</v>
      </c>
    </row>
    <row r="237" spans="1:18" x14ac:dyDescent="0.7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7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1881022.37</v>
      </c>
      <c r="K238" s="105">
        <f>อุดรธานี!AO60</f>
        <v>2060778.7000000002</v>
      </c>
      <c r="L238" s="105">
        <f>อุดรธานี!AP60</f>
        <v>3661143.48</v>
      </c>
      <c r="M238" s="105">
        <f>อุดรธานี!AQ60</f>
        <v>2976568.9400000004</v>
      </c>
      <c r="N238" s="160"/>
      <c r="O238" s="160"/>
      <c r="P238" s="160"/>
      <c r="Q238" s="118">
        <f t="shared" si="8"/>
        <v>684574.53999999957</v>
      </c>
      <c r="R238" s="119">
        <f t="shared" si="9"/>
        <v>782.29561538461542</v>
      </c>
    </row>
    <row r="239" spans="1:18" x14ac:dyDescent="0.7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3188295.12</v>
      </c>
      <c r="K239" s="154">
        <f>อุดรธานี!AO61</f>
        <v>3498373.55</v>
      </c>
      <c r="L239" s="154">
        <f>อุดรธานี!AP61</f>
        <v>8241561.6600000001</v>
      </c>
      <c r="M239" s="154">
        <f>อุดรธานี!AQ61</f>
        <v>8390970.5800000001</v>
      </c>
      <c r="N239" s="101"/>
      <c r="O239" s="101"/>
      <c r="P239" s="101"/>
      <c r="Q239" s="93">
        <f t="shared" si="8"/>
        <v>-149408.91999999993</v>
      </c>
      <c r="R239" s="94">
        <f t="shared" si="9"/>
        <v>964.15087271876462</v>
      </c>
    </row>
    <row r="240" spans="1:18" x14ac:dyDescent="0.7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596170.37</v>
      </c>
      <c r="K240" s="154">
        <f>อุดรธานี!AO62</f>
        <v>1090813.7</v>
      </c>
      <c r="L240" s="154">
        <f>อุดรธานี!AP62</f>
        <v>3329236.8</v>
      </c>
      <c r="M240" s="154">
        <f>อุดรธานี!AQ62</f>
        <v>2997591.69</v>
      </c>
      <c r="N240" s="101"/>
      <c r="O240" s="101"/>
      <c r="P240" s="101"/>
      <c r="Q240" s="93">
        <f t="shared" si="8"/>
        <v>331645.10999999987</v>
      </c>
      <c r="R240" s="94">
        <f t="shared" si="9"/>
        <v>738.02633562403014</v>
      </c>
    </row>
    <row r="241" spans="1:18" x14ac:dyDescent="0.7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773747.04</v>
      </c>
      <c r="K241" s="154">
        <f>อุดรธานี!AO63</f>
        <v>951153.16</v>
      </c>
      <c r="L241" s="154">
        <f>อุดรธานี!AP63</f>
        <v>2622521.6800000002</v>
      </c>
      <c r="M241" s="154">
        <f>อุดรธานี!AQ63</f>
        <v>2299198.66</v>
      </c>
      <c r="N241" s="101"/>
      <c r="O241" s="101"/>
      <c r="P241" s="101"/>
      <c r="Q241" s="93">
        <f t="shared" si="8"/>
        <v>323323.02</v>
      </c>
      <c r="R241" s="94">
        <f t="shared" si="9"/>
        <v>836.79696234843652</v>
      </c>
    </row>
    <row r="242" spans="1:18" x14ac:dyDescent="0.7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1055128.97</v>
      </c>
      <c r="K242" s="154">
        <f>อุดรธานี!AO64</f>
        <v>1294040.1399999999</v>
      </c>
      <c r="L242" s="154">
        <f>อุดรธานี!AP64</f>
        <v>3465238.45</v>
      </c>
      <c r="M242" s="154">
        <f>อุดรธานี!AQ64</f>
        <v>2705436.4799999995</v>
      </c>
      <c r="N242" s="101"/>
      <c r="O242" s="101"/>
      <c r="P242" s="101"/>
      <c r="Q242" s="93">
        <f t="shared" si="8"/>
        <v>759801.97000000067</v>
      </c>
      <c r="R242" s="94">
        <f t="shared" si="9"/>
        <v>484.17471706022081</v>
      </c>
    </row>
    <row r="243" spans="1:18" x14ac:dyDescent="0.7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800079.62</v>
      </c>
      <c r="K243" s="154">
        <f>อุดรธานี!AO65</f>
        <v>1464561.9300000002</v>
      </c>
      <c r="L243" s="154">
        <f>อุดรธานี!AP65</f>
        <v>5152904.58</v>
      </c>
      <c r="M243" s="154">
        <f>อุดรธานี!AQ65</f>
        <v>4677928.74</v>
      </c>
      <c r="N243" s="101"/>
      <c r="O243" s="101"/>
      <c r="P243" s="101"/>
      <c r="Q243" s="93">
        <f t="shared" si="8"/>
        <v>474975.83999999985</v>
      </c>
      <c r="R243" s="94">
        <f t="shared" si="9"/>
        <v>893.20585543421737</v>
      </c>
    </row>
    <row r="244" spans="1:18" x14ac:dyDescent="0.7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694029.64</v>
      </c>
      <c r="K244" s="154">
        <f>อุดรธานี!AO67</f>
        <v>680755.28</v>
      </c>
      <c r="L244" s="154">
        <f>อุดรธานี!AP67</f>
        <v>2414769.3899999997</v>
      </c>
      <c r="M244" s="154">
        <f>อุดรธานี!AQ67</f>
        <v>2823223.68</v>
      </c>
      <c r="N244" s="101"/>
      <c r="O244" s="101"/>
      <c r="P244" s="101"/>
      <c r="Q244" s="93">
        <f t="shared" si="8"/>
        <v>-408454.2900000005</v>
      </c>
      <c r="R244" s="94">
        <f t="shared" si="9"/>
        <v>710.01746251102611</v>
      </c>
    </row>
    <row r="245" spans="1:18" x14ac:dyDescent="0.7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810954.4</v>
      </c>
      <c r="K245" s="154">
        <f>อุดรธานี!AO68</f>
        <v>852498.25999999989</v>
      </c>
      <c r="L245" s="154">
        <f>อุดรธานี!AP68</f>
        <v>2445378.2999999998</v>
      </c>
      <c r="M245" s="154">
        <f>อุดรธานี!AQ68</f>
        <v>2646484.85</v>
      </c>
      <c r="N245" s="101"/>
      <c r="O245" s="101"/>
      <c r="P245" s="101"/>
      <c r="Q245" s="93">
        <f t="shared" si="8"/>
        <v>-201106.55000000028</v>
      </c>
      <c r="R245" s="94">
        <f t="shared" si="9"/>
        <v>520.18257817485642</v>
      </c>
    </row>
    <row r="246" spans="1:18" x14ac:dyDescent="0.7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119026.06</v>
      </c>
      <c r="K246" s="154">
        <f>อุดรธานี!AO69</f>
        <v>184910.52999999994</v>
      </c>
      <c r="L246" s="154">
        <f>อุดรธานี!AP69</f>
        <v>2571083.79</v>
      </c>
      <c r="M246" s="154">
        <f>อุดรธานี!AQ69</f>
        <v>2602423.33</v>
      </c>
      <c r="N246" s="101"/>
      <c r="O246" s="101"/>
      <c r="P246" s="101"/>
      <c r="Q246" s="93">
        <f t="shared" si="8"/>
        <v>-31339.540000000037</v>
      </c>
      <c r="R246" s="94">
        <f t="shared" si="9"/>
        <v>871.84936927772128</v>
      </c>
    </row>
    <row r="247" spans="1:18" x14ac:dyDescent="0.7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306340.92</v>
      </c>
      <c r="K247" s="154">
        <f>อุดรธานี!AO70</f>
        <v>382832.78</v>
      </c>
      <c r="L247" s="154">
        <f>อุดรธานี!AP70</f>
        <v>4261704.7300000004</v>
      </c>
      <c r="M247" s="154">
        <f>อุดรธานี!AQ70</f>
        <v>4145838.13</v>
      </c>
      <c r="N247" s="101"/>
      <c r="O247" s="101"/>
      <c r="P247" s="101"/>
      <c r="Q247" s="93">
        <f t="shared" si="8"/>
        <v>115866.60000000056</v>
      </c>
      <c r="R247" s="94">
        <f t="shared" si="9"/>
        <v>967.90931864637753</v>
      </c>
    </row>
    <row r="248" spans="1:18" x14ac:dyDescent="0.7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538009.15</v>
      </c>
      <c r="K248" s="154">
        <f>อุดรธานี!AO71</f>
        <v>597089.93000000005</v>
      </c>
      <c r="L248" s="154">
        <f>อุดรธานี!AP71</f>
        <v>3087995.0700000003</v>
      </c>
      <c r="M248" s="154">
        <f>อุดรธานี!AQ71</f>
        <v>2782010.25</v>
      </c>
      <c r="N248" s="101"/>
      <c r="O248" s="101"/>
      <c r="P248" s="101"/>
      <c r="Q248" s="93">
        <f t="shared" si="8"/>
        <v>305984.8200000003</v>
      </c>
      <c r="R248" s="94">
        <f t="shared" si="9"/>
        <v>1179.9751891478793</v>
      </c>
    </row>
    <row r="249" spans="1:18" x14ac:dyDescent="0.7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497444.49</v>
      </c>
      <c r="K249" s="154">
        <f>อุดรธานี!AO72</f>
        <v>588410.36</v>
      </c>
      <c r="L249" s="154">
        <f>อุดรธานี!AP72</f>
        <v>2102960.7999999998</v>
      </c>
      <c r="M249" s="154">
        <f>อุดรธานี!AQ72</f>
        <v>1993540.8499999999</v>
      </c>
      <c r="N249" s="101"/>
      <c r="O249" s="101"/>
      <c r="P249" s="101"/>
      <c r="Q249" s="93">
        <f t="shared" si="8"/>
        <v>109419.94999999995</v>
      </c>
      <c r="R249" s="94">
        <f t="shared" si="9"/>
        <v>474.92339656729894</v>
      </c>
    </row>
    <row r="250" spans="1:18" x14ac:dyDescent="0.7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141715.23000000001</v>
      </c>
      <c r="K250" s="154">
        <f>อุดรธานี!AO73</f>
        <v>490439.32</v>
      </c>
      <c r="L250" s="154">
        <f>อุดรธานี!AP73</f>
        <v>2889827.71</v>
      </c>
      <c r="M250" s="154">
        <f>อุดรธานี!AQ73</f>
        <v>2798293.1399999997</v>
      </c>
      <c r="N250" s="101"/>
      <c r="O250" s="101"/>
      <c r="P250" s="101"/>
      <c r="Q250" s="93">
        <f t="shared" si="8"/>
        <v>91534.570000000298</v>
      </c>
      <c r="R250" s="94">
        <f t="shared" si="9"/>
        <v>1108.487805907173</v>
      </c>
    </row>
    <row r="251" spans="1:18" x14ac:dyDescent="0.7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372121.71</v>
      </c>
      <c r="K251" s="154">
        <f>อุดรธานี!AO74</f>
        <v>919775.52</v>
      </c>
      <c r="L251" s="154">
        <f>อุดรธานี!AP74</f>
        <v>3418802.89</v>
      </c>
      <c r="M251" s="154">
        <f>อุดรธานี!AQ74</f>
        <v>3068582.2300000004</v>
      </c>
      <c r="N251" s="101"/>
      <c r="O251" s="101"/>
      <c r="P251" s="101"/>
      <c r="Q251" s="93">
        <f t="shared" si="8"/>
        <v>350220.65999999968</v>
      </c>
      <c r="R251" s="94">
        <f t="shared" si="9"/>
        <v>668.25701524628619</v>
      </c>
    </row>
    <row r="252" spans="1:18" s="161" customFormat="1" x14ac:dyDescent="0.7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937460.19</v>
      </c>
      <c r="K252" s="154">
        <f>อุดรธานี!AO75</f>
        <v>1717915.86</v>
      </c>
      <c r="L252" s="154">
        <f>อุดรธานี!AP75</f>
        <v>4456081.2699999996</v>
      </c>
      <c r="M252" s="154">
        <f>อุดรธานี!AQ75</f>
        <v>3690769.3800000004</v>
      </c>
      <c r="N252" s="115"/>
      <c r="O252" s="115"/>
      <c r="P252" s="115"/>
      <c r="Q252" s="93">
        <f t="shared" si="8"/>
        <v>765311.8899999992</v>
      </c>
      <c r="R252" s="94">
        <f t="shared" si="9"/>
        <v>801.7418621806404</v>
      </c>
    </row>
    <row r="253" spans="1:18" x14ac:dyDescent="0.7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1035663.88</v>
      </c>
      <c r="K253" s="154">
        <f>อุดรธานี!AO76</f>
        <v>1337333.24</v>
      </c>
      <c r="L253" s="154">
        <f>อุดรธานี!AP76</f>
        <v>3374692.17</v>
      </c>
      <c r="M253" s="154">
        <f>อุดรธานี!AQ76</f>
        <v>4019890.95</v>
      </c>
      <c r="N253" s="101"/>
      <c r="O253" s="101"/>
      <c r="P253" s="101"/>
      <c r="Q253" s="93">
        <f t="shared" si="8"/>
        <v>-645198.78000000026</v>
      </c>
      <c r="R253" s="94">
        <f t="shared" si="9"/>
        <v>1193.7361761584718</v>
      </c>
    </row>
    <row r="254" spans="1:18" s="112" customFormat="1" x14ac:dyDescent="0.7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12711545.280000003</v>
      </c>
      <c r="K254" s="109">
        <f>SUM(K237:K252)</f>
        <v>16774349.019999996</v>
      </c>
      <c r="L254" s="109">
        <f>SUM(L237:L252)</f>
        <v>54121210.599999994</v>
      </c>
      <c r="M254" s="109">
        <f>SUM(M237:M252)</f>
        <v>50598860.93</v>
      </c>
      <c r="N254" s="107">
        <v>16</v>
      </c>
      <c r="O254" s="107">
        <v>16</v>
      </c>
      <c r="P254" s="107">
        <f>N254-O254</f>
        <v>0</v>
      </c>
      <c r="Q254" s="110">
        <f t="shared" si="8"/>
        <v>3522349.6699999943</v>
      </c>
      <c r="R254" s="111">
        <f>L254/H254</f>
        <v>777.83829316316701</v>
      </c>
    </row>
    <row r="255" spans="1:18" x14ac:dyDescent="0.7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7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195763.48</v>
      </c>
      <c r="K256" s="104">
        <f>อุดรธานี!AO77</f>
        <v>276986.36</v>
      </c>
      <c r="L256" s="105">
        <f>อุดรธานี!AP77</f>
        <v>2616215.0700000003</v>
      </c>
      <c r="M256" s="105">
        <f>อุดรธานี!AQ77</f>
        <v>2921897.14</v>
      </c>
      <c r="N256" s="101"/>
      <c r="O256" s="101"/>
      <c r="P256" s="101"/>
      <c r="Q256" s="93">
        <f t="shared" si="8"/>
        <v>-305682.06999999983</v>
      </c>
      <c r="R256" s="94">
        <f t="shared" si="9"/>
        <v>704.7993184267242</v>
      </c>
    </row>
    <row r="257" spans="1:18" x14ac:dyDescent="0.7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301301.43</v>
      </c>
      <c r="K257" s="104">
        <f>อุดรธานี!AO78</f>
        <v>206684.57999999996</v>
      </c>
      <c r="L257" s="105">
        <f>อุดรธานี!AP78</f>
        <v>4340708.07</v>
      </c>
      <c r="M257" s="105">
        <f>อุดรธานี!AQ78</f>
        <v>5015366.01</v>
      </c>
      <c r="N257" s="101"/>
      <c r="O257" s="101"/>
      <c r="P257" s="101"/>
      <c r="Q257" s="93">
        <f t="shared" si="8"/>
        <v>-674657.93999999948</v>
      </c>
      <c r="R257" s="94">
        <f t="shared" si="9"/>
        <v>878.50800850030362</v>
      </c>
    </row>
    <row r="258" spans="1:18" x14ac:dyDescent="0.7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249753.58</v>
      </c>
      <c r="K258" s="104">
        <f>อุดรธานี!AO79</f>
        <v>109821.48999999999</v>
      </c>
      <c r="L258" s="105">
        <f>อุดรธานี!AP79</f>
        <v>2805564.03</v>
      </c>
      <c r="M258" s="105">
        <f>อุดรธานี!AQ79</f>
        <v>3138865</v>
      </c>
      <c r="N258" s="101"/>
      <c r="O258" s="101"/>
      <c r="P258" s="101"/>
      <c r="Q258" s="93">
        <f t="shared" si="8"/>
        <v>-333300.9700000002</v>
      </c>
      <c r="R258" s="94">
        <f t="shared" si="9"/>
        <v>887.55584625118627</v>
      </c>
    </row>
    <row r="259" spans="1:18" x14ac:dyDescent="0.7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400175.99</v>
      </c>
      <c r="K259" s="104">
        <f>อุดรธานี!AO80</f>
        <v>499970.74999999994</v>
      </c>
      <c r="L259" s="105">
        <f>อุดรธานี!AP80</f>
        <v>2876400.9699999997</v>
      </c>
      <c r="M259" s="105">
        <f>อุดรธานี!AQ80</f>
        <v>3156106.6500000004</v>
      </c>
      <c r="N259" s="101"/>
      <c r="O259" s="101"/>
      <c r="P259" s="101"/>
      <c r="Q259" s="93">
        <f t="shared" si="8"/>
        <v>-279705.68000000063</v>
      </c>
      <c r="R259" s="94">
        <f t="shared" si="9"/>
        <v>472.54821258419577</v>
      </c>
    </row>
    <row r="260" spans="1:18" x14ac:dyDescent="0.7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401238.4</v>
      </c>
      <c r="K260" s="104">
        <f>อุดรธานี!AO81</f>
        <v>497504.09000000008</v>
      </c>
      <c r="L260" s="105">
        <f>อุดรธานี!AP81</f>
        <v>1989419.23</v>
      </c>
      <c r="M260" s="162">
        <f>อุดรธานี!AQ81</f>
        <v>1750936.5099999998</v>
      </c>
      <c r="N260" s="101"/>
      <c r="O260" s="101"/>
      <c r="P260" s="101"/>
      <c r="Q260" s="93">
        <f t="shared" si="8"/>
        <v>238482.7200000002</v>
      </c>
      <c r="R260" s="94">
        <f t="shared" si="9"/>
        <v>611.75253075030753</v>
      </c>
    </row>
    <row r="261" spans="1:18" x14ac:dyDescent="0.7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303597.94</v>
      </c>
      <c r="K261" s="104">
        <f>อุดรธานี!AO82</f>
        <v>247351.18</v>
      </c>
      <c r="L261" s="105">
        <f>อุดรธานี!AP82</f>
        <v>2588530.13</v>
      </c>
      <c r="M261" s="105">
        <f>อุดรธานี!AQ82</f>
        <v>3091328.75</v>
      </c>
      <c r="N261" s="101"/>
      <c r="O261" s="101"/>
      <c r="P261" s="101"/>
      <c r="Q261" s="93">
        <f t="shared" si="8"/>
        <v>-502798.62000000011</v>
      </c>
      <c r="R261" s="94">
        <f t="shared" si="9"/>
        <v>1065.2387366255143</v>
      </c>
    </row>
    <row r="262" spans="1:18" x14ac:dyDescent="0.7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286690.23</v>
      </c>
      <c r="K262" s="104">
        <f>อุดรธานี!AO83</f>
        <v>-11747.440000000002</v>
      </c>
      <c r="L262" s="105">
        <f>อุดรธานี!AP83</f>
        <v>2728058.15</v>
      </c>
      <c r="M262" s="105">
        <f>อุดรธานี!AQ83</f>
        <v>3121752.81</v>
      </c>
      <c r="N262" s="101"/>
      <c r="O262" s="101"/>
      <c r="P262" s="101"/>
      <c r="Q262" s="93">
        <f t="shared" ref="Q262:Q325" si="10">L262-M262</f>
        <v>-393694.66000000015</v>
      </c>
      <c r="R262" s="94">
        <f t="shared" ref="R262:R325" si="11">L262/H262</f>
        <v>1009.270495745468</v>
      </c>
    </row>
    <row r="263" spans="1:18" x14ac:dyDescent="0.7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99148.38</v>
      </c>
      <c r="K263" s="104">
        <f>อุดรธานี!AO84</f>
        <v>186643.71000000002</v>
      </c>
      <c r="L263" s="105">
        <f>อุดรธานี!AP84</f>
        <v>2251685.23</v>
      </c>
      <c r="M263" s="162">
        <f>อุดรธานี!AQ84</f>
        <v>2256454.3800000004</v>
      </c>
      <c r="N263" s="101"/>
      <c r="O263" s="101"/>
      <c r="P263" s="101"/>
      <c r="Q263" s="93">
        <f t="shared" si="10"/>
        <v>-4769.1500000003725</v>
      </c>
      <c r="R263" s="94">
        <f t="shared" si="11"/>
        <v>1358.8927157513579</v>
      </c>
    </row>
    <row r="264" spans="1:18" x14ac:dyDescent="0.7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102629.2</v>
      </c>
      <c r="K264" s="104">
        <f>อุดรธานี!AO85</f>
        <v>57561.78</v>
      </c>
      <c r="L264" s="105">
        <f>อุดรธานี!AP85</f>
        <v>1597748.53</v>
      </c>
      <c r="M264" s="105">
        <f>อุดรธานี!AQ85</f>
        <v>2026951.06</v>
      </c>
      <c r="N264" s="101"/>
      <c r="O264" s="101"/>
      <c r="P264" s="101"/>
      <c r="Q264" s="93">
        <f t="shared" si="10"/>
        <v>-429202.53</v>
      </c>
      <c r="R264" s="94">
        <f t="shared" si="11"/>
        <v>642.44010052271813</v>
      </c>
    </row>
    <row r="265" spans="1:18" s="112" customFormat="1" x14ac:dyDescent="0.7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2340298.63</v>
      </c>
      <c r="K265" s="109">
        <f>SUM(K255:K264)</f>
        <v>2070776.5</v>
      </c>
      <c r="L265" s="109">
        <f>SUM(L255:L264)</f>
        <v>23794329.41</v>
      </c>
      <c r="M265" s="109">
        <f>SUM(M255:M264)</f>
        <v>26479658.309999999</v>
      </c>
      <c r="N265" s="107">
        <v>9</v>
      </c>
      <c r="O265" s="107">
        <v>9</v>
      </c>
      <c r="P265" s="107">
        <f>N265-O265</f>
        <v>0</v>
      </c>
      <c r="Q265" s="110">
        <f t="shared" si="10"/>
        <v>-2685328.8999999985</v>
      </c>
      <c r="R265" s="111">
        <f>L265/H265</f>
        <v>190.23592806089002</v>
      </c>
    </row>
    <row r="266" spans="1:18" x14ac:dyDescent="0.7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7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718842.49</v>
      </c>
      <c r="K267" s="104">
        <f>อุดรธานี!AO86</f>
        <v>771098.34000000008</v>
      </c>
      <c r="L267" s="105">
        <f>อุดรธานี!AP86</f>
        <v>1169445.5899999999</v>
      </c>
      <c r="M267" s="105">
        <f>อุดรธานี!AQ86</f>
        <v>1729494.88</v>
      </c>
      <c r="N267" s="101"/>
      <c r="O267" s="101"/>
      <c r="P267" s="101"/>
      <c r="Q267" s="93">
        <f t="shared" si="10"/>
        <v>-560049.29</v>
      </c>
      <c r="R267" s="94">
        <f t="shared" si="11"/>
        <v>304.54312239583328</v>
      </c>
    </row>
    <row r="268" spans="1:18" x14ac:dyDescent="0.7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2882078.7</v>
      </c>
      <c r="K268" s="104">
        <f>อุดรธานี!AO87</f>
        <v>2283913.9100000006</v>
      </c>
      <c r="L268" s="105">
        <f>อุดรธานี!AP87</f>
        <v>5283882.13</v>
      </c>
      <c r="M268" s="105">
        <f>อุดรธานี!AQ87</f>
        <v>5326194.66</v>
      </c>
      <c r="N268" s="101"/>
      <c r="O268" s="101"/>
      <c r="P268" s="101"/>
      <c r="Q268" s="93">
        <f t="shared" si="10"/>
        <v>-42312.530000000261</v>
      </c>
      <c r="R268" s="94">
        <f t="shared" si="11"/>
        <v>670.20321283612373</v>
      </c>
    </row>
    <row r="269" spans="1:18" x14ac:dyDescent="0.7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1297534.3</v>
      </c>
      <c r="K269" s="104">
        <f>อุดรธานี!AO88</f>
        <v>1260519.51</v>
      </c>
      <c r="L269" s="105">
        <f>อุดรธานี!AP88</f>
        <v>3610295.96</v>
      </c>
      <c r="M269" s="105">
        <f>อุดรธานี!AQ88</f>
        <v>4665258.71</v>
      </c>
      <c r="N269" s="101"/>
      <c r="O269" s="101"/>
      <c r="P269" s="101"/>
      <c r="Q269" s="93">
        <f t="shared" si="10"/>
        <v>-1054962.75</v>
      </c>
      <c r="R269" s="94">
        <f t="shared" si="11"/>
        <v>460.20343658381137</v>
      </c>
    </row>
    <row r="270" spans="1:18" x14ac:dyDescent="0.7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1642804.66</v>
      </c>
      <c r="K270" s="104">
        <f>อุดรธานี!AO89</f>
        <v>1725959.4599999997</v>
      </c>
      <c r="L270" s="105">
        <f>อุดรธานี!AP89</f>
        <v>3487204.6900000004</v>
      </c>
      <c r="M270" s="105">
        <f>อุดรธานี!AQ89</f>
        <v>4052609.7600000002</v>
      </c>
      <c r="N270" s="101"/>
      <c r="O270" s="101"/>
      <c r="P270" s="101"/>
      <c r="Q270" s="93">
        <f t="shared" si="10"/>
        <v>-565405.06999999983</v>
      </c>
      <c r="R270" s="94">
        <f t="shared" si="11"/>
        <v>549.42566409327253</v>
      </c>
    </row>
    <row r="271" spans="1:18" x14ac:dyDescent="0.7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968636.68</v>
      </c>
      <c r="K271" s="104">
        <f>อุดรธานี!AO90</f>
        <v>1038496.6</v>
      </c>
      <c r="L271" s="105">
        <f>อุดรธานี!AP90</f>
        <v>2058334.85</v>
      </c>
      <c r="M271" s="105">
        <f>อุดรธานี!AQ90</f>
        <v>2710425.1999999997</v>
      </c>
      <c r="N271" s="101"/>
      <c r="O271" s="101"/>
      <c r="P271" s="101"/>
      <c r="Q271" s="93">
        <f t="shared" si="10"/>
        <v>-652090.34999999963</v>
      </c>
      <c r="R271" s="94">
        <f t="shared" si="11"/>
        <v>503.99971841332029</v>
      </c>
    </row>
    <row r="272" spans="1:18" x14ac:dyDescent="0.7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2135505.0699999998</v>
      </c>
      <c r="K272" s="104">
        <f>อุดรธานี!AO91</f>
        <v>1756831.0100000002</v>
      </c>
      <c r="L272" s="105">
        <f>อุดรธานี!AP91</f>
        <v>4326933.45</v>
      </c>
      <c r="M272" s="105">
        <f>อุดรธานี!AQ91</f>
        <v>4862364.5999999996</v>
      </c>
      <c r="N272" s="101"/>
      <c r="O272" s="101"/>
      <c r="P272" s="101"/>
      <c r="Q272" s="93">
        <f t="shared" si="10"/>
        <v>-535431.14999999944</v>
      </c>
      <c r="R272" s="94">
        <f t="shared" si="11"/>
        <v>533.46485636789544</v>
      </c>
    </row>
    <row r="273" spans="1:18" x14ac:dyDescent="0.7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1020416.71</v>
      </c>
      <c r="K273" s="104">
        <f>อุดรธานี!AO92</f>
        <v>800602.56</v>
      </c>
      <c r="L273" s="105">
        <f>อุดรธานี!AP92</f>
        <v>2302086.81</v>
      </c>
      <c r="M273" s="105">
        <f>อุดรธานี!AQ92</f>
        <v>2692067.81</v>
      </c>
      <c r="N273" s="101"/>
      <c r="O273" s="101"/>
      <c r="P273" s="101"/>
      <c r="Q273" s="93">
        <f t="shared" si="10"/>
        <v>-389981</v>
      </c>
      <c r="R273" s="94">
        <f t="shared" si="11"/>
        <v>563.68433153770809</v>
      </c>
    </row>
    <row r="274" spans="1:18" x14ac:dyDescent="0.7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1229121.56</v>
      </c>
      <c r="K274" s="104">
        <f>อุดรธานี!AO93</f>
        <v>1002091.9000000001</v>
      </c>
      <c r="L274" s="105">
        <f>อุดรธานี!AP93</f>
        <v>4301732.32</v>
      </c>
      <c r="M274" s="105">
        <f>อุดรธานี!AQ93</f>
        <v>4996200.040000001</v>
      </c>
      <c r="N274" s="101"/>
      <c r="O274" s="101"/>
      <c r="P274" s="101"/>
      <c r="Q274" s="93">
        <f t="shared" si="10"/>
        <v>-694467.72000000067</v>
      </c>
      <c r="R274" s="94">
        <f t="shared" si="11"/>
        <v>694.49989021633849</v>
      </c>
    </row>
    <row r="275" spans="1:18" x14ac:dyDescent="0.7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469445.62</v>
      </c>
      <c r="K275" s="104">
        <f>อุดรธานี!AO94</f>
        <v>392859.41000000003</v>
      </c>
      <c r="L275" s="105">
        <f>อุดรธานี!AP94</f>
        <v>3771216.95</v>
      </c>
      <c r="M275" s="105">
        <f>อุดรธานี!AQ94</f>
        <v>4238718.53</v>
      </c>
      <c r="N275" s="101"/>
      <c r="O275" s="101"/>
      <c r="P275" s="101"/>
      <c r="Q275" s="93">
        <f t="shared" si="10"/>
        <v>-467501.58000000007</v>
      </c>
      <c r="R275" s="94">
        <f t="shared" si="11"/>
        <v>779.01610204503208</v>
      </c>
    </row>
    <row r="276" spans="1:18" x14ac:dyDescent="0.7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524029.56</v>
      </c>
      <c r="K276" s="104">
        <f>อุดรธานี!AO95</f>
        <v>484253.29</v>
      </c>
      <c r="L276" s="105">
        <f>อุดรธานี!AP95</f>
        <v>3436498.7699999996</v>
      </c>
      <c r="M276" s="105">
        <f>อุดรธานี!AQ95</f>
        <v>4086832.9999999995</v>
      </c>
      <c r="N276" s="101"/>
      <c r="O276" s="101"/>
      <c r="P276" s="101"/>
      <c r="Q276" s="93">
        <f t="shared" si="10"/>
        <v>-650334.23</v>
      </c>
      <c r="R276" s="94">
        <f t="shared" si="11"/>
        <v>526.18263206247127</v>
      </c>
    </row>
    <row r="277" spans="1:18" x14ac:dyDescent="0.7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878089.4</v>
      </c>
      <c r="K277" s="104">
        <f>อุดรธานี!AO96</f>
        <v>953967.05999999994</v>
      </c>
      <c r="L277" s="105">
        <f>อุดรธานี!AP96</f>
        <v>2432603.67</v>
      </c>
      <c r="M277" s="105">
        <f>อุดรธานี!AQ96</f>
        <v>2722498.17</v>
      </c>
      <c r="N277" s="101"/>
      <c r="O277" s="101"/>
      <c r="P277" s="101"/>
      <c r="Q277" s="93">
        <f t="shared" si="10"/>
        <v>-289894.5</v>
      </c>
      <c r="R277" s="94">
        <f t="shared" si="11"/>
        <v>594.6232388169152</v>
      </c>
    </row>
    <row r="278" spans="1:18" x14ac:dyDescent="0.7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671163.48</v>
      </c>
      <c r="K278" s="104">
        <f>อุดรธานี!AO97</f>
        <v>670852.83000000007</v>
      </c>
      <c r="L278" s="105">
        <f>อุดรธานี!AP97</f>
        <v>3286281.27</v>
      </c>
      <c r="M278" s="105">
        <f>อุดรธานี!AQ97</f>
        <v>3394975.2899999996</v>
      </c>
      <c r="N278" s="101"/>
      <c r="O278" s="101"/>
      <c r="P278" s="101"/>
      <c r="Q278" s="93">
        <f t="shared" si="10"/>
        <v>-108694.01999999955</v>
      </c>
      <c r="R278" s="94">
        <f t="shared" si="11"/>
        <v>611.6287493020659</v>
      </c>
    </row>
    <row r="279" spans="1:18" x14ac:dyDescent="0.7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879213.58</v>
      </c>
      <c r="K279" s="104">
        <f>อุดรธานี!AO98</f>
        <v>1007279.2699999998</v>
      </c>
      <c r="L279" s="105">
        <f>อุดรธานี!AP98</f>
        <v>3368604.4800000004</v>
      </c>
      <c r="M279" s="105">
        <f>อุดรธานี!AQ98</f>
        <v>4028772.91</v>
      </c>
      <c r="N279" s="101"/>
      <c r="O279" s="101"/>
      <c r="P279" s="101"/>
      <c r="Q279" s="93">
        <f t="shared" si="10"/>
        <v>-660168.4299999997</v>
      </c>
      <c r="R279" s="94">
        <f t="shared" si="11"/>
        <v>797.30283550295871</v>
      </c>
    </row>
    <row r="280" spans="1:18" x14ac:dyDescent="0.7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742634.13</v>
      </c>
      <c r="K280" s="104">
        <f>อุดรธานี!AO99</f>
        <v>607174.42999999993</v>
      </c>
      <c r="L280" s="105">
        <f>อุดรธานี!AP99</f>
        <v>2758454.6399999997</v>
      </c>
      <c r="M280" s="105">
        <f>อุดรธานี!AQ99</f>
        <v>2477916.4</v>
      </c>
      <c r="N280" s="101"/>
      <c r="O280" s="101"/>
      <c r="P280" s="101"/>
      <c r="Q280" s="93">
        <f t="shared" si="10"/>
        <v>280538.23999999976</v>
      </c>
      <c r="R280" s="94">
        <f t="shared" si="11"/>
        <v>820.7243796489139</v>
      </c>
    </row>
    <row r="281" spans="1:18" s="112" customFormat="1" x14ac:dyDescent="0.7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16059515.940000001</v>
      </c>
      <c r="K281" s="109">
        <f>SUM(K266:K280)</f>
        <v>14755899.58</v>
      </c>
      <c r="L281" s="109">
        <f>SUM(L266:L280)</f>
        <v>45593575.579999998</v>
      </c>
      <c r="M281" s="109">
        <f>SUM(M266:M280)</f>
        <v>51984329.960000001</v>
      </c>
      <c r="N281" s="107">
        <v>14</v>
      </c>
      <c r="O281" s="107">
        <v>14</v>
      </c>
      <c r="P281" s="107">
        <f>N281-O281</f>
        <v>0</v>
      </c>
      <c r="Q281" s="110">
        <f t="shared" si="10"/>
        <v>-6390754.3800000027</v>
      </c>
      <c r="R281" s="111">
        <f>L281/H281</f>
        <v>593.58133053859467</v>
      </c>
    </row>
    <row r="282" spans="1:18" x14ac:dyDescent="0.7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7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395833.8</v>
      </c>
      <c r="K283" s="104">
        <f>อุดรธานี!AO100</f>
        <v>475083.15999999992</v>
      </c>
      <c r="L283" s="105">
        <f>อุดรธานี!AP100</f>
        <v>2054443.65</v>
      </c>
      <c r="M283" s="105">
        <f>อุดรธานี!AQ100</f>
        <v>2231234.2000000002</v>
      </c>
      <c r="N283" s="101"/>
      <c r="O283" s="101"/>
      <c r="P283" s="101"/>
      <c r="Q283" s="93">
        <f t="shared" si="10"/>
        <v>-176790.55000000028</v>
      </c>
      <c r="R283" s="94">
        <f t="shared" si="11"/>
        <v>815.57905915045649</v>
      </c>
    </row>
    <row r="284" spans="1:18" x14ac:dyDescent="0.7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621516.06000000006</v>
      </c>
      <c r="K284" s="104">
        <f>อุดรธานี!AO101</f>
        <v>671891.26000000013</v>
      </c>
      <c r="L284" s="105">
        <f>อุดรธานี!AP101</f>
        <v>3354788.0599999996</v>
      </c>
      <c r="M284" s="105">
        <f>อุดรธานี!AQ101</f>
        <v>3407398.77</v>
      </c>
      <c r="N284" s="101"/>
      <c r="O284" s="101"/>
      <c r="P284" s="101"/>
      <c r="Q284" s="93">
        <f t="shared" si="10"/>
        <v>-52610.710000000428</v>
      </c>
      <c r="R284" s="94">
        <f t="shared" si="11"/>
        <v>636.9447617239415</v>
      </c>
    </row>
    <row r="285" spans="1:18" x14ac:dyDescent="0.7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371120.74</v>
      </c>
      <c r="K285" s="104">
        <f>อุดรธานี!AO102</f>
        <v>373931.3</v>
      </c>
      <c r="L285" s="105">
        <f>อุดรธานี!AP102</f>
        <v>2701963.5700000003</v>
      </c>
      <c r="M285" s="105">
        <f>อุดรธานี!AQ102</f>
        <v>2594917.0100000002</v>
      </c>
      <c r="N285" s="101"/>
      <c r="O285" s="101"/>
      <c r="P285" s="101"/>
      <c r="Q285" s="93">
        <f t="shared" si="10"/>
        <v>107046.56000000006</v>
      </c>
      <c r="R285" s="94">
        <f t="shared" si="11"/>
        <v>945.73453622681143</v>
      </c>
    </row>
    <row r="286" spans="1:18" x14ac:dyDescent="0.7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237456.05</v>
      </c>
      <c r="K286" s="104">
        <f>อุดรธานี!AO103</f>
        <v>197809.40999999997</v>
      </c>
      <c r="L286" s="105">
        <f>อุดรธานี!AP103</f>
        <v>1844188.31</v>
      </c>
      <c r="M286" s="105">
        <f>อุดรธานี!AQ103</f>
        <v>2296416.7600000002</v>
      </c>
      <c r="N286" s="101"/>
      <c r="O286" s="101"/>
      <c r="P286" s="101"/>
      <c r="Q286" s="93">
        <f t="shared" si="10"/>
        <v>-452228.45000000019</v>
      </c>
      <c r="R286" s="94">
        <f t="shared" si="11"/>
        <v>572.01870657568236</v>
      </c>
    </row>
    <row r="287" spans="1:18" x14ac:dyDescent="0.7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341858.31</v>
      </c>
      <c r="K287" s="104">
        <f>อุดรธานี!AO104</f>
        <v>322733.90999999997</v>
      </c>
      <c r="L287" s="105">
        <f>อุดรธานี!AP104</f>
        <v>2089184.45</v>
      </c>
      <c r="M287" s="105">
        <f>อุดรธานี!AQ104</f>
        <v>1818374.17</v>
      </c>
      <c r="N287" s="101"/>
      <c r="O287" s="101"/>
      <c r="P287" s="101"/>
      <c r="Q287" s="93">
        <f t="shared" si="10"/>
        <v>270810.28000000003</v>
      </c>
      <c r="R287" s="94">
        <f t="shared" si="11"/>
        <v>1223.1759074941451</v>
      </c>
    </row>
    <row r="288" spans="1:18" x14ac:dyDescent="0.7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211920.03</v>
      </c>
      <c r="K288" s="104">
        <f>อุดรธานี!AO105</f>
        <v>194433.94</v>
      </c>
      <c r="L288" s="105">
        <f>อุดรธานี!AP105</f>
        <v>2798276.43</v>
      </c>
      <c r="M288" s="105">
        <f>อุดรธานี!AQ105</f>
        <v>2895241.42</v>
      </c>
      <c r="N288" s="101"/>
      <c r="O288" s="101"/>
      <c r="P288" s="101"/>
      <c r="Q288" s="93">
        <f t="shared" si="10"/>
        <v>-96964.989999999758</v>
      </c>
      <c r="R288" s="94">
        <f t="shared" si="11"/>
        <v>1315.5977574047956</v>
      </c>
    </row>
    <row r="289" spans="1:18" s="112" customFormat="1" x14ac:dyDescent="0.7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2179704.9900000002</v>
      </c>
      <c r="K289" s="109">
        <f>SUM(K282:K288)</f>
        <v>2235882.98</v>
      </c>
      <c r="L289" s="109">
        <f>SUM(L282:L288)</f>
        <v>14842844.469999999</v>
      </c>
      <c r="M289" s="109">
        <f>SUM(M282:M288)</f>
        <v>15243582.33</v>
      </c>
      <c r="N289" s="107">
        <v>6</v>
      </c>
      <c r="O289" s="107">
        <v>6</v>
      </c>
      <c r="P289" s="107">
        <f>N289-O289</f>
        <v>0</v>
      </c>
      <c r="Q289" s="110">
        <f t="shared" si="10"/>
        <v>-400737.86000000127</v>
      </c>
      <c r="R289" s="111">
        <f>L289/H289</f>
        <v>838.48403965653597</v>
      </c>
    </row>
    <row r="290" spans="1:18" x14ac:dyDescent="0.7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7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193925.2</v>
      </c>
      <c r="K291" s="104">
        <f>อุดรธานี!AO106</f>
        <v>57910.200000000012</v>
      </c>
      <c r="L291" s="105">
        <f>อุดรธานี!AP106</f>
        <v>2484086.0099999998</v>
      </c>
      <c r="M291" s="105">
        <f>อุดรธานี!AQ106</f>
        <v>2811323.7800000003</v>
      </c>
      <c r="N291" s="101"/>
      <c r="O291" s="101"/>
      <c r="P291" s="101"/>
      <c r="Q291" s="93">
        <f t="shared" si="10"/>
        <v>-327237.77000000048</v>
      </c>
      <c r="R291" s="94">
        <f t="shared" si="11"/>
        <v>965.81882192846024</v>
      </c>
    </row>
    <row r="292" spans="1:18" x14ac:dyDescent="0.7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109075.15</v>
      </c>
      <c r="K292" s="104">
        <f>อุดรธานี!AO107</f>
        <v>-62346.670000000042</v>
      </c>
      <c r="L292" s="105">
        <f>อุดรธานี!AP107</f>
        <v>4796675.92</v>
      </c>
      <c r="M292" s="105">
        <f>อุดรธานี!AQ107</f>
        <v>5605139.4000000004</v>
      </c>
      <c r="N292" s="101"/>
      <c r="O292" s="101"/>
      <c r="P292" s="101"/>
      <c r="Q292" s="93">
        <f t="shared" si="10"/>
        <v>-808463.48000000045</v>
      </c>
      <c r="R292" s="94">
        <f t="shared" si="11"/>
        <v>672.08573910606697</v>
      </c>
    </row>
    <row r="293" spans="1:18" x14ac:dyDescent="0.7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57554.78</v>
      </c>
      <c r="K293" s="104">
        <f>อุดรธานี!AO108</f>
        <v>-126263.44</v>
      </c>
      <c r="L293" s="105">
        <f>อุดรธานี!AP108</f>
        <v>4696091.38</v>
      </c>
      <c r="M293" s="105">
        <f>อุดรธานี!AQ108</f>
        <v>5152770.6300000008</v>
      </c>
      <c r="N293" s="101"/>
      <c r="O293" s="101"/>
      <c r="P293" s="101"/>
      <c r="Q293" s="93">
        <f t="shared" si="10"/>
        <v>-456679.25000000093</v>
      </c>
      <c r="R293" s="94">
        <f t="shared" si="11"/>
        <v>762.10506004543981</v>
      </c>
    </row>
    <row r="294" spans="1:18" x14ac:dyDescent="0.7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197165.26</v>
      </c>
      <c r="K294" s="104">
        <f>อุดรธานี!AO109</f>
        <v>126157.30000000002</v>
      </c>
      <c r="L294" s="105">
        <f>อุดรธานี!AP109</f>
        <v>3652573.3499999996</v>
      </c>
      <c r="M294" s="105">
        <f>อุดรธานี!AQ109</f>
        <v>3968862.27</v>
      </c>
      <c r="N294" s="101"/>
      <c r="O294" s="101"/>
      <c r="P294" s="101"/>
      <c r="Q294" s="93">
        <f t="shared" si="10"/>
        <v>-316288.92000000039</v>
      </c>
      <c r="R294" s="94">
        <f t="shared" si="11"/>
        <v>658.12132432432429</v>
      </c>
    </row>
    <row r="295" spans="1:18" s="112" customFormat="1" x14ac:dyDescent="0.7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557720.39</v>
      </c>
      <c r="K295" s="109">
        <f>SUM(K290:K294)</f>
        <v>-4542.6100000000151</v>
      </c>
      <c r="L295" s="109">
        <f>SUM(L290:L294)</f>
        <v>15629426.659999998</v>
      </c>
      <c r="M295" s="109">
        <f>SUM(M290:M294)</f>
        <v>17538096.080000002</v>
      </c>
      <c r="N295" s="107">
        <v>4</v>
      </c>
      <c r="O295" s="107">
        <v>4</v>
      </c>
      <c r="P295" s="107">
        <f>N295-O295</f>
        <v>0</v>
      </c>
      <c r="Q295" s="110">
        <f t="shared" si="10"/>
        <v>-1908669.4200000037</v>
      </c>
      <c r="R295" s="111">
        <f>L295/H295</f>
        <v>729.63104710330981</v>
      </c>
    </row>
    <row r="296" spans="1:18" x14ac:dyDescent="0.7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7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364252.57</v>
      </c>
      <c r="K297" s="104">
        <f>อุดรธานี!AO110</f>
        <v>147106.12000000005</v>
      </c>
      <c r="L297" s="105">
        <f>อุดรธานี!AP110</f>
        <v>3149422.03</v>
      </c>
      <c r="M297" s="105">
        <f>อุดรธานี!AQ110</f>
        <v>3898771.53</v>
      </c>
      <c r="N297" s="101"/>
      <c r="O297" s="101"/>
      <c r="P297" s="101"/>
      <c r="Q297" s="93">
        <f t="shared" si="10"/>
        <v>-749349.5</v>
      </c>
      <c r="R297" s="94">
        <f t="shared" si="11"/>
        <v>930.13054636739514</v>
      </c>
    </row>
    <row r="298" spans="1:18" x14ac:dyDescent="0.7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546768.51</v>
      </c>
      <c r="K298" s="104">
        <f>อุดรธานี!AO111</f>
        <v>641614.43999999994</v>
      </c>
      <c r="L298" s="105">
        <f>อุดรธานี!AP111</f>
        <v>2810055.28</v>
      </c>
      <c r="M298" s="105">
        <f>อุดรธานี!AQ111</f>
        <v>3108423.64</v>
      </c>
      <c r="N298" s="101"/>
      <c r="O298" s="101"/>
      <c r="P298" s="101"/>
      <c r="Q298" s="93">
        <f t="shared" si="10"/>
        <v>-298368.36000000034</v>
      </c>
      <c r="R298" s="94">
        <f t="shared" si="11"/>
        <v>938.87580354159695</v>
      </c>
    </row>
    <row r="299" spans="1:18" x14ac:dyDescent="0.7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355006.7</v>
      </c>
      <c r="K299" s="104">
        <f>อุดรธานี!AO112</f>
        <v>549309.26</v>
      </c>
      <c r="L299" s="105">
        <f>อุดรธานี!AP112</f>
        <v>3073619.74</v>
      </c>
      <c r="M299" s="105">
        <f>อุดรธานี!AQ112</f>
        <v>3306467.42</v>
      </c>
      <c r="N299" s="101"/>
      <c r="O299" s="101"/>
      <c r="P299" s="101"/>
      <c r="Q299" s="93">
        <f t="shared" si="10"/>
        <v>-232847.6799999997</v>
      </c>
      <c r="R299" s="94">
        <f t="shared" si="11"/>
        <v>1573.7940296979007</v>
      </c>
    </row>
    <row r="300" spans="1:18" x14ac:dyDescent="0.7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430000.08</v>
      </c>
      <c r="K300" s="104">
        <f>อุดรธานี!AO113</f>
        <v>692135.78</v>
      </c>
      <c r="L300" s="105">
        <f>อุดรธานี!AP113</f>
        <v>2164262.29</v>
      </c>
      <c r="M300" s="105">
        <f>อุดรธานี!AQ113</f>
        <v>2433412.96</v>
      </c>
      <c r="N300" s="101"/>
      <c r="O300" s="101"/>
      <c r="P300" s="101"/>
      <c r="Q300" s="93">
        <f t="shared" si="10"/>
        <v>-269150.66999999993</v>
      </c>
      <c r="R300" s="94">
        <f t="shared" si="11"/>
        <v>1164.2077945131791</v>
      </c>
    </row>
    <row r="301" spans="1:18" x14ac:dyDescent="0.7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194153.46</v>
      </c>
      <c r="K301" s="104">
        <f>อุดรธานี!AO114</f>
        <v>478614.4</v>
      </c>
      <c r="L301" s="105">
        <f>อุดรธานี!AP114</f>
        <v>2864590.8099999996</v>
      </c>
      <c r="M301" s="105">
        <f>อุดรธานี!AQ114</f>
        <v>3461469.0100000002</v>
      </c>
      <c r="N301" s="101"/>
      <c r="O301" s="101"/>
      <c r="P301" s="101"/>
      <c r="Q301" s="93">
        <f t="shared" si="10"/>
        <v>-596878.20000000065</v>
      </c>
      <c r="R301" s="94">
        <f t="shared" si="11"/>
        <v>916.66905919999988</v>
      </c>
    </row>
    <row r="302" spans="1:18" x14ac:dyDescent="0.7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844188.68</v>
      </c>
      <c r="K302" s="104">
        <f>อุดรธานี!AO115</f>
        <v>1036336.57</v>
      </c>
      <c r="L302" s="105">
        <f>อุดรธานี!AP115</f>
        <v>2113151.0299999998</v>
      </c>
      <c r="M302" s="105">
        <f>อุดรธานี!AQ115</f>
        <v>2360719.0100000002</v>
      </c>
      <c r="N302" s="101"/>
      <c r="O302" s="101"/>
      <c r="P302" s="101"/>
      <c r="Q302" s="93">
        <f t="shared" si="10"/>
        <v>-247567.98000000045</v>
      </c>
      <c r="R302" s="94">
        <f t="shared" si="11"/>
        <v>748.54800921006017</v>
      </c>
    </row>
    <row r="303" spans="1:18" x14ac:dyDescent="0.7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508507.19</v>
      </c>
      <c r="K303" s="104">
        <f>อุดรธานี!AO116</f>
        <v>901240.83</v>
      </c>
      <c r="L303" s="105">
        <f>อุดรธานี!AP116</f>
        <v>2743532.42</v>
      </c>
      <c r="M303" s="105">
        <f>อุดรธานี!AQ116</f>
        <v>3229495.04</v>
      </c>
      <c r="N303" s="101"/>
      <c r="O303" s="101"/>
      <c r="P303" s="101"/>
      <c r="Q303" s="93">
        <f t="shared" si="10"/>
        <v>-485962.62000000011</v>
      </c>
      <c r="R303" s="94">
        <f t="shared" si="11"/>
        <v>847.03069465884528</v>
      </c>
    </row>
    <row r="304" spans="1:18" x14ac:dyDescent="0.7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1217212.3999999999</v>
      </c>
      <c r="K304" s="104">
        <f>อุดรธานี!AO117</f>
        <v>1444047.32</v>
      </c>
      <c r="L304" s="105">
        <f>อุดรธานี!AP117</f>
        <v>2973881.27</v>
      </c>
      <c r="M304" s="105">
        <f>อุดรธานี!AQ117</f>
        <v>3476172.81</v>
      </c>
      <c r="N304" s="101"/>
      <c r="O304" s="101"/>
      <c r="P304" s="101"/>
      <c r="Q304" s="93">
        <f t="shared" si="10"/>
        <v>-502291.54000000004</v>
      </c>
      <c r="R304" s="94">
        <f t="shared" si="11"/>
        <v>855.05499424956872</v>
      </c>
    </row>
    <row r="305" spans="1:18" x14ac:dyDescent="0.7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160067.07999999999</v>
      </c>
      <c r="K305" s="104">
        <f>อุดรธานี!AO118</f>
        <v>23019.77999999997</v>
      </c>
      <c r="L305" s="105">
        <f>อุดรธานี!AP118</f>
        <v>2949335.72</v>
      </c>
      <c r="M305" s="105">
        <f>อุดรธานี!AQ118</f>
        <v>2876600.46</v>
      </c>
      <c r="N305" s="101"/>
      <c r="O305" s="101"/>
      <c r="P305" s="101"/>
      <c r="Q305" s="93">
        <f t="shared" si="10"/>
        <v>72735.260000000242</v>
      </c>
      <c r="R305" s="94">
        <f t="shared" si="11"/>
        <v>1656.930179775281</v>
      </c>
    </row>
    <row r="306" spans="1:18" x14ac:dyDescent="0.7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313983.40999999997</v>
      </c>
      <c r="K306" s="104">
        <f>อุดรธานี!AO119</f>
        <v>332000.67000000004</v>
      </c>
      <c r="L306" s="105">
        <f>อุดรธานี!AP119</f>
        <v>1533450</v>
      </c>
      <c r="M306" s="105">
        <f>อุดรธานี!AQ119</f>
        <v>1658125.64</v>
      </c>
      <c r="N306" s="101"/>
      <c r="O306" s="101"/>
      <c r="P306" s="101"/>
      <c r="Q306" s="93">
        <f t="shared" si="10"/>
        <v>-124675.6399999999</v>
      </c>
      <c r="R306" s="94">
        <f t="shared" si="11"/>
        <v>768.64661654135341</v>
      </c>
    </row>
    <row r="307" spans="1:18" x14ac:dyDescent="0.7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606955.57999999996</v>
      </c>
      <c r="K307" s="104">
        <f>อุดรธานี!AO120</f>
        <v>558052.8899999999</v>
      </c>
      <c r="L307" s="105">
        <f>อุดรธานี!AP120</f>
        <v>3067485.86</v>
      </c>
      <c r="M307" s="105">
        <f>อุดรธานี!AQ120</f>
        <v>3267491.7199999997</v>
      </c>
      <c r="N307" s="101"/>
      <c r="O307" s="101"/>
      <c r="P307" s="101"/>
      <c r="Q307" s="93">
        <f t="shared" si="10"/>
        <v>-200005.85999999987</v>
      </c>
      <c r="R307" s="94">
        <f t="shared" si="11"/>
        <v>1142.027498138496</v>
      </c>
    </row>
    <row r="308" spans="1:18" x14ac:dyDescent="0.7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375540</v>
      </c>
      <c r="K308" s="104">
        <f>อุดรธานี!AO121</f>
        <v>313544.10000000003</v>
      </c>
      <c r="L308" s="105">
        <f>อุดรธานี!AP121</f>
        <v>1506278.04</v>
      </c>
      <c r="M308" s="105">
        <f>อุดรธานี!AQ121</f>
        <v>1743226.8099999998</v>
      </c>
      <c r="N308" s="101"/>
      <c r="O308" s="101"/>
      <c r="P308" s="101"/>
      <c r="Q308" s="93">
        <f t="shared" si="10"/>
        <v>-236948.76999999979</v>
      </c>
      <c r="R308" s="94">
        <f t="shared" si="11"/>
        <v>535.28004264392325</v>
      </c>
    </row>
    <row r="309" spans="1:18" s="112" customFormat="1" x14ac:dyDescent="0.7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5916635.6600000001</v>
      </c>
      <c r="K309" s="109">
        <f>SUM(K296:K308)</f>
        <v>7117022.1599999992</v>
      </c>
      <c r="L309" s="109">
        <f>SUM(L296:L308)</f>
        <v>30949064.489999995</v>
      </c>
      <c r="M309" s="109">
        <f>SUM(M296:M308)</f>
        <v>34820376.049999997</v>
      </c>
      <c r="N309" s="107">
        <v>12</v>
      </c>
      <c r="O309" s="107">
        <v>12</v>
      </c>
      <c r="P309" s="107">
        <f>N309-O309</f>
        <v>0</v>
      </c>
      <c r="Q309" s="110">
        <f t="shared" si="10"/>
        <v>-3871311.5600000024</v>
      </c>
      <c r="R309" s="111">
        <f>L309/H309</f>
        <v>963.21510348261791</v>
      </c>
    </row>
    <row r="310" spans="1:18" x14ac:dyDescent="0.7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7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237340.33</v>
      </c>
      <c r="K311" s="104">
        <f>อุดรธานี!AO122</f>
        <v>391068.61999999994</v>
      </c>
      <c r="L311" s="105">
        <f>อุดรธานี!AP122</f>
        <v>3012133.96</v>
      </c>
      <c r="M311" s="105">
        <f>อุดรธานี!AQ122</f>
        <v>3777387.87</v>
      </c>
      <c r="N311" s="101"/>
      <c r="O311" s="101"/>
      <c r="P311" s="101"/>
      <c r="Q311" s="93">
        <f t="shared" si="10"/>
        <v>-765253.91000000015</v>
      </c>
      <c r="R311" s="94">
        <f t="shared" si="11"/>
        <v>504.88333221589005</v>
      </c>
    </row>
    <row r="312" spans="1:18" x14ac:dyDescent="0.7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571571.03</v>
      </c>
      <c r="K312" s="104">
        <f>อุดรธานี!AO123</f>
        <v>555292.26000000013</v>
      </c>
      <c r="L312" s="105">
        <f>อุดรธานี!AP123</f>
        <v>3766977.35</v>
      </c>
      <c r="M312" s="105">
        <f>อุดรธานี!AQ123</f>
        <v>3924563.33</v>
      </c>
      <c r="N312" s="101"/>
      <c r="O312" s="101"/>
      <c r="P312" s="101"/>
      <c r="Q312" s="93">
        <f t="shared" si="10"/>
        <v>-157585.97999999998</v>
      </c>
      <c r="R312" s="94">
        <f t="shared" si="11"/>
        <v>723.02828214971214</v>
      </c>
    </row>
    <row r="313" spans="1:18" x14ac:dyDescent="0.7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206257.6</v>
      </c>
      <c r="K313" s="104">
        <f>อุดรธานี!AO124</f>
        <v>459181.54000000004</v>
      </c>
      <c r="L313" s="105">
        <f>อุดรธานี!AP124</f>
        <v>1009210.28</v>
      </c>
      <c r="M313" s="105">
        <f>อุดรธานี!AQ124</f>
        <v>998746.71</v>
      </c>
      <c r="N313" s="101"/>
      <c r="O313" s="101"/>
      <c r="P313" s="101"/>
      <c r="Q313" s="93">
        <f t="shared" si="10"/>
        <v>10463.570000000065</v>
      </c>
      <c r="R313" s="94">
        <f t="shared" si="11"/>
        <v>699.86843273231625</v>
      </c>
    </row>
    <row r="314" spans="1:18" x14ac:dyDescent="0.7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537971.55000000005</v>
      </c>
      <c r="K314" s="104">
        <f>อุดรธานี!AO125</f>
        <v>474375.40000000008</v>
      </c>
      <c r="L314" s="105">
        <f>อุดรธานี!AP125</f>
        <v>2187294.5699999998</v>
      </c>
      <c r="M314" s="105">
        <f>อุดรธานี!AQ125</f>
        <v>2422683.8200000003</v>
      </c>
      <c r="N314" s="101"/>
      <c r="O314" s="101"/>
      <c r="P314" s="101"/>
      <c r="Q314" s="93">
        <f t="shared" si="10"/>
        <v>-235389.25000000047</v>
      </c>
      <c r="R314" s="94">
        <f t="shared" si="11"/>
        <v>776.18685947480481</v>
      </c>
    </row>
    <row r="315" spans="1:18" x14ac:dyDescent="0.7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759925.64</v>
      </c>
      <c r="K315" s="104">
        <f>อุดรธานี!AO126</f>
        <v>855968.19</v>
      </c>
      <c r="L315" s="105">
        <f>อุดรธานี!AP126</f>
        <v>3476815.05</v>
      </c>
      <c r="M315" s="105">
        <f>อุดรธานี!AQ126</f>
        <v>3592557.84</v>
      </c>
      <c r="N315" s="101"/>
      <c r="O315" s="101"/>
      <c r="P315" s="101"/>
      <c r="Q315" s="93">
        <f t="shared" si="10"/>
        <v>-115742.79000000004</v>
      </c>
      <c r="R315" s="94">
        <f t="shared" si="11"/>
        <v>749.63670763260018</v>
      </c>
    </row>
    <row r="316" spans="1:18" x14ac:dyDescent="0.7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996398.03</v>
      </c>
      <c r="K316" s="104">
        <f>อุดรธานี!AO127</f>
        <v>924633.79999999993</v>
      </c>
      <c r="L316" s="105">
        <f>อุดรธานี!AP127</f>
        <v>2017696.55</v>
      </c>
      <c r="M316" s="105">
        <f>อุดรธานี!AQ127</f>
        <v>2186197.9899999998</v>
      </c>
      <c r="N316" s="101"/>
      <c r="O316" s="101"/>
      <c r="P316" s="101"/>
      <c r="Q316" s="93">
        <f t="shared" si="10"/>
        <v>-168501.43999999971</v>
      </c>
      <c r="R316" s="94">
        <f t="shared" si="11"/>
        <v>550.68137281659392</v>
      </c>
    </row>
    <row r="317" spans="1:18" x14ac:dyDescent="0.7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290449.43</v>
      </c>
      <c r="K317" s="104">
        <f>อุดรธานี!AO128</f>
        <v>271854.73</v>
      </c>
      <c r="L317" s="105">
        <f>อุดรธานี!AP128</f>
        <v>2424530.35</v>
      </c>
      <c r="M317" s="105">
        <f>อุดรธานี!AQ128</f>
        <v>2845817.09</v>
      </c>
      <c r="N317" s="101"/>
      <c r="O317" s="101"/>
      <c r="P317" s="101"/>
      <c r="Q317" s="93">
        <f t="shared" si="10"/>
        <v>-421286.73999999976</v>
      </c>
      <c r="R317" s="94">
        <f t="shared" si="11"/>
        <v>591.06054363725013</v>
      </c>
    </row>
    <row r="318" spans="1:18" x14ac:dyDescent="0.7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1080906.9099999999</v>
      </c>
      <c r="K318" s="104">
        <f>อุดรธานี!AO129</f>
        <v>997076.10999999987</v>
      </c>
      <c r="L318" s="105">
        <f>อุดรธานี!AP129</f>
        <v>2754545.4</v>
      </c>
      <c r="M318" s="105">
        <f>อุดรธานี!AQ129</f>
        <v>2557731.37</v>
      </c>
      <c r="N318" s="101"/>
      <c r="O318" s="101"/>
      <c r="P318" s="101"/>
      <c r="Q318" s="93">
        <f t="shared" si="10"/>
        <v>196814.0299999998</v>
      </c>
      <c r="R318" s="94">
        <f t="shared" si="11"/>
        <v>1430.1897196261682</v>
      </c>
    </row>
    <row r="319" spans="1:18" x14ac:dyDescent="0.7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564392.14</v>
      </c>
      <c r="K319" s="104">
        <f>อุดรธานี!AO130</f>
        <v>376015.33</v>
      </c>
      <c r="L319" s="105">
        <f>อุดรธานี!AP130</f>
        <v>2159089.2199999997</v>
      </c>
      <c r="M319" s="105">
        <f>อุดรธานี!AQ130</f>
        <v>2242508.2200000002</v>
      </c>
      <c r="N319" s="101"/>
      <c r="O319" s="101"/>
      <c r="P319" s="101"/>
      <c r="Q319" s="93">
        <f t="shared" si="10"/>
        <v>-83419.000000000466</v>
      </c>
      <c r="R319" s="94">
        <f t="shared" si="11"/>
        <v>742.46534387895451</v>
      </c>
    </row>
    <row r="320" spans="1:18" x14ac:dyDescent="0.7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102548.15</v>
      </c>
      <c r="K320" s="104">
        <f>อุดรธานี!AO131</f>
        <v>143897.62</v>
      </c>
      <c r="L320" s="105">
        <f>อุดรธานี!AP131</f>
        <v>1568903.69</v>
      </c>
      <c r="M320" s="105">
        <f>อุดรธานี!AQ131</f>
        <v>1875983.9400000002</v>
      </c>
      <c r="N320" s="101"/>
      <c r="O320" s="101"/>
      <c r="P320" s="101"/>
      <c r="Q320" s="93">
        <f t="shared" si="10"/>
        <v>-307080.25000000023</v>
      </c>
      <c r="R320" s="94">
        <f t="shared" si="11"/>
        <v>517.78999669966993</v>
      </c>
    </row>
    <row r="321" spans="1:18" s="112" customFormat="1" x14ac:dyDescent="0.7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5347760.8099999996</v>
      </c>
      <c r="K321" s="109">
        <f>SUM(K310:K320)</f>
        <v>5449363.6000000006</v>
      </c>
      <c r="L321" s="109">
        <f>SUM(L310:L320)</f>
        <v>24377196.420000002</v>
      </c>
      <c r="M321" s="109">
        <f>SUM(M310:M320)</f>
        <v>26424178.18</v>
      </c>
      <c r="N321" s="107">
        <v>10</v>
      </c>
      <c r="O321" s="107">
        <v>10</v>
      </c>
      <c r="P321" s="107">
        <f>N321-O321</f>
        <v>0</v>
      </c>
      <c r="Q321" s="110">
        <f t="shared" si="10"/>
        <v>-2046981.7599999979</v>
      </c>
      <c r="R321" s="111">
        <f>L321/H321</f>
        <v>682.75813410262163</v>
      </c>
    </row>
    <row r="322" spans="1:18" x14ac:dyDescent="0.7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7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257238.62</v>
      </c>
      <c r="K323" s="104">
        <f>อุดรธานี!AO132</f>
        <v>499131.62</v>
      </c>
      <c r="L323" s="105">
        <f>อุดรธานี!AP132</f>
        <v>3122746.47</v>
      </c>
      <c r="M323" s="105">
        <f>อุดรธานี!AQ132</f>
        <v>3997111.17</v>
      </c>
      <c r="N323" s="101"/>
      <c r="O323" s="101"/>
      <c r="P323" s="101"/>
      <c r="Q323" s="93">
        <f t="shared" si="10"/>
        <v>-874364.69999999972</v>
      </c>
      <c r="R323" s="94">
        <f t="shared" si="11"/>
        <v>353.25186312217198</v>
      </c>
    </row>
    <row r="324" spans="1:18" x14ac:dyDescent="0.7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545905.30000000005</v>
      </c>
      <c r="K324" s="104">
        <f>อุดรธานี!AO133</f>
        <v>824478.54999999993</v>
      </c>
      <c r="L324" s="105">
        <f>อุดรธานี!AP133</f>
        <v>2909581.6399999997</v>
      </c>
      <c r="M324" s="105">
        <f>อุดรธานี!AQ133</f>
        <v>3375945.1799999997</v>
      </c>
      <c r="N324" s="101"/>
      <c r="O324" s="101"/>
      <c r="P324" s="101"/>
      <c r="Q324" s="93">
        <f t="shared" si="10"/>
        <v>-466363.54000000004</v>
      </c>
      <c r="R324" s="94">
        <f t="shared" si="11"/>
        <v>607.17479966611006</v>
      </c>
    </row>
    <row r="325" spans="1:18" x14ac:dyDescent="0.7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386645.47</v>
      </c>
      <c r="K325" s="104">
        <f>อุดรธานี!AO134</f>
        <v>709799.45999999985</v>
      </c>
      <c r="L325" s="105">
        <f>อุดรธานี!AP134</f>
        <v>5120080.26</v>
      </c>
      <c r="M325" s="105">
        <f>อุดรธานี!AQ134</f>
        <v>5544103.669999999</v>
      </c>
      <c r="N325" s="101"/>
      <c r="O325" s="101"/>
      <c r="P325" s="101"/>
      <c r="Q325" s="93">
        <f t="shared" si="10"/>
        <v>-424023.40999999922</v>
      </c>
      <c r="R325" s="94">
        <f t="shared" si="11"/>
        <v>602.78788085707561</v>
      </c>
    </row>
    <row r="326" spans="1:18" x14ac:dyDescent="0.7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312750.84000000003</v>
      </c>
      <c r="K326" s="104">
        <f>อุดรธานี!AO135</f>
        <v>520901.8</v>
      </c>
      <c r="L326" s="105">
        <f>อุดรธานี!AP135</f>
        <v>3510253.6799999997</v>
      </c>
      <c r="M326" s="105">
        <f>อุดรธานี!AQ135</f>
        <v>4042198.0500000003</v>
      </c>
      <c r="N326" s="101"/>
      <c r="O326" s="101"/>
      <c r="P326" s="101"/>
      <c r="Q326" s="93">
        <f t="shared" ref="Q326:Q389" si="12">L326-M326</f>
        <v>-531944.37000000058</v>
      </c>
      <c r="R326" s="94">
        <f t="shared" ref="R326:R389" si="13">L326/H326</f>
        <v>552.70881435994329</v>
      </c>
    </row>
    <row r="327" spans="1:18" x14ac:dyDescent="0.7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575693.98</v>
      </c>
      <c r="K327" s="104">
        <f>อุดรธานี!AO136</f>
        <v>668201.62</v>
      </c>
      <c r="L327" s="105">
        <f>อุดรธานี!AP136</f>
        <v>2735743.63</v>
      </c>
      <c r="M327" s="105">
        <f>อุดรธานี!AQ136</f>
        <v>3059780.4799999995</v>
      </c>
      <c r="N327" s="101"/>
      <c r="O327" s="101"/>
      <c r="P327" s="101"/>
      <c r="Q327" s="93">
        <f t="shared" si="12"/>
        <v>-324036.84999999963</v>
      </c>
      <c r="R327" s="94">
        <f t="shared" si="13"/>
        <v>714.29337597911228</v>
      </c>
    </row>
    <row r="328" spans="1:18" x14ac:dyDescent="0.7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729711.88</v>
      </c>
      <c r="K328" s="104">
        <f>อุดรธานี!AO137</f>
        <v>1653376.01</v>
      </c>
      <c r="L328" s="105">
        <f>อุดรธานี!AP137</f>
        <v>4071759.71</v>
      </c>
      <c r="M328" s="105">
        <f>อุดรธานี!AQ137</f>
        <v>3933177.98</v>
      </c>
      <c r="N328" s="101"/>
      <c r="O328" s="101"/>
      <c r="P328" s="101"/>
      <c r="Q328" s="93">
        <f t="shared" si="12"/>
        <v>138581.72999999998</v>
      </c>
      <c r="R328" s="94">
        <f t="shared" si="13"/>
        <v>571.79605532930771</v>
      </c>
    </row>
    <row r="329" spans="1:18" x14ac:dyDescent="0.7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322390.53999999998</v>
      </c>
      <c r="K329" s="104">
        <f>อุดรธานี!AO138</f>
        <v>422414.75</v>
      </c>
      <c r="L329" s="105">
        <f>อุดรธานี!AP138</f>
        <v>2824531.5700000003</v>
      </c>
      <c r="M329" s="105">
        <f>อุดรธานี!AQ138</f>
        <v>3185129.2600000002</v>
      </c>
      <c r="N329" s="101"/>
      <c r="O329" s="101"/>
      <c r="P329" s="101"/>
      <c r="Q329" s="93">
        <f t="shared" si="12"/>
        <v>-360597.68999999994</v>
      </c>
      <c r="R329" s="94">
        <f t="shared" si="13"/>
        <v>894.97198035487963</v>
      </c>
    </row>
    <row r="330" spans="1:18" x14ac:dyDescent="0.7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267172.53000000003</v>
      </c>
      <c r="K330" s="104">
        <f>อุดรธานี!AO139</f>
        <v>447827.27</v>
      </c>
      <c r="L330" s="105">
        <f>อุดรธานี!AP139</f>
        <v>2987097.39</v>
      </c>
      <c r="M330" s="105">
        <f>อุดรธานี!AQ139</f>
        <v>3386935.55</v>
      </c>
      <c r="N330" s="101"/>
      <c r="O330" s="101"/>
      <c r="P330" s="101"/>
      <c r="Q330" s="93">
        <f t="shared" si="12"/>
        <v>-399838.15999999968</v>
      </c>
      <c r="R330" s="94">
        <f t="shared" si="13"/>
        <v>867.08197097242385</v>
      </c>
    </row>
    <row r="331" spans="1:18" x14ac:dyDescent="0.7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28873.759999999998</v>
      </c>
      <c r="K331" s="104">
        <f>อุดรธานี!AO140</f>
        <v>366520.24</v>
      </c>
      <c r="L331" s="105">
        <f>อุดรธานี!AP140</f>
        <v>5132009.4800000004</v>
      </c>
      <c r="M331" s="105">
        <f>อุดรธานี!AQ140</f>
        <v>4904023.2899999991</v>
      </c>
      <c r="N331" s="101"/>
      <c r="O331" s="101"/>
      <c r="P331" s="101"/>
      <c r="Q331" s="93">
        <f t="shared" si="12"/>
        <v>227986.19000000134</v>
      </c>
      <c r="R331" s="94">
        <f t="shared" si="13"/>
        <v>647.81740469578392</v>
      </c>
    </row>
    <row r="332" spans="1:18" x14ac:dyDescent="0.7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386744.02</v>
      </c>
      <c r="K332" s="104">
        <f>อุดรธานี!AO141</f>
        <v>512798.31</v>
      </c>
      <c r="L332" s="105">
        <f>อุดรธานี!AP141</f>
        <v>4581484.4700000007</v>
      </c>
      <c r="M332" s="105">
        <f>อุดรธานี!AQ141</f>
        <v>5016854.709999999</v>
      </c>
      <c r="N332" s="101"/>
      <c r="O332" s="101"/>
      <c r="P332" s="101"/>
      <c r="Q332" s="93">
        <f t="shared" si="12"/>
        <v>-435370.23999999836</v>
      </c>
      <c r="R332" s="94">
        <f t="shared" si="13"/>
        <v>1085.1455400284226</v>
      </c>
    </row>
    <row r="333" spans="1:18" x14ac:dyDescent="0.7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270424.49</v>
      </c>
      <c r="K333" s="104">
        <f>อุดรธานี!AO142</f>
        <v>342396.62</v>
      </c>
      <c r="L333" s="105">
        <f>อุดรธานี!AP142</f>
        <v>3865668.1</v>
      </c>
      <c r="M333" s="105">
        <f>อุดรธานี!AQ142</f>
        <v>4429757.41</v>
      </c>
      <c r="N333" s="101"/>
      <c r="O333" s="101"/>
      <c r="P333" s="101"/>
      <c r="Q333" s="93">
        <f t="shared" si="12"/>
        <v>-564089.31000000006</v>
      </c>
      <c r="R333" s="94">
        <f t="shared" si="13"/>
        <v>886.82452397338841</v>
      </c>
    </row>
    <row r="334" spans="1:18" x14ac:dyDescent="0.7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361268.73</v>
      </c>
      <c r="K334" s="104">
        <f>อุดรธานี!AO143</f>
        <v>462042.69</v>
      </c>
      <c r="L334" s="105">
        <f>อุดรธานี!AP143</f>
        <v>2911967.83</v>
      </c>
      <c r="M334" s="105">
        <f>อุดรธานี!AQ143</f>
        <v>3157014.3700000006</v>
      </c>
      <c r="N334" s="101"/>
      <c r="O334" s="101"/>
      <c r="P334" s="101"/>
      <c r="Q334" s="93">
        <f t="shared" si="12"/>
        <v>-245046.5400000005</v>
      </c>
      <c r="R334" s="94">
        <f t="shared" si="13"/>
        <v>697.47732455089817</v>
      </c>
    </row>
    <row r="335" spans="1:18" x14ac:dyDescent="0.7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165367.39000000001</v>
      </c>
      <c r="K335" s="104">
        <f>อุดรธานี!AO144</f>
        <v>296894.63</v>
      </c>
      <c r="L335" s="105">
        <f>อุดรธานี!AP144</f>
        <v>2387890.5700000003</v>
      </c>
      <c r="M335" s="105">
        <f>อุดรธานี!AQ144</f>
        <v>2709674.0599999996</v>
      </c>
      <c r="N335" s="101"/>
      <c r="O335" s="101"/>
      <c r="P335" s="101"/>
      <c r="Q335" s="93">
        <f t="shared" si="12"/>
        <v>-321783.48999999929</v>
      </c>
      <c r="R335" s="94">
        <f t="shared" si="13"/>
        <v>911.40861450381692</v>
      </c>
    </row>
    <row r="336" spans="1:18" x14ac:dyDescent="0.7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114731.74</v>
      </c>
      <c r="K336" s="104">
        <f>อุดรธานี!AO145</f>
        <v>530670.78</v>
      </c>
      <c r="L336" s="105">
        <f>อุดรธานี!AP145</f>
        <v>3947260.17</v>
      </c>
      <c r="M336" s="105">
        <f>อุดรธานี!AQ145</f>
        <v>4285518.76</v>
      </c>
      <c r="N336" s="101"/>
      <c r="O336" s="101"/>
      <c r="P336" s="101"/>
      <c r="Q336" s="93">
        <f t="shared" si="12"/>
        <v>-338258.58999999985</v>
      </c>
      <c r="R336" s="94">
        <f t="shared" si="13"/>
        <v>773.97258235294112</v>
      </c>
    </row>
    <row r="337" spans="1:18" x14ac:dyDescent="0.7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577477.63</v>
      </c>
      <c r="K337" s="104">
        <f>อุดรธานี!AO146</f>
        <v>891294.61</v>
      </c>
      <c r="L337" s="105">
        <f>อุดรธานี!AP146</f>
        <v>3428855.63</v>
      </c>
      <c r="M337" s="105">
        <f>อุดรธานี!AQ146</f>
        <v>4124547.65</v>
      </c>
      <c r="N337" s="101"/>
      <c r="O337" s="101"/>
      <c r="P337" s="101"/>
      <c r="Q337" s="93">
        <f t="shared" si="12"/>
        <v>-695692.02</v>
      </c>
      <c r="R337" s="94">
        <f t="shared" si="13"/>
        <v>481.98701574360416</v>
      </c>
    </row>
    <row r="338" spans="1:18" s="112" customFormat="1" x14ac:dyDescent="0.7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5302396.92</v>
      </c>
      <c r="K338" s="109">
        <f>SUM(K322:K337)</f>
        <v>9148748.9600000009</v>
      </c>
      <c r="L338" s="109">
        <f>SUM(L322:L337)</f>
        <v>53536930.600000009</v>
      </c>
      <c r="M338" s="109">
        <f>SUM(M322:M337)</f>
        <v>59151771.589999996</v>
      </c>
      <c r="N338" s="107">
        <v>15</v>
      </c>
      <c r="O338" s="107">
        <v>15</v>
      </c>
      <c r="P338" s="107">
        <f>N338-O338</f>
        <v>0</v>
      </c>
      <c r="Q338" s="110">
        <f t="shared" si="12"/>
        <v>-5614840.9899999872</v>
      </c>
      <c r="R338" s="111">
        <f>L338/H338</f>
        <v>656.56455770716582</v>
      </c>
    </row>
    <row r="339" spans="1:18" x14ac:dyDescent="0.7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7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365242.8</v>
      </c>
      <c r="K340" s="104">
        <f>อุดรธานี!AO147</f>
        <v>1035066.4000000001</v>
      </c>
      <c r="L340" s="105">
        <f>อุดรธานี!AP147</f>
        <v>2852110.7199999997</v>
      </c>
      <c r="M340" s="105">
        <f>อุดรธานี!AQ147</f>
        <v>2878763.19</v>
      </c>
      <c r="N340" s="101"/>
      <c r="O340" s="101"/>
      <c r="P340" s="101"/>
      <c r="Q340" s="93">
        <f t="shared" si="12"/>
        <v>-26652.470000000205</v>
      </c>
      <c r="R340" s="94">
        <f t="shared" si="13"/>
        <v>874.88058895705512</v>
      </c>
    </row>
    <row r="341" spans="1:18" x14ac:dyDescent="0.7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1582017.58</v>
      </c>
      <c r="K341" s="104">
        <f>อุดรธานี!AO148</f>
        <v>1593684.08</v>
      </c>
      <c r="L341" s="105">
        <f>อุดรธานี!AP148</f>
        <v>3201876.26</v>
      </c>
      <c r="M341" s="105">
        <f>อุดรธานี!AQ148</f>
        <v>3852173.34</v>
      </c>
      <c r="N341" s="101"/>
      <c r="O341" s="101"/>
      <c r="P341" s="101"/>
      <c r="Q341" s="93">
        <f t="shared" si="12"/>
        <v>-650297.08000000007</v>
      </c>
      <c r="R341" s="94">
        <f t="shared" si="13"/>
        <v>588.25578908690056</v>
      </c>
    </row>
    <row r="342" spans="1:18" x14ac:dyDescent="0.7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523680.76</v>
      </c>
      <c r="K342" s="104">
        <f>อุดรธานี!AO149</f>
        <v>555328.41</v>
      </c>
      <c r="L342" s="105">
        <f>อุดรธานี!AP149</f>
        <v>3424508.15</v>
      </c>
      <c r="M342" s="105">
        <f>อุดรธานี!AQ149</f>
        <v>3627696.34</v>
      </c>
      <c r="N342" s="101"/>
      <c r="O342" s="101"/>
      <c r="P342" s="101"/>
      <c r="Q342" s="93">
        <f t="shared" si="12"/>
        <v>-203188.18999999994</v>
      </c>
      <c r="R342" s="94">
        <f t="shared" si="13"/>
        <v>1707.984114713217</v>
      </c>
    </row>
    <row r="343" spans="1:18" x14ac:dyDescent="0.7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1100744.8899999999</v>
      </c>
      <c r="K343" s="104">
        <f>อุดรธานี!AO150</f>
        <v>1167950.98</v>
      </c>
      <c r="L343" s="105">
        <f>อุดรธานี!AP150</f>
        <v>4177943.3299999996</v>
      </c>
      <c r="M343" s="105">
        <f>อุดรธานี!AQ150</f>
        <v>4681820.99</v>
      </c>
      <c r="N343" s="101"/>
      <c r="O343" s="101"/>
      <c r="P343" s="101"/>
      <c r="Q343" s="93">
        <f t="shared" si="12"/>
        <v>-503877.66000000061</v>
      </c>
      <c r="R343" s="94">
        <f t="shared" si="13"/>
        <v>744.86420574077374</v>
      </c>
    </row>
    <row r="344" spans="1:18" x14ac:dyDescent="0.7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1112036.08</v>
      </c>
      <c r="K344" s="104">
        <f>อุดรธานี!AO151</f>
        <v>1721349.6300000001</v>
      </c>
      <c r="L344" s="105">
        <f>อุดรธานี!AP151</f>
        <v>3618718.4099999997</v>
      </c>
      <c r="M344" s="105">
        <f>อุดรธานี!AQ151</f>
        <v>3388264.11</v>
      </c>
      <c r="N344" s="101"/>
      <c r="O344" s="101"/>
      <c r="P344" s="101"/>
      <c r="Q344" s="93">
        <f t="shared" si="12"/>
        <v>230454.29999999981</v>
      </c>
      <c r="R344" s="94">
        <f t="shared" si="13"/>
        <v>1067.1537629017987</v>
      </c>
    </row>
    <row r="345" spans="1:18" x14ac:dyDescent="0.7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937704.24</v>
      </c>
      <c r="K345" s="104">
        <f>อุดรธานี!AO152</f>
        <v>883701.11</v>
      </c>
      <c r="L345" s="105">
        <f>อุดรธานี!AP152</f>
        <v>3186536.82</v>
      </c>
      <c r="M345" s="105">
        <f>อุดรธานี!AQ152</f>
        <v>3503074.29</v>
      </c>
      <c r="N345" s="101"/>
      <c r="O345" s="101"/>
      <c r="P345" s="101"/>
      <c r="Q345" s="93">
        <f t="shared" si="12"/>
        <v>-316537.4700000002</v>
      </c>
      <c r="R345" s="94">
        <f t="shared" si="13"/>
        <v>779.86706314243759</v>
      </c>
    </row>
    <row r="346" spans="1:18" x14ac:dyDescent="0.7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340956.15999999997</v>
      </c>
      <c r="K346" s="104">
        <f>อุดรธานี!AO153</f>
        <v>897786.3</v>
      </c>
      <c r="L346" s="105">
        <f>อุดรธานี!AP153</f>
        <v>3152947.26</v>
      </c>
      <c r="M346" s="105">
        <f>อุดรธานี!AQ153</f>
        <v>3343315.0599999996</v>
      </c>
      <c r="N346" s="101"/>
      <c r="O346" s="101"/>
      <c r="P346" s="101"/>
      <c r="Q346" s="93">
        <f t="shared" si="12"/>
        <v>-190367.79999999981</v>
      </c>
      <c r="R346" s="94">
        <f t="shared" si="13"/>
        <v>700.49928015996443</v>
      </c>
    </row>
    <row r="347" spans="1:18" x14ac:dyDescent="0.7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382781.98</v>
      </c>
      <c r="K347" s="104">
        <f>อุดรธานี!AO154</f>
        <v>416726.92999999993</v>
      </c>
      <c r="L347" s="105">
        <f>อุดรธานี!AP154</f>
        <v>1952087.6800000002</v>
      </c>
      <c r="M347" s="105">
        <f>อุดรธานี!AQ154</f>
        <v>2386249.08</v>
      </c>
      <c r="N347" s="101"/>
      <c r="O347" s="101"/>
      <c r="P347" s="101"/>
      <c r="Q347" s="93">
        <f t="shared" si="12"/>
        <v>-434161.39999999991</v>
      </c>
      <c r="R347" s="94">
        <f t="shared" si="13"/>
        <v>469.47755651755654</v>
      </c>
    </row>
    <row r="348" spans="1:18" x14ac:dyDescent="0.7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408666.21</v>
      </c>
      <c r="K348" s="104">
        <f>อุดรธานี!AO155</f>
        <v>771557.33000000007</v>
      </c>
      <c r="L348" s="105">
        <f>อุดรธานี!AP155</f>
        <v>3648686.7800000003</v>
      </c>
      <c r="M348" s="105">
        <f>อุดรธานี!AQ155</f>
        <v>3825671.55</v>
      </c>
      <c r="N348" s="101"/>
      <c r="O348" s="101"/>
      <c r="P348" s="101"/>
      <c r="Q348" s="93">
        <f t="shared" si="12"/>
        <v>-176984.76999999955</v>
      </c>
      <c r="R348" s="94">
        <f t="shared" si="13"/>
        <v>933.64554247697038</v>
      </c>
    </row>
    <row r="349" spans="1:18" x14ac:dyDescent="0.7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700965.47</v>
      </c>
      <c r="K349" s="104">
        <f>อุดรธานี!AO156</f>
        <v>1051526.43</v>
      </c>
      <c r="L349" s="105">
        <f>อุดรธานี!AP156</f>
        <v>2328007.2999999998</v>
      </c>
      <c r="M349" s="105">
        <f>อุดรธานี!AQ156</f>
        <v>2556460.5799999996</v>
      </c>
      <c r="N349" s="101"/>
      <c r="O349" s="101"/>
      <c r="P349" s="101"/>
      <c r="Q349" s="93">
        <f t="shared" si="12"/>
        <v>-228453.2799999998</v>
      </c>
      <c r="R349" s="94">
        <f t="shared" si="13"/>
        <v>627.32613850714085</v>
      </c>
    </row>
    <row r="350" spans="1:18" x14ac:dyDescent="0.7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2017632.55</v>
      </c>
      <c r="K350" s="104">
        <f>อุดรธานี!AO157</f>
        <v>2924384.56</v>
      </c>
      <c r="L350" s="105">
        <f>อุดรธานี!AP157</f>
        <v>4787646.33</v>
      </c>
      <c r="M350" s="105">
        <f>อุดรธานี!AQ157</f>
        <v>4503915.47</v>
      </c>
      <c r="N350" s="101"/>
      <c r="O350" s="101"/>
      <c r="P350" s="101"/>
      <c r="Q350" s="93">
        <f t="shared" si="12"/>
        <v>283730.86000000034</v>
      </c>
      <c r="R350" s="94">
        <f t="shared" si="13"/>
        <v>702.20685391610448</v>
      </c>
    </row>
    <row r="351" spans="1:18" x14ac:dyDescent="0.7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316361.81</v>
      </c>
      <c r="K351" s="104">
        <f>อุดรธานี!AO158</f>
        <v>340821.03</v>
      </c>
      <c r="L351" s="105">
        <f>อุดรธานี!AP158</f>
        <v>2796591.54</v>
      </c>
      <c r="M351" s="105">
        <f>อุดรธานี!AQ158</f>
        <v>3236695.11</v>
      </c>
      <c r="N351" s="101"/>
      <c r="O351" s="101"/>
      <c r="P351" s="101"/>
      <c r="Q351" s="93">
        <f t="shared" si="12"/>
        <v>-440103.56999999983</v>
      </c>
      <c r="R351" s="94">
        <f t="shared" si="13"/>
        <v>597.30703545493384</v>
      </c>
    </row>
    <row r="352" spans="1:18" x14ac:dyDescent="0.7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623386.19999999995</v>
      </c>
      <c r="K352" s="104">
        <f>อุดรธานี!AO159</f>
        <v>912996.77999999991</v>
      </c>
      <c r="L352" s="105">
        <f>อุดรธานี!AP159</f>
        <v>2440599.2300000004</v>
      </c>
      <c r="M352" s="105">
        <f>อุดรธานี!AQ159</f>
        <v>2329703.5499999998</v>
      </c>
      <c r="N352" s="101"/>
      <c r="O352" s="101"/>
      <c r="P352" s="101"/>
      <c r="Q352" s="93">
        <f t="shared" si="12"/>
        <v>110895.68000000063</v>
      </c>
      <c r="R352" s="94">
        <f t="shared" si="13"/>
        <v>1075.1538458149782</v>
      </c>
    </row>
    <row r="353" spans="1:18" x14ac:dyDescent="0.7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580262.11</v>
      </c>
      <c r="K353" s="104">
        <f>อุดรธานี!AO160</f>
        <v>1011176.3</v>
      </c>
      <c r="L353" s="105">
        <f>อุดรธานี!AP160</f>
        <v>2483669.4700000002</v>
      </c>
      <c r="M353" s="105">
        <f>อุดรธานี!AQ160</f>
        <v>2728194.88</v>
      </c>
      <c r="N353" s="101"/>
      <c r="O353" s="101"/>
      <c r="P353" s="101"/>
      <c r="Q353" s="93">
        <f t="shared" si="12"/>
        <v>-244525.40999999968</v>
      </c>
      <c r="R353" s="94">
        <f t="shared" si="13"/>
        <v>765.14771102895884</v>
      </c>
    </row>
    <row r="354" spans="1:18" x14ac:dyDescent="0.7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467644.55</v>
      </c>
      <c r="K354" s="104">
        <f>อุดรธานี!AO161</f>
        <v>517864.98999999993</v>
      </c>
      <c r="L354" s="105">
        <f>อุดรธานี!AP161</f>
        <v>3518768.56</v>
      </c>
      <c r="M354" s="105">
        <f>อุดรธานี!AQ161</f>
        <v>3761523.7700000005</v>
      </c>
      <c r="N354" s="101"/>
      <c r="O354" s="101"/>
      <c r="P354" s="101"/>
      <c r="Q354" s="93">
        <f t="shared" si="12"/>
        <v>-242755.21000000043</v>
      </c>
      <c r="R354" s="94">
        <f t="shared" si="13"/>
        <v>1394.67640110979</v>
      </c>
    </row>
    <row r="355" spans="1:18" x14ac:dyDescent="0.7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687599.6</v>
      </c>
      <c r="K355" s="104">
        <f>อุดรธานี!AO162</f>
        <v>737355.21</v>
      </c>
      <c r="L355" s="105">
        <f>อุดรธานี!AP162</f>
        <v>2787896.79</v>
      </c>
      <c r="M355" s="105">
        <f>อุดรธานี!AQ162</f>
        <v>2984834.79</v>
      </c>
      <c r="N355" s="101"/>
      <c r="O355" s="101"/>
      <c r="P355" s="101"/>
      <c r="Q355" s="93">
        <f t="shared" si="12"/>
        <v>-196938</v>
      </c>
      <c r="R355" s="94">
        <f t="shared" si="13"/>
        <v>697.49732049036777</v>
      </c>
    </row>
    <row r="356" spans="1:18" x14ac:dyDescent="0.7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257573.1</v>
      </c>
      <c r="K356" s="104">
        <f>อุดรธานี!AO163</f>
        <v>153614.56</v>
      </c>
      <c r="L356" s="105">
        <f>อุดรธานี!AP163</f>
        <v>2092552.8599999999</v>
      </c>
      <c r="M356" s="105">
        <f>อุดรธานี!AQ163</f>
        <v>2318722.3099999996</v>
      </c>
      <c r="N356" s="101"/>
      <c r="O356" s="101"/>
      <c r="P356" s="101"/>
      <c r="Q356" s="93">
        <f t="shared" si="12"/>
        <v>-226169.44999999972</v>
      </c>
      <c r="R356" s="94">
        <f t="shared" si="13"/>
        <v>859.36462422997943</v>
      </c>
    </row>
    <row r="357" spans="1:18" x14ac:dyDescent="0.7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484097.31</v>
      </c>
      <c r="K357" s="104">
        <f>อุดรธานี!AO164</f>
        <v>598267.32999999996</v>
      </c>
      <c r="L357" s="105">
        <f>อุดรธานี!AP164</f>
        <v>2618865.84</v>
      </c>
      <c r="M357" s="105">
        <f>อุดรธานี!AQ164</f>
        <v>2831145.82</v>
      </c>
      <c r="N357" s="101"/>
      <c r="O357" s="101"/>
      <c r="P357" s="101"/>
      <c r="Q357" s="93">
        <f t="shared" si="12"/>
        <v>-212279.97999999998</v>
      </c>
      <c r="R357" s="94">
        <f t="shared" si="13"/>
        <v>1090.2855287260616</v>
      </c>
    </row>
    <row r="358" spans="1:18" x14ac:dyDescent="0.7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551380.32999999996</v>
      </c>
      <c r="K358" s="104">
        <f>อุดรธานี!AO165</f>
        <v>559393.92999999993</v>
      </c>
      <c r="L358" s="105">
        <f>อุดรธานี!AP165</f>
        <v>4729561.4700000007</v>
      </c>
      <c r="M358" s="105">
        <f>อุดรธานี!AQ165</f>
        <v>3989921.3200000003</v>
      </c>
      <c r="N358" s="101"/>
      <c r="O358" s="101"/>
      <c r="P358" s="101"/>
      <c r="Q358" s="93">
        <f t="shared" si="12"/>
        <v>739640.15000000037</v>
      </c>
      <c r="R358" s="94">
        <f t="shared" si="13"/>
        <v>901.21217035060988</v>
      </c>
    </row>
    <row r="359" spans="1:18" x14ac:dyDescent="0.7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293578.67</v>
      </c>
      <c r="K359" s="104">
        <f>อุดรธานี!AO166</f>
        <v>698209.92</v>
      </c>
      <c r="L359" s="105">
        <f>อุดรธานี!AP166</f>
        <v>1947414.92</v>
      </c>
      <c r="M359" s="105">
        <f>อุดรธานี!AQ166</f>
        <v>2177189.38</v>
      </c>
      <c r="N359" s="101"/>
      <c r="O359" s="101"/>
      <c r="P359" s="101"/>
      <c r="Q359" s="93">
        <f t="shared" si="12"/>
        <v>-229774.45999999996</v>
      </c>
      <c r="R359" s="94">
        <f t="shared" si="13"/>
        <v>919.02544596507778</v>
      </c>
    </row>
    <row r="360" spans="1:18" s="112" customFormat="1" x14ac:dyDescent="0.7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13734312.4</v>
      </c>
      <c r="K360" s="109">
        <f>SUM(K339:K359)</f>
        <v>18548762.210000005</v>
      </c>
      <c r="L360" s="109">
        <f>SUM(L339:L359)</f>
        <v>61746989.719999999</v>
      </c>
      <c r="M360" s="109">
        <f>SUM(M339:M359)</f>
        <v>64905334.930000007</v>
      </c>
      <c r="N360" s="107">
        <v>20</v>
      </c>
      <c r="O360" s="107">
        <v>20</v>
      </c>
      <c r="P360" s="107">
        <f>N360-O360</f>
        <v>0</v>
      </c>
      <c r="Q360" s="110">
        <f t="shared" si="12"/>
        <v>-3158345.2100000083</v>
      </c>
      <c r="R360" s="111">
        <f>L360/H360</f>
        <v>814.47514535957362</v>
      </c>
    </row>
    <row r="361" spans="1:18" x14ac:dyDescent="0.7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7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553657.51</v>
      </c>
      <c r="K362" s="104">
        <f>อุดรธานี!AO167</f>
        <v>1641951.47</v>
      </c>
      <c r="L362" s="105">
        <f>อุดรธานี!AP167</f>
        <v>2895344.5999999996</v>
      </c>
      <c r="M362" s="105">
        <f>อุดรธานี!AQ167</f>
        <v>2773189.17</v>
      </c>
      <c r="N362" s="101"/>
      <c r="O362" s="101"/>
      <c r="P362" s="101"/>
      <c r="Q362" s="93">
        <f t="shared" si="12"/>
        <v>122155.4299999997</v>
      </c>
      <c r="R362" s="94">
        <f t="shared" si="13"/>
        <v>584.91810101010094</v>
      </c>
    </row>
    <row r="363" spans="1:18" x14ac:dyDescent="0.7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292560.3</v>
      </c>
      <c r="K363" s="104">
        <f>อุดรธานี!AO168</f>
        <v>324122.08</v>
      </c>
      <c r="L363" s="105">
        <f>อุดรธานี!AP168</f>
        <v>2550147.0499999998</v>
      </c>
      <c r="M363" s="105">
        <f>อุดรธานี!AQ168</f>
        <v>2865814.2199999997</v>
      </c>
      <c r="N363" s="101"/>
      <c r="O363" s="101"/>
      <c r="P363" s="101"/>
      <c r="Q363" s="93">
        <f t="shared" si="12"/>
        <v>-315667.16999999993</v>
      </c>
      <c r="R363" s="94">
        <f t="shared" si="13"/>
        <v>1105.3953402687473</v>
      </c>
    </row>
    <row r="364" spans="1:18" x14ac:dyDescent="0.7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466840.15</v>
      </c>
      <c r="K364" s="104">
        <f>อุดรธานี!AO169</f>
        <v>892627.78</v>
      </c>
      <c r="L364" s="105">
        <f>อุดรธานี!AP169</f>
        <v>3249276.87</v>
      </c>
      <c r="M364" s="105">
        <f>อุดรธานี!AQ169</f>
        <v>3073440.76</v>
      </c>
      <c r="N364" s="101"/>
      <c r="O364" s="101"/>
      <c r="P364" s="101"/>
      <c r="Q364" s="93">
        <f t="shared" si="12"/>
        <v>175836.11000000034</v>
      </c>
      <c r="R364" s="94">
        <f t="shared" si="13"/>
        <v>1248.2815482135998</v>
      </c>
    </row>
    <row r="365" spans="1:18" x14ac:dyDescent="0.7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1191460.49</v>
      </c>
      <c r="K365" s="104">
        <f>อุดรธานี!AO170</f>
        <v>2383599.19</v>
      </c>
      <c r="L365" s="105">
        <f>อุดรธานี!AP170</f>
        <v>4641292.4399999995</v>
      </c>
      <c r="M365" s="105">
        <f>อุดรธานี!AQ170</f>
        <v>3860683.16</v>
      </c>
      <c r="N365" s="101"/>
      <c r="O365" s="101"/>
      <c r="P365" s="101"/>
      <c r="Q365" s="93">
        <f t="shared" si="12"/>
        <v>780609.27999999933</v>
      </c>
      <c r="R365" s="94">
        <f t="shared" si="13"/>
        <v>752.1135051045211</v>
      </c>
    </row>
    <row r="366" spans="1:18" x14ac:dyDescent="0.7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1382252.85</v>
      </c>
      <c r="K366" s="104">
        <f>อุดรธานี!AO171</f>
        <v>6504141.1600000001</v>
      </c>
      <c r="L366" s="105">
        <f>อุดรธานี!AP171</f>
        <v>5529120.1999999993</v>
      </c>
      <c r="M366" s="105">
        <f>อุดรธานี!AQ171</f>
        <v>4029704.07</v>
      </c>
      <c r="N366" s="101"/>
      <c r="O366" s="101"/>
      <c r="P366" s="101"/>
      <c r="Q366" s="93">
        <f t="shared" si="12"/>
        <v>1499416.1299999994</v>
      </c>
      <c r="R366" s="94">
        <f t="shared" si="13"/>
        <v>976.35885573017822</v>
      </c>
    </row>
    <row r="367" spans="1:18" x14ac:dyDescent="0.7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533320.18000000005</v>
      </c>
      <c r="K367" s="104">
        <f>อุดรธานี!AO172</f>
        <v>860911.77</v>
      </c>
      <c r="L367" s="105">
        <f>อุดรธานี!AP172</f>
        <v>2506335.17</v>
      </c>
      <c r="M367" s="105">
        <f>อุดรธานี!AQ172</f>
        <v>2511442.92</v>
      </c>
      <c r="N367" s="101"/>
      <c r="O367" s="101"/>
      <c r="P367" s="101"/>
      <c r="Q367" s="93">
        <f t="shared" si="12"/>
        <v>-5107.75</v>
      </c>
      <c r="R367" s="94">
        <f t="shared" si="13"/>
        <v>770.2320743700061</v>
      </c>
    </row>
    <row r="368" spans="1:18" x14ac:dyDescent="0.7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669601</v>
      </c>
      <c r="K368" s="104">
        <f>อุดรธานี!AO173</f>
        <v>1739835.21</v>
      </c>
      <c r="L368" s="105">
        <f>อุดรธานี!AP173</f>
        <v>3719651.2600000002</v>
      </c>
      <c r="M368" s="105">
        <f>อุดรธานี!AQ173</f>
        <v>2636294.69</v>
      </c>
      <c r="N368" s="101"/>
      <c r="O368" s="101"/>
      <c r="P368" s="101"/>
      <c r="Q368" s="93">
        <f t="shared" si="12"/>
        <v>1083356.5700000003</v>
      </c>
      <c r="R368" s="94">
        <f t="shared" si="13"/>
        <v>859.04186143187076</v>
      </c>
    </row>
    <row r="369" spans="1:18" x14ac:dyDescent="0.7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304083.81</v>
      </c>
      <c r="K369" s="104">
        <f>อุดรธานี!AO174</f>
        <v>750242.13000000012</v>
      </c>
      <c r="L369" s="105">
        <f>อุดรธานี!AP174</f>
        <v>2628943.37</v>
      </c>
      <c r="M369" s="105">
        <f>อุดรธานี!AQ174</f>
        <v>1804395.2600000002</v>
      </c>
      <c r="N369" s="101"/>
      <c r="O369" s="101"/>
      <c r="P369" s="101"/>
      <c r="Q369" s="93">
        <f t="shared" si="12"/>
        <v>824548.10999999987</v>
      </c>
      <c r="R369" s="94">
        <f t="shared" si="13"/>
        <v>1116.3241486199577</v>
      </c>
    </row>
    <row r="370" spans="1:18" x14ac:dyDescent="0.7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168209.9</v>
      </c>
      <c r="K370" s="104">
        <f>อุดรธานี!AO175</f>
        <v>273128.14999999997</v>
      </c>
      <c r="L370" s="105">
        <f>อุดรธานี!AP175</f>
        <v>1635201.9</v>
      </c>
      <c r="M370" s="105">
        <f>อุดรธานี!AQ175</f>
        <v>1716642.73</v>
      </c>
      <c r="N370" s="101"/>
      <c r="O370" s="101"/>
      <c r="P370" s="101"/>
      <c r="Q370" s="93">
        <f t="shared" si="12"/>
        <v>-81440.830000000075</v>
      </c>
      <c r="R370" s="94">
        <f t="shared" si="13"/>
        <v>1041.529872611465</v>
      </c>
    </row>
    <row r="371" spans="1:18" s="112" customFormat="1" x14ac:dyDescent="0.7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5561986.1900000004</v>
      </c>
      <c r="K371" s="109">
        <f>SUM(K361:K370)</f>
        <v>15370558.940000001</v>
      </c>
      <c r="L371" s="109">
        <f>SUM(L361:L370)</f>
        <v>29355312.859999999</v>
      </c>
      <c r="M371" s="109">
        <f>SUM(M361:M370)</f>
        <v>25271606.98</v>
      </c>
      <c r="N371" s="107">
        <v>9</v>
      </c>
      <c r="O371" s="107">
        <v>9</v>
      </c>
      <c r="P371" s="107">
        <f>N371-O371</f>
        <v>0</v>
      </c>
      <c r="Q371" s="110">
        <f t="shared" si="12"/>
        <v>4083705.879999999</v>
      </c>
      <c r="R371" s="111">
        <f>L371/H371</f>
        <v>884.11628045658529</v>
      </c>
    </row>
    <row r="372" spans="1:18" x14ac:dyDescent="0.7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7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247042.16</v>
      </c>
      <c r="K373" s="104">
        <f>อุดรธานี!AO176</f>
        <v>563415.61999999988</v>
      </c>
      <c r="L373" s="105">
        <f>อุดรธานี!AP176</f>
        <v>1806117.7</v>
      </c>
      <c r="M373" s="105">
        <f>อุดรธานี!AQ176</f>
        <v>3557781.5300000003</v>
      </c>
      <c r="N373" s="101"/>
      <c r="O373" s="101"/>
      <c r="P373" s="101"/>
      <c r="Q373" s="93">
        <f t="shared" si="12"/>
        <v>-1751663.8300000003</v>
      </c>
      <c r="R373" s="94">
        <f t="shared" si="13"/>
        <v>221.09409964499937</v>
      </c>
    </row>
    <row r="374" spans="1:18" x14ac:dyDescent="0.7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560672.05000000005</v>
      </c>
      <c r="K374" s="104">
        <f>อุดรธานี!AO177</f>
        <v>673853.14</v>
      </c>
      <c r="L374" s="105">
        <f>อุดรธานี!AP177</f>
        <v>4086146.2800000003</v>
      </c>
      <c r="M374" s="105">
        <f>อุดรธานี!AQ177</f>
        <v>4037350.85</v>
      </c>
      <c r="N374" s="101"/>
      <c r="O374" s="101"/>
      <c r="P374" s="101"/>
      <c r="Q374" s="93">
        <f t="shared" si="12"/>
        <v>48795.430000000168</v>
      </c>
      <c r="R374" s="94">
        <f t="shared" si="13"/>
        <v>996.62104390243906</v>
      </c>
    </row>
    <row r="375" spans="1:18" s="170" customFormat="1" x14ac:dyDescent="0.7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985512.78</v>
      </c>
      <c r="K375" s="167">
        <f>อุดรธานี!AO179</f>
        <v>1117103.57</v>
      </c>
      <c r="L375" s="166">
        <f>อุดรธานี!AP179</f>
        <v>4712903.92</v>
      </c>
      <c r="M375" s="166">
        <f>อุดรธานี!AQ179</f>
        <v>4964043.58</v>
      </c>
      <c r="N375" s="164"/>
      <c r="O375" s="164"/>
      <c r="P375" s="164"/>
      <c r="Q375" s="168">
        <f t="shared" si="12"/>
        <v>-251139.66000000015</v>
      </c>
      <c r="R375" s="169">
        <f t="shared" si="13"/>
        <v>1030.3681504153913</v>
      </c>
    </row>
    <row r="376" spans="1:18" x14ac:dyDescent="0.7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620128.99</v>
      </c>
      <c r="K376" s="117">
        <f>อุดรธานี!AO180</f>
        <v>582984.38</v>
      </c>
      <c r="L376" s="105">
        <f>อุดรธานี!AP180</f>
        <v>3964068.9299999997</v>
      </c>
      <c r="M376" s="105">
        <f>อุดรธานี!AQ180</f>
        <v>4573490.67</v>
      </c>
      <c r="N376" s="101"/>
      <c r="O376" s="101"/>
      <c r="P376" s="101"/>
      <c r="Q376" s="93">
        <f t="shared" si="12"/>
        <v>-609421.74000000022</v>
      </c>
      <c r="R376" s="94">
        <f t="shared" si="13"/>
        <v>796.63764670418004</v>
      </c>
    </row>
    <row r="377" spans="1:18" x14ac:dyDescent="0.7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734635.69</v>
      </c>
      <c r="K377" s="117">
        <f>อุดรธานี!AO181</f>
        <v>663704.27999999991</v>
      </c>
      <c r="L377" s="105">
        <f>อุดรธานี!AP181</f>
        <v>4301089.7</v>
      </c>
      <c r="M377" s="105">
        <f>อุดรธานี!AQ181</f>
        <v>4411420.71</v>
      </c>
      <c r="N377" s="101"/>
      <c r="O377" s="101"/>
      <c r="P377" s="101"/>
      <c r="Q377" s="93">
        <f t="shared" si="12"/>
        <v>-110331.00999999978</v>
      </c>
      <c r="R377" s="94">
        <f t="shared" si="13"/>
        <v>793.41259915144815</v>
      </c>
    </row>
    <row r="378" spans="1:18" x14ac:dyDescent="0.7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760852.75</v>
      </c>
      <c r="K378" s="117">
        <f>อุดรธานี!AO182</f>
        <v>692965.39000000013</v>
      </c>
      <c r="L378" s="105">
        <f>อุดรธานี!AP182</f>
        <v>4139605.52</v>
      </c>
      <c r="M378" s="105">
        <f>อุดรธานี!AQ182</f>
        <v>4988884.5599999987</v>
      </c>
      <c r="N378" s="101"/>
      <c r="O378" s="101"/>
      <c r="P378" s="101"/>
      <c r="Q378" s="93">
        <f t="shared" si="12"/>
        <v>-849279.03999999864</v>
      </c>
      <c r="R378" s="94">
        <f t="shared" si="13"/>
        <v>803.80689708737862</v>
      </c>
    </row>
    <row r="379" spans="1:18" x14ac:dyDescent="0.7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979251.15</v>
      </c>
      <c r="K379" s="117">
        <f>อุดรธานี!AO183</f>
        <v>1072137.97</v>
      </c>
      <c r="L379" s="105">
        <f>อุดรธานี!AP183</f>
        <v>4352056.88</v>
      </c>
      <c r="M379" s="105">
        <f>อุดรธานี!AQ183</f>
        <v>4954675.3199999994</v>
      </c>
      <c r="N379" s="101"/>
      <c r="O379" s="101"/>
      <c r="P379" s="101"/>
      <c r="Q379" s="93">
        <f t="shared" si="12"/>
        <v>-602618.43999999948</v>
      </c>
      <c r="R379" s="94">
        <f t="shared" si="13"/>
        <v>684.07055642879595</v>
      </c>
    </row>
    <row r="380" spans="1:18" x14ac:dyDescent="0.7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691506.03</v>
      </c>
      <c r="K380" s="117">
        <f>อุดรธานี!AO184</f>
        <v>1085189.9300000002</v>
      </c>
      <c r="L380" s="105">
        <f>อุดรธานี!AP184</f>
        <v>4311816.8100000005</v>
      </c>
      <c r="M380" s="105">
        <f>อุดรธานี!AQ184</f>
        <v>5264474.4800000004</v>
      </c>
      <c r="N380" s="101"/>
      <c r="O380" s="101"/>
      <c r="P380" s="101"/>
      <c r="Q380" s="93">
        <f t="shared" si="12"/>
        <v>-952657.66999999993</v>
      </c>
      <c r="R380" s="94">
        <f t="shared" si="13"/>
        <v>534.2357588898526</v>
      </c>
    </row>
    <row r="381" spans="1:18" x14ac:dyDescent="0.7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373475.74</v>
      </c>
      <c r="K381" s="117">
        <f>อุดรธานี!AO185</f>
        <v>383060.45000000007</v>
      </c>
      <c r="L381" s="105">
        <f>อุดรธานี!AP185</f>
        <v>3104382.46</v>
      </c>
      <c r="M381" s="105">
        <f>อุดรธานี!AQ185</f>
        <v>3524381.8600000003</v>
      </c>
      <c r="N381" s="101"/>
      <c r="O381" s="101"/>
      <c r="P381" s="101"/>
      <c r="Q381" s="93">
        <f t="shared" si="12"/>
        <v>-419999.40000000037</v>
      </c>
      <c r="R381" s="94">
        <f t="shared" si="13"/>
        <v>669.62520707506474</v>
      </c>
    </row>
    <row r="382" spans="1:18" x14ac:dyDescent="0.7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428805.26</v>
      </c>
      <c r="K382" s="117">
        <f>อุดรธานี!AO186</f>
        <v>448052.97000000003</v>
      </c>
      <c r="L382" s="105">
        <f>อุดรธานี!AP186</f>
        <v>4276155.37</v>
      </c>
      <c r="M382" s="105">
        <f>อุดรธานี!AQ186</f>
        <v>4756252.88</v>
      </c>
      <c r="N382" s="101"/>
      <c r="O382" s="101"/>
      <c r="P382" s="101"/>
      <c r="Q382" s="93">
        <f t="shared" si="12"/>
        <v>-480097.50999999978</v>
      </c>
      <c r="R382" s="94">
        <f t="shared" si="13"/>
        <v>788.37672750737465</v>
      </c>
    </row>
    <row r="383" spans="1:18" x14ac:dyDescent="0.7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561350.62</v>
      </c>
      <c r="K383" s="117">
        <f>อุดรธานี!AO187</f>
        <v>597150.34000000008</v>
      </c>
      <c r="L383" s="105">
        <f>อุดรธานี!AP187</f>
        <v>3205773.9</v>
      </c>
      <c r="M383" s="105">
        <f>อุดรธานี!AQ187</f>
        <v>3534855.3299999996</v>
      </c>
      <c r="N383" s="101"/>
      <c r="O383" s="101"/>
      <c r="P383" s="101"/>
      <c r="Q383" s="93">
        <f t="shared" si="12"/>
        <v>-329081.4299999997</v>
      </c>
      <c r="R383" s="94">
        <f t="shared" si="13"/>
        <v>684.55560538116595</v>
      </c>
    </row>
    <row r="384" spans="1:18" x14ac:dyDescent="0.7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260146.04</v>
      </c>
      <c r="K384" s="117">
        <f>อุดรธานี!AO188</f>
        <v>312645.76999999996</v>
      </c>
      <c r="L384" s="105">
        <f>อุดรธานี!AP188</f>
        <v>2907723.52</v>
      </c>
      <c r="M384" s="105">
        <f>อุดรธานี!AQ188</f>
        <v>3011841.37</v>
      </c>
      <c r="N384" s="101"/>
      <c r="O384" s="101"/>
      <c r="P384" s="101"/>
      <c r="Q384" s="93">
        <f t="shared" si="12"/>
        <v>-104117.85000000009</v>
      </c>
      <c r="R384" s="94">
        <f t="shared" si="13"/>
        <v>837.71925093632956</v>
      </c>
    </row>
    <row r="385" spans="1:18" x14ac:dyDescent="0.7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973222.74</v>
      </c>
      <c r="K385" s="117">
        <f>อุดรธานี!AO189</f>
        <v>1257061.04</v>
      </c>
      <c r="L385" s="105">
        <f>อุดรธานี!AP189</f>
        <v>3305119.0200000005</v>
      </c>
      <c r="M385" s="105">
        <f>อุดรธานี!AQ189</f>
        <v>4234007.3899999997</v>
      </c>
      <c r="N385" s="101"/>
      <c r="O385" s="101"/>
      <c r="P385" s="101"/>
      <c r="Q385" s="93">
        <f t="shared" si="12"/>
        <v>-928888.36999999918</v>
      </c>
      <c r="R385" s="94">
        <f t="shared" si="13"/>
        <v>496.3386424388047</v>
      </c>
    </row>
    <row r="386" spans="1:18" s="112" customFormat="1" x14ac:dyDescent="0.7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8176602.0000000009</v>
      </c>
      <c r="K386" s="109">
        <f>SUM(K372:K385)</f>
        <v>9449324.8499999978</v>
      </c>
      <c r="L386" s="109">
        <f>SUM(L372:L385)</f>
        <v>48472960.010000005</v>
      </c>
      <c r="M386" s="109">
        <f>SUM(M372:M385)</f>
        <v>55813460.530000001</v>
      </c>
      <c r="N386" s="107">
        <v>13</v>
      </c>
      <c r="O386" s="107">
        <v>13</v>
      </c>
      <c r="P386" s="107">
        <f>N386-O386</f>
        <v>0</v>
      </c>
      <c r="Q386" s="110">
        <f t="shared" si="12"/>
        <v>-7340500.5199999958</v>
      </c>
      <c r="R386" s="111">
        <f>L386/H386</f>
        <v>676.0901585862531</v>
      </c>
    </row>
    <row r="387" spans="1:18" x14ac:dyDescent="0.7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7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669579.96</v>
      </c>
      <c r="K388" s="104">
        <f>อุดรธานี!AO190</f>
        <v>844383.28999999992</v>
      </c>
      <c r="L388" s="105">
        <f>อุดรธานี!AP190</f>
        <v>3101769.9</v>
      </c>
      <c r="M388" s="105">
        <f>อุดรธานี!AQ190</f>
        <v>2887393.75</v>
      </c>
      <c r="N388" s="101"/>
      <c r="O388" s="101"/>
      <c r="P388" s="101"/>
      <c r="Q388" s="93">
        <f t="shared" si="12"/>
        <v>214376.14999999991</v>
      </c>
      <c r="R388" s="94">
        <f t="shared" si="13"/>
        <v>1265.5119951040392</v>
      </c>
    </row>
    <row r="389" spans="1:18" x14ac:dyDescent="0.7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364567.99</v>
      </c>
      <c r="K389" s="104">
        <f>อุดรธานี!AO191</f>
        <v>807931.44000000006</v>
      </c>
      <c r="L389" s="105">
        <f>อุดรธานี!AP191</f>
        <v>2710712.01</v>
      </c>
      <c r="M389" s="105">
        <f>อุดรธานี!AQ191</f>
        <v>2302268.7999999998</v>
      </c>
      <c r="N389" s="101"/>
      <c r="O389" s="101"/>
      <c r="P389" s="101"/>
      <c r="Q389" s="93">
        <f t="shared" si="12"/>
        <v>408443.20999999996</v>
      </c>
      <c r="R389" s="94">
        <f t="shared" si="13"/>
        <v>894.91977880488605</v>
      </c>
    </row>
    <row r="390" spans="1:18" x14ac:dyDescent="0.7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453784.78</v>
      </c>
      <c r="K390" s="104">
        <f>อุดรธานี!AO192</f>
        <v>490072.36</v>
      </c>
      <c r="L390" s="105">
        <f>อุดรธานี!AP192</f>
        <v>4135125.23</v>
      </c>
      <c r="M390" s="105">
        <f>อุดรธานี!AQ192</f>
        <v>4235395.1999999993</v>
      </c>
      <c r="N390" s="101"/>
      <c r="O390" s="101"/>
      <c r="P390" s="101"/>
      <c r="Q390" s="93">
        <f t="shared" ref="Q390:Q454" si="14">L390-M390</f>
        <v>-100269.96999999927</v>
      </c>
      <c r="R390" s="94">
        <f t="shared" ref="R390:R454" si="15">L390/H390</f>
        <v>746.41249638989166</v>
      </c>
    </row>
    <row r="391" spans="1:18" x14ac:dyDescent="0.7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590370.47</v>
      </c>
      <c r="K391" s="104">
        <f>อุดรธานี!AO193</f>
        <v>794335.08</v>
      </c>
      <c r="L391" s="105">
        <f>อุดรธานี!AP193</f>
        <v>1991591.07</v>
      </c>
      <c r="M391" s="105">
        <f>อุดรธานี!AQ193</f>
        <v>1807956.03</v>
      </c>
      <c r="N391" s="101"/>
      <c r="O391" s="101"/>
      <c r="P391" s="101"/>
      <c r="Q391" s="93">
        <f t="shared" si="14"/>
        <v>183635.04000000004</v>
      </c>
      <c r="R391" s="94">
        <f t="shared" si="15"/>
        <v>1081.2112214983713</v>
      </c>
    </row>
    <row r="392" spans="1:18" x14ac:dyDescent="0.7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818552.72</v>
      </c>
      <c r="K392" s="104">
        <f>อุดรธานี!AO194</f>
        <v>856767.25999999989</v>
      </c>
      <c r="L392" s="105">
        <f>อุดรธานี!AP194</f>
        <v>1918400.23</v>
      </c>
      <c r="M392" s="105">
        <f>อุดรธานี!AQ194</f>
        <v>2015548.73</v>
      </c>
      <c r="N392" s="101"/>
      <c r="O392" s="101"/>
      <c r="P392" s="101"/>
      <c r="Q392" s="93">
        <f t="shared" si="14"/>
        <v>-97148.5</v>
      </c>
      <c r="R392" s="94">
        <f t="shared" si="15"/>
        <v>580.80539812291852</v>
      </c>
    </row>
    <row r="393" spans="1:18" s="112" customFormat="1" x14ac:dyDescent="0.7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2896855.92</v>
      </c>
      <c r="K393" s="109">
        <f>SUM(K387:K392)</f>
        <v>3793489.4299999997</v>
      </c>
      <c r="L393" s="109">
        <f>SUM(L387:L392)</f>
        <v>13857598.440000001</v>
      </c>
      <c r="M393" s="109">
        <f>SUM(M387:M392)</f>
        <v>13248562.51</v>
      </c>
      <c r="N393" s="107">
        <v>5</v>
      </c>
      <c r="O393" s="107">
        <v>5</v>
      </c>
      <c r="P393" s="107">
        <f>N393-O393</f>
        <v>0</v>
      </c>
      <c r="Q393" s="110">
        <f t="shared" si="14"/>
        <v>609035.93000000156</v>
      </c>
      <c r="R393" s="111">
        <f>L393/H393</f>
        <v>857.25941478502943</v>
      </c>
    </row>
    <row r="394" spans="1:18" x14ac:dyDescent="0.7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7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879323.59</v>
      </c>
      <c r="K395" s="104">
        <f>อุดรธานี!AO195</f>
        <v>993593.09999999986</v>
      </c>
      <c r="L395" s="105">
        <f>อุดรธานี!AP195</f>
        <v>2298846.2599999998</v>
      </c>
      <c r="M395" s="105">
        <f>อุดรธานี!AQ195</f>
        <v>2744241.56</v>
      </c>
      <c r="N395" s="101"/>
      <c r="O395" s="101"/>
      <c r="P395" s="101"/>
      <c r="Q395" s="93">
        <f t="shared" si="14"/>
        <v>-445395.30000000028</v>
      </c>
      <c r="R395" s="94">
        <f t="shared" si="15"/>
        <v>676.33017358046482</v>
      </c>
    </row>
    <row r="396" spans="1:18" x14ac:dyDescent="0.7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608225.5</v>
      </c>
      <c r="K396" s="104">
        <f>อุดรธานี!AO196</f>
        <v>648839.56999999995</v>
      </c>
      <c r="L396" s="105">
        <f>อุดรธานี!AP196</f>
        <v>3021000.85</v>
      </c>
      <c r="M396" s="105">
        <f>อุดรธานี!AQ196</f>
        <v>3098400.95</v>
      </c>
      <c r="N396" s="101"/>
      <c r="O396" s="101"/>
      <c r="P396" s="101"/>
      <c r="Q396" s="93">
        <f t="shared" si="14"/>
        <v>-77400.100000000093</v>
      </c>
      <c r="R396" s="94">
        <f t="shared" si="15"/>
        <v>1190.776842727631</v>
      </c>
    </row>
    <row r="397" spans="1:18" x14ac:dyDescent="0.7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656279.76</v>
      </c>
      <c r="K397" s="104">
        <f>อุดรธานี!AO197</f>
        <v>672888.82000000007</v>
      </c>
      <c r="L397" s="105">
        <f>อุดรธานี!AP197</f>
        <v>2825483.77</v>
      </c>
      <c r="M397" s="105">
        <f>อุดรธานี!AQ197</f>
        <v>3006851.64</v>
      </c>
      <c r="N397" s="101"/>
      <c r="O397" s="101"/>
      <c r="P397" s="101"/>
      <c r="Q397" s="93">
        <f t="shared" si="14"/>
        <v>-181367.87000000011</v>
      </c>
      <c r="R397" s="94">
        <f t="shared" si="15"/>
        <v>872.06289197530862</v>
      </c>
    </row>
    <row r="398" spans="1:18" x14ac:dyDescent="0.7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634218.17000000004</v>
      </c>
      <c r="K398" s="104">
        <f>อุดรธานี!AO198</f>
        <v>866088.87000000011</v>
      </c>
      <c r="L398" s="105">
        <f>อุดรธานี!AP198</f>
        <v>3005484.6100000003</v>
      </c>
      <c r="M398" s="105">
        <f>อุดรธานี!AQ198</f>
        <v>3218850.7600000002</v>
      </c>
      <c r="N398" s="101"/>
      <c r="O398" s="101"/>
      <c r="P398" s="101"/>
      <c r="Q398" s="93">
        <f t="shared" si="14"/>
        <v>-213366.14999999991</v>
      </c>
      <c r="R398" s="94">
        <f t="shared" si="15"/>
        <v>643.15955702974543</v>
      </c>
    </row>
    <row r="399" spans="1:18" s="112" customFormat="1" x14ac:dyDescent="0.7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2778047.0199999996</v>
      </c>
      <c r="K399" s="109">
        <f>SUM(K394:K398)</f>
        <v>3181410.3600000003</v>
      </c>
      <c r="L399" s="109">
        <f>SUM(L394:L398)</f>
        <v>11150815.489999998</v>
      </c>
      <c r="M399" s="109">
        <f>SUM(M394:M398)</f>
        <v>12068344.91</v>
      </c>
      <c r="N399" s="107">
        <v>4</v>
      </c>
      <c r="O399" s="107">
        <v>4</v>
      </c>
      <c r="P399" s="107">
        <f>N399-O399</f>
        <v>0</v>
      </c>
      <c r="Q399" s="110">
        <f t="shared" si="14"/>
        <v>-917529.42000000179</v>
      </c>
      <c r="R399" s="111">
        <f>L399/H399</f>
        <v>805.17116687125417</v>
      </c>
    </row>
    <row r="400" spans="1:18" x14ac:dyDescent="0.7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7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454381.22</v>
      </c>
      <c r="K401" s="104">
        <f>อุดรธานี!AO199</f>
        <v>263790.66999999993</v>
      </c>
      <c r="L401" s="105">
        <f>อุดรธานี!AP199</f>
        <v>2632389.4000000004</v>
      </c>
      <c r="M401" s="105">
        <f>อุดรธานี!AQ199</f>
        <v>3755313.23</v>
      </c>
      <c r="N401" s="101"/>
      <c r="O401" s="101"/>
      <c r="P401" s="101"/>
      <c r="Q401" s="93">
        <f t="shared" si="14"/>
        <v>-1122923.8299999996</v>
      </c>
      <c r="R401" s="94">
        <f t="shared" si="15"/>
        <v>821.33834633385345</v>
      </c>
    </row>
    <row r="402" spans="1:18" x14ac:dyDescent="0.7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613079.9</v>
      </c>
      <c r="K402" s="104">
        <f>อุดรธานี!AO200</f>
        <v>501034.74</v>
      </c>
      <c r="L402" s="105">
        <f>อุดรธานี!AP200</f>
        <v>1544196.95</v>
      </c>
      <c r="M402" s="105">
        <f>อุดรธานี!AQ200</f>
        <v>1728609.77</v>
      </c>
      <c r="N402" s="101"/>
      <c r="O402" s="101"/>
      <c r="P402" s="101"/>
      <c r="Q402" s="93">
        <f t="shared" si="14"/>
        <v>-184412.82000000007</v>
      </c>
      <c r="R402" s="94">
        <f t="shared" si="15"/>
        <v>600.62113963438344</v>
      </c>
    </row>
    <row r="403" spans="1:18" x14ac:dyDescent="0.7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683383.13</v>
      </c>
      <c r="K403" s="104">
        <f>อุดรธานี!AO201</f>
        <v>674107.02</v>
      </c>
      <c r="L403" s="105">
        <f>อุดรธานี!AP201</f>
        <v>2725051.07</v>
      </c>
      <c r="M403" s="105">
        <f>อุดรธานี!AQ201</f>
        <v>2420803.7799999998</v>
      </c>
      <c r="N403" s="101"/>
      <c r="O403" s="101"/>
      <c r="P403" s="101"/>
      <c r="Q403" s="93">
        <f t="shared" si="14"/>
        <v>304247.29000000004</v>
      </c>
      <c r="R403" s="94">
        <f t="shared" si="15"/>
        <v>867.29823997453843</v>
      </c>
    </row>
    <row r="404" spans="1:18" x14ac:dyDescent="0.7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250912.87</v>
      </c>
      <c r="K404" s="104">
        <f>อุดรธานี!AO202</f>
        <v>323237.88</v>
      </c>
      <c r="L404" s="105">
        <f>อุดรธานี!AP202</f>
        <v>1349173.06</v>
      </c>
      <c r="M404" s="105">
        <f>อุดรธานี!AQ202</f>
        <v>1448109.97</v>
      </c>
      <c r="N404" s="101"/>
      <c r="O404" s="101"/>
      <c r="P404" s="101"/>
      <c r="Q404" s="93">
        <f t="shared" si="14"/>
        <v>-98936.909999999916</v>
      </c>
      <c r="R404" s="94">
        <f t="shared" si="15"/>
        <v>931.10632160110424</v>
      </c>
    </row>
    <row r="405" spans="1:18" x14ac:dyDescent="0.7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603434.32999999996</v>
      </c>
      <c r="K405" s="104">
        <f>อุดรธานี!AO203</f>
        <v>123048.08999999997</v>
      </c>
      <c r="L405" s="105">
        <f>อุดรธานี!AP203</f>
        <v>2241582.8199999998</v>
      </c>
      <c r="M405" s="105">
        <f>อุดรธานี!AQ203</f>
        <v>2585763.4699999997</v>
      </c>
      <c r="N405" s="101"/>
      <c r="O405" s="101"/>
      <c r="P405" s="101"/>
      <c r="Q405" s="93">
        <f t="shared" si="14"/>
        <v>-344180.64999999991</v>
      </c>
      <c r="R405" s="94">
        <f t="shared" si="15"/>
        <v>1151.3008834103748</v>
      </c>
    </row>
    <row r="406" spans="1:18" x14ac:dyDescent="0.7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480783.66</v>
      </c>
      <c r="K406" s="104">
        <f>อุดรธานี!AO204</f>
        <v>417194.16999999993</v>
      </c>
      <c r="L406" s="105">
        <f>อุดรธานี!AP204</f>
        <v>1778878.85</v>
      </c>
      <c r="M406" s="105">
        <f>อุดรธานี!AQ204</f>
        <v>1789913.51</v>
      </c>
      <c r="N406" s="101"/>
      <c r="O406" s="101"/>
      <c r="P406" s="101"/>
      <c r="Q406" s="93">
        <f t="shared" si="14"/>
        <v>-11034.659999999916</v>
      </c>
      <c r="R406" s="94">
        <f t="shared" si="15"/>
        <v>1732.111830574489</v>
      </c>
    </row>
    <row r="407" spans="1:18" x14ac:dyDescent="0.7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957771.55</v>
      </c>
      <c r="K407" s="104">
        <f>อุดรธานี!AO205</f>
        <v>1014382.81</v>
      </c>
      <c r="L407" s="105">
        <f>อุดรธานี!AP205</f>
        <v>2037312.06</v>
      </c>
      <c r="M407" s="105">
        <f>อุดรธานี!AQ205</f>
        <v>2112322.63</v>
      </c>
      <c r="N407" s="101"/>
      <c r="O407" s="101"/>
      <c r="P407" s="101"/>
      <c r="Q407" s="93">
        <f t="shared" si="14"/>
        <v>-75010.569999999832</v>
      </c>
      <c r="R407" s="94">
        <f t="shared" si="15"/>
        <v>593.62239510489508</v>
      </c>
    </row>
    <row r="408" spans="1:18" x14ac:dyDescent="0.7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784317.05</v>
      </c>
      <c r="K408" s="104">
        <f>อุดรธานี!AO206</f>
        <v>968547.86</v>
      </c>
      <c r="L408" s="105">
        <f>อุดรธานี!AP206</f>
        <v>2308135.52</v>
      </c>
      <c r="M408" s="105">
        <f>อุดรธานี!AQ206</f>
        <v>2430244.3199999998</v>
      </c>
      <c r="N408" s="101"/>
      <c r="O408" s="101"/>
      <c r="P408" s="101"/>
      <c r="Q408" s="93">
        <f t="shared" si="14"/>
        <v>-122108.79999999981</v>
      </c>
      <c r="R408" s="94">
        <f t="shared" si="15"/>
        <v>858.36203793231687</v>
      </c>
    </row>
    <row r="409" spans="1:18" s="177" customFormat="1" x14ac:dyDescent="0.7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261885.5</v>
      </c>
      <c r="K409" s="149">
        <f>อุดรธานี!AO207</f>
        <v>388300.42000000004</v>
      </c>
      <c r="L409" s="149">
        <f>อุดรธานี!AP207</f>
        <v>510566.98</v>
      </c>
      <c r="M409" s="149">
        <f>อุดรธานี!AQ207</f>
        <v>490412.16000000003</v>
      </c>
      <c r="N409" s="174"/>
      <c r="O409" s="174"/>
      <c r="P409" s="174"/>
      <c r="Q409" s="176">
        <f t="shared" si="14"/>
        <v>20154.819999999949</v>
      </c>
      <c r="R409" s="176">
        <f t="shared" si="15"/>
        <v>501.53927308447936</v>
      </c>
    </row>
    <row r="410" spans="1:18" s="112" customFormat="1" x14ac:dyDescent="0.7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5089949.21</v>
      </c>
      <c r="K410" s="109">
        <f>SUM(K400:K409)</f>
        <v>4673643.66</v>
      </c>
      <c r="L410" s="109">
        <f>SUM(L400:L409)</f>
        <v>17127286.710000001</v>
      </c>
      <c r="M410" s="109">
        <f>SUM(M400:M409)</f>
        <v>18761492.84</v>
      </c>
      <c r="N410" s="107">
        <v>9</v>
      </c>
      <c r="O410" s="107">
        <v>9</v>
      </c>
      <c r="P410" s="107">
        <v>0</v>
      </c>
      <c r="Q410" s="110">
        <f t="shared" si="14"/>
        <v>-1634206.129999999</v>
      </c>
      <c r="R410" s="111">
        <f>L410/H410</f>
        <v>836.29329638671879</v>
      </c>
    </row>
    <row r="411" spans="1:18" x14ac:dyDescent="0.7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7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319980.38</v>
      </c>
      <c r="K412" s="104">
        <f>อุดรธานี!AO208</f>
        <v>428495.37000000005</v>
      </c>
      <c r="L412" s="105">
        <f>อุดรธานี!AP208</f>
        <v>3772411.21</v>
      </c>
      <c r="M412" s="105">
        <f>อุดรธานี!AQ208</f>
        <v>4133325.38</v>
      </c>
      <c r="N412" s="101"/>
      <c r="O412" s="101"/>
      <c r="P412" s="101"/>
      <c r="Q412" s="93">
        <f t="shared" si="14"/>
        <v>-360914.16999999993</v>
      </c>
      <c r="R412" s="94">
        <f t="shared" si="15"/>
        <v>1115.1082500738989</v>
      </c>
    </row>
    <row r="413" spans="1:18" x14ac:dyDescent="0.7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376859.56</v>
      </c>
      <c r="K413" s="104">
        <f>อุดรธานี!AO209</f>
        <v>391698.97000000003</v>
      </c>
      <c r="L413" s="105">
        <f>อุดรธานี!AP209</f>
        <v>2116838.54</v>
      </c>
      <c r="M413" s="105">
        <f>อุดรธานี!AQ209</f>
        <v>2027921.72</v>
      </c>
      <c r="N413" s="101"/>
      <c r="O413" s="101"/>
      <c r="P413" s="101"/>
      <c r="Q413" s="93">
        <f t="shared" si="14"/>
        <v>88916.820000000065</v>
      </c>
      <c r="R413" s="94">
        <f t="shared" si="15"/>
        <v>727.18603229130883</v>
      </c>
    </row>
    <row r="414" spans="1:18" x14ac:dyDescent="0.7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1179734.6499999999</v>
      </c>
      <c r="K414" s="104">
        <f>อุดรธานี!AO210</f>
        <v>1389122.73</v>
      </c>
      <c r="L414" s="105">
        <f>อุดรธานี!AP210</f>
        <v>5084871.21</v>
      </c>
      <c r="M414" s="105">
        <f>อุดรธานี!AQ210</f>
        <v>5198999.7699999996</v>
      </c>
      <c r="N414" s="101"/>
      <c r="O414" s="101"/>
      <c r="P414" s="101"/>
      <c r="Q414" s="93">
        <f t="shared" si="14"/>
        <v>-114128.55999999959</v>
      </c>
      <c r="R414" s="94">
        <f t="shared" si="15"/>
        <v>926.88137258476115</v>
      </c>
    </row>
    <row r="415" spans="1:18" x14ac:dyDescent="0.7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188384.4</v>
      </c>
      <c r="K415" s="104">
        <f>อุดรธานี!AO211</f>
        <v>317520.11</v>
      </c>
      <c r="L415" s="105">
        <f>อุดรธานี!AP211</f>
        <v>4048561.5799999996</v>
      </c>
      <c r="M415" s="105">
        <f>อุดรธานี!AQ211</f>
        <v>3468319.11</v>
      </c>
      <c r="N415" s="101"/>
      <c r="O415" s="101"/>
      <c r="P415" s="101"/>
      <c r="Q415" s="93">
        <f>L415-M415</f>
        <v>580242.46999999974</v>
      </c>
      <c r="R415" s="94">
        <f t="shared" si="15"/>
        <v>1226.4651863071795</v>
      </c>
    </row>
    <row r="416" spans="1:18" s="112" customFormat="1" x14ac:dyDescent="0.7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2064958.9899999998</v>
      </c>
      <c r="K416" s="109">
        <f>SUM(K411:K415)</f>
        <v>2526837.1800000002</v>
      </c>
      <c r="L416" s="109">
        <f>SUM(L411:L415)</f>
        <v>15022682.540000001</v>
      </c>
      <c r="M416" s="109">
        <f>SUM(M411:M415)</f>
        <v>14828565.979999999</v>
      </c>
      <c r="N416" s="107">
        <v>4</v>
      </c>
      <c r="O416" s="107">
        <v>4</v>
      </c>
      <c r="P416" s="107">
        <f>N416-O416</f>
        <v>0</v>
      </c>
      <c r="Q416" s="110">
        <f t="shared" si="14"/>
        <v>194116.56000000238</v>
      </c>
      <c r="R416" s="111">
        <f>L416/H416</f>
        <v>996.13305085869649</v>
      </c>
    </row>
    <row r="417" spans="1:18" x14ac:dyDescent="0.7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7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2048912.37</v>
      </c>
      <c r="K418" s="104">
        <f>อุดรธานี!AO66</f>
        <v>2089083.2800000003</v>
      </c>
      <c r="L418" s="105">
        <f>อุดรธานี!AP66</f>
        <v>3931457.27</v>
      </c>
      <c r="M418" s="105">
        <f>อุดรธานี!AQ66</f>
        <v>3368668.4600000004</v>
      </c>
      <c r="N418" s="101"/>
      <c r="O418" s="101"/>
      <c r="P418" s="101"/>
      <c r="Q418" s="110">
        <f>L418-M418</f>
        <v>562788.80999999959</v>
      </c>
      <c r="R418" s="111">
        <f>L418/H418</f>
        <v>1091.7681949458483</v>
      </c>
    </row>
    <row r="419" spans="1:18" s="112" customFormat="1" x14ac:dyDescent="0.7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2048912.37</v>
      </c>
      <c r="K419" s="109">
        <f>SUM(K417:K418)</f>
        <v>2089083.2800000003</v>
      </c>
      <c r="L419" s="109">
        <f>SUM(L417:L418)</f>
        <v>3931457.27</v>
      </c>
      <c r="M419" s="109">
        <f>SUM(M417:M418)</f>
        <v>3368668.4600000004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7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7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1197061.33</v>
      </c>
      <c r="K421" s="104">
        <f>อุดรธานี!AO212</f>
        <v>1697159.75</v>
      </c>
      <c r="L421" s="105">
        <f>อุดรธานี!AP212</f>
        <v>2868762.16</v>
      </c>
      <c r="M421" s="105">
        <f>อุดรธานี!AQ212</f>
        <v>2714381</v>
      </c>
      <c r="N421" s="101"/>
      <c r="O421" s="101"/>
      <c r="P421" s="101"/>
      <c r="Q421" s="93">
        <f t="shared" si="14"/>
        <v>154381.16000000015</v>
      </c>
      <c r="R421" s="94">
        <f t="shared" si="15"/>
        <v>725.71772324816595</v>
      </c>
    </row>
    <row r="422" spans="1:18" x14ac:dyDescent="0.7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766075.81</v>
      </c>
      <c r="K422" s="104">
        <f>อุดรธานี!AO213</f>
        <v>649642.91</v>
      </c>
      <c r="L422" s="105">
        <f>อุดรธานี!AP213</f>
        <v>2335909.7800000003</v>
      </c>
      <c r="M422" s="105">
        <f>อุดรธานี!AQ213</f>
        <v>2278523.65</v>
      </c>
      <c r="N422" s="101"/>
      <c r="O422" s="101"/>
      <c r="P422" s="101"/>
      <c r="Q422" s="93">
        <f t="shared" si="14"/>
        <v>57386.130000000354</v>
      </c>
      <c r="R422" s="94">
        <f t="shared" si="15"/>
        <v>688.04411782032412</v>
      </c>
    </row>
    <row r="423" spans="1:18" x14ac:dyDescent="0.7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720056.26</v>
      </c>
      <c r="K423" s="104">
        <f>อุดรธานี!AO214</f>
        <v>820475.62</v>
      </c>
      <c r="L423" s="105">
        <f>อุดรธานี!AP214</f>
        <v>2088804.15</v>
      </c>
      <c r="M423" s="105">
        <f>อุดรธานี!AQ214</f>
        <v>2338157.16</v>
      </c>
      <c r="N423" s="101"/>
      <c r="O423" s="101"/>
      <c r="P423" s="101"/>
      <c r="Q423" s="93">
        <f t="shared" si="14"/>
        <v>-249353.01000000024</v>
      </c>
      <c r="R423" s="94">
        <f t="shared" si="15"/>
        <v>774.49171301446052</v>
      </c>
    </row>
    <row r="424" spans="1:18" x14ac:dyDescent="0.7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1146590.3500000001</v>
      </c>
      <c r="K424" s="104">
        <f>อุดรธานี!AO215</f>
        <v>1270563.9300000002</v>
      </c>
      <c r="L424" s="105">
        <f>อุดรธานี!AP215</f>
        <v>4366058.01</v>
      </c>
      <c r="M424" s="105">
        <f>อุดรธานี!AQ215</f>
        <v>4447110.2299999995</v>
      </c>
      <c r="N424" s="101"/>
      <c r="O424" s="101"/>
      <c r="P424" s="101"/>
      <c r="Q424" s="93">
        <f t="shared" si="14"/>
        <v>-81052.219999999739</v>
      </c>
      <c r="R424" s="94">
        <f t="shared" si="15"/>
        <v>737.63439939178909</v>
      </c>
    </row>
    <row r="425" spans="1:18" x14ac:dyDescent="0.7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549554.73</v>
      </c>
      <c r="K425" s="104">
        <f>อุดรธานี!AO216</f>
        <v>645451.56999999995</v>
      </c>
      <c r="L425" s="105">
        <f>อุดรธานี!AP216</f>
        <v>1563060.99</v>
      </c>
      <c r="M425" s="105">
        <f>อุดรธานี!AQ216</f>
        <v>1478483.7</v>
      </c>
      <c r="N425" s="101"/>
      <c r="O425" s="101"/>
      <c r="P425" s="101"/>
      <c r="Q425" s="93">
        <f t="shared" si="14"/>
        <v>84577.290000000037</v>
      </c>
      <c r="R425" s="94">
        <f t="shared" si="15"/>
        <v>978.13578848560701</v>
      </c>
    </row>
    <row r="426" spans="1:18" s="112" customFormat="1" x14ac:dyDescent="0.7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4379338.4800000004</v>
      </c>
      <c r="K426" s="144">
        <f>SUM(K420:K425)</f>
        <v>5083293.7800000012</v>
      </c>
      <c r="L426" s="109">
        <f>SUM(L420:L425)</f>
        <v>13222595.09</v>
      </c>
      <c r="M426" s="109">
        <f>SUM(M420:M425)</f>
        <v>13256655.739999998</v>
      </c>
      <c r="N426" s="107">
        <v>5</v>
      </c>
      <c r="O426" s="107">
        <v>5</v>
      </c>
      <c r="P426" s="107">
        <f>N426-O426</f>
        <v>0</v>
      </c>
      <c r="Q426" s="110">
        <f t="shared" si="14"/>
        <v>-34060.64999999851</v>
      </c>
      <c r="R426" s="111">
        <f>L426/H426</f>
        <v>752.90941179820061</v>
      </c>
    </row>
    <row r="427" spans="1:18" x14ac:dyDescent="0.7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7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648492.4</v>
      </c>
      <c r="K428" s="104">
        <f>อุดรธานี!AO217</f>
        <v>771349.47</v>
      </c>
      <c r="L428" s="105">
        <f>อุดรธานี!AP217</f>
        <v>3846078.76</v>
      </c>
      <c r="M428" s="105">
        <f>อุดรธานี!AQ217</f>
        <v>3697703.7499999995</v>
      </c>
      <c r="N428" s="101"/>
      <c r="O428" s="101"/>
      <c r="P428" s="101"/>
      <c r="Q428" s="93">
        <f t="shared" si="14"/>
        <v>148375.01000000024</v>
      </c>
      <c r="R428" s="94">
        <f t="shared" si="15"/>
        <v>628.85525833878353</v>
      </c>
    </row>
    <row r="429" spans="1:18" x14ac:dyDescent="0.7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564746.15</v>
      </c>
      <c r="K429" s="104">
        <f>อุดรธานี!AO218</f>
        <v>608012.4</v>
      </c>
      <c r="L429" s="105">
        <f>อุดรธานี!AP218</f>
        <v>2367478.6800000002</v>
      </c>
      <c r="M429" s="105">
        <f>อุดรธานี!AQ218</f>
        <v>2250321.59</v>
      </c>
      <c r="N429" s="101"/>
      <c r="O429" s="101"/>
      <c r="P429" s="101"/>
      <c r="Q429" s="93">
        <f t="shared" si="14"/>
        <v>117157.09000000032</v>
      </c>
      <c r="R429" s="94">
        <f t="shared" si="15"/>
        <v>953.85925866236914</v>
      </c>
    </row>
    <row r="430" spans="1:18" x14ac:dyDescent="0.7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341732.87</v>
      </c>
      <c r="K430" s="104">
        <f>อุดรธานี!AO219</f>
        <v>256704.38</v>
      </c>
      <c r="L430" s="105">
        <f>อุดรธานี!AP219</f>
        <v>2618161.9299999997</v>
      </c>
      <c r="M430" s="105">
        <f>อุดรธานี!AQ219</f>
        <v>2802325.72</v>
      </c>
      <c r="N430" s="101"/>
      <c r="O430" s="101"/>
      <c r="P430" s="101"/>
      <c r="Q430" s="93">
        <f t="shared" si="14"/>
        <v>-184163.7900000005</v>
      </c>
      <c r="R430" s="94">
        <f t="shared" si="15"/>
        <v>985.01201279157249</v>
      </c>
    </row>
    <row r="431" spans="1:18" x14ac:dyDescent="0.7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714514.62</v>
      </c>
      <c r="K431" s="104">
        <f>อุดรธานี!AO220</f>
        <v>917126.16</v>
      </c>
      <c r="L431" s="105">
        <f>อุดรธานี!AP220</f>
        <v>4425453.6400000006</v>
      </c>
      <c r="M431" s="105">
        <f>อุดรธานี!AQ220</f>
        <v>4880034.12</v>
      </c>
      <c r="N431" s="101"/>
      <c r="O431" s="101"/>
      <c r="P431" s="101"/>
      <c r="Q431" s="93">
        <f t="shared" si="14"/>
        <v>-454580.47999999952</v>
      </c>
      <c r="R431" s="94">
        <f t="shared" si="15"/>
        <v>559.33438321536914</v>
      </c>
    </row>
    <row r="432" spans="1:18" s="112" customFormat="1" x14ac:dyDescent="0.7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2269486.04</v>
      </c>
      <c r="K432" s="109">
        <f>SUM(K427:K431)</f>
        <v>2553192.41</v>
      </c>
      <c r="L432" s="109">
        <f>SUM(L427:L431)</f>
        <v>13257173.01</v>
      </c>
      <c r="M432" s="109">
        <f>SUM(M427:M431)</f>
        <v>13630385.18</v>
      </c>
      <c r="N432" s="107">
        <v>4</v>
      </c>
      <c r="O432" s="107">
        <v>4</v>
      </c>
      <c r="P432" s="107">
        <f>N432-O432</f>
        <v>0</v>
      </c>
      <c r="Q432" s="110">
        <f t="shared" si="14"/>
        <v>-373212.16999999993</v>
      </c>
      <c r="R432" s="111">
        <f t="shared" si="15"/>
        <v>691.6304784015025</v>
      </c>
    </row>
    <row r="433" spans="1:18" s="112" customFormat="1" ht="24" customHeight="1" thickBot="1" x14ac:dyDescent="0.75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132104015.60000002</v>
      </c>
      <c r="K433" s="125">
        <f t="shared" si="16"/>
        <v>168769533.22000003</v>
      </c>
      <c r="L433" s="124">
        <f t="shared" si="16"/>
        <v>691634138.39000022</v>
      </c>
      <c r="M433" s="124">
        <f t="shared" si="16"/>
        <v>732577136.11000001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-40942997.71999979</v>
      </c>
      <c r="R433" s="111">
        <f t="shared" si="15"/>
        <v>673.19531861318512</v>
      </c>
    </row>
    <row r="434" spans="1:18" ht="24" customHeight="1" thickTop="1" thickBot="1" x14ac:dyDescent="0.75">
      <c r="A434" s="126"/>
      <c r="B434" s="127"/>
      <c r="C434" s="127"/>
      <c r="D434" s="127"/>
      <c r="E434" s="388" t="s">
        <v>361</v>
      </c>
      <c r="F434" s="389"/>
      <c r="G434" s="390"/>
      <c r="H434" s="128"/>
      <c r="I434" s="126"/>
      <c r="J434" s="129">
        <f>J433/O433</f>
        <v>629066.74095238105</v>
      </c>
      <c r="K434" s="130">
        <f>K433/O433</f>
        <v>803664.44390476204</v>
      </c>
      <c r="L434" s="129">
        <f>L433/O433</f>
        <v>3293495.8970952393</v>
      </c>
      <c r="M434" s="129">
        <f>M433/O433</f>
        <v>3488462.5529047619</v>
      </c>
      <c r="N434" s="178"/>
      <c r="O434" s="178"/>
      <c r="P434" s="178"/>
      <c r="Q434" s="93">
        <f t="shared" si="14"/>
        <v>-194966.65580952261</v>
      </c>
    </row>
    <row r="435" spans="1:18" ht="25.2" thickTop="1" x14ac:dyDescent="0.7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7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1503912.64</v>
      </c>
      <c r="K436" s="104">
        <f>SUM('เลย '!AN4)</f>
        <v>1589627.14</v>
      </c>
      <c r="L436" s="105">
        <f>'เลย '!AO4</f>
        <v>4150625.4699999997</v>
      </c>
      <c r="M436" s="105">
        <f>'เลย '!AP4</f>
        <v>4406984.91</v>
      </c>
      <c r="N436" s="101"/>
      <c r="O436" s="101"/>
      <c r="P436" s="101"/>
      <c r="Q436" s="93">
        <f t="shared" si="14"/>
        <v>-256359.44000000041</v>
      </c>
      <c r="R436" s="94">
        <f t="shared" si="15"/>
        <v>596.35423419540223</v>
      </c>
    </row>
    <row r="437" spans="1:18" x14ac:dyDescent="0.7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428605.22</v>
      </c>
      <c r="K437" s="104">
        <f>SUM('เลย '!AN5)</f>
        <v>550939.12000000011</v>
      </c>
      <c r="L437" s="105">
        <f>'เลย '!AO5</f>
        <v>2454609.0100000002</v>
      </c>
      <c r="M437" s="105">
        <f>'เลย '!AP5</f>
        <v>2276402.15</v>
      </c>
      <c r="N437" s="101"/>
      <c r="O437" s="101"/>
      <c r="P437" s="101"/>
      <c r="Q437" s="93">
        <f t="shared" si="14"/>
        <v>178206.86000000034</v>
      </c>
      <c r="R437" s="94">
        <f t="shared" si="15"/>
        <v>1137.9735790449699</v>
      </c>
    </row>
    <row r="438" spans="1:18" x14ac:dyDescent="0.7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972331.14</v>
      </c>
      <c r="K438" s="104">
        <f>SUM('เลย '!AN6)</f>
        <v>870276.36</v>
      </c>
      <c r="L438" s="105">
        <f>'เลย '!AO6</f>
        <v>4491012.74</v>
      </c>
      <c r="M438" s="105">
        <f>'เลย '!AP6</f>
        <v>4668897.97</v>
      </c>
      <c r="N438" s="101"/>
      <c r="O438" s="101"/>
      <c r="P438" s="101"/>
      <c r="Q438" s="93">
        <f t="shared" si="14"/>
        <v>-177885.22999999952</v>
      </c>
      <c r="R438" s="94">
        <f t="shared" si="15"/>
        <v>683.04376273764262</v>
      </c>
    </row>
    <row r="439" spans="1:18" x14ac:dyDescent="0.7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629247.86</v>
      </c>
      <c r="K439" s="104">
        <f>SUM('เลย '!AN7)</f>
        <v>439960.67999999993</v>
      </c>
      <c r="L439" s="105">
        <f>'เลย '!AO7</f>
        <v>3521729.9000000004</v>
      </c>
      <c r="M439" s="105">
        <f>'เลย '!AP7</f>
        <v>3949536.1</v>
      </c>
      <c r="N439" s="101"/>
      <c r="O439" s="101"/>
      <c r="P439" s="101"/>
      <c r="Q439" s="93">
        <f t="shared" si="14"/>
        <v>-427806.19999999972</v>
      </c>
      <c r="R439" s="94">
        <f t="shared" si="15"/>
        <v>1041.3157599053816</v>
      </c>
    </row>
    <row r="440" spans="1:18" x14ac:dyDescent="0.7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559218.25</v>
      </c>
      <c r="K440" s="104">
        <f>SUM('เลย '!AN8)</f>
        <v>266823.40999999997</v>
      </c>
      <c r="L440" s="105">
        <f>'เลย '!AO8</f>
        <v>2369617.4500000002</v>
      </c>
      <c r="M440" s="105">
        <f>'เลย '!AP8</f>
        <v>2500790.7800000003</v>
      </c>
      <c r="N440" s="101"/>
      <c r="O440" s="101"/>
      <c r="P440" s="101"/>
      <c r="Q440" s="93">
        <f t="shared" si="14"/>
        <v>-131173.33000000007</v>
      </c>
      <c r="R440" s="94">
        <f t="shared" si="15"/>
        <v>740.50545312500003</v>
      </c>
    </row>
    <row r="441" spans="1:18" x14ac:dyDescent="0.7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758842.04</v>
      </c>
      <c r="K441" s="104">
        <f>SUM('เลย '!AN9)</f>
        <v>885584.89</v>
      </c>
      <c r="L441" s="105">
        <f>'เลย '!AO9</f>
        <v>2637400.83</v>
      </c>
      <c r="M441" s="105">
        <f>'เลย '!AP9</f>
        <v>2342165.2400000002</v>
      </c>
      <c r="N441" s="101"/>
      <c r="O441" s="101"/>
      <c r="P441" s="101"/>
      <c r="Q441" s="93">
        <f t="shared" si="14"/>
        <v>295235.58999999985</v>
      </c>
      <c r="R441" s="94">
        <f t="shared" si="15"/>
        <v>820.34240435458787</v>
      </c>
    </row>
    <row r="442" spans="1:18" x14ac:dyDescent="0.7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442078.81</v>
      </c>
      <c r="K442" s="104">
        <f>SUM('เลย '!AN10)</f>
        <v>562239.52999999991</v>
      </c>
      <c r="L442" s="105">
        <f>'เลย '!AO10</f>
        <v>2764428.62</v>
      </c>
      <c r="M442" s="105">
        <f>'เลย '!AP10</f>
        <v>2738882.46</v>
      </c>
      <c r="N442" s="101"/>
      <c r="O442" s="101"/>
      <c r="P442" s="101"/>
      <c r="Q442" s="93">
        <f t="shared" si="14"/>
        <v>25546.160000000149</v>
      </c>
      <c r="R442" s="94">
        <f t="shared" si="15"/>
        <v>1525.622858719647</v>
      </c>
    </row>
    <row r="443" spans="1:18" x14ac:dyDescent="0.7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1242728.06</v>
      </c>
      <c r="K443" s="104">
        <f>SUM('เลย '!AN11)</f>
        <v>1324614.69</v>
      </c>
      <c r="L443" s="105">
        <f>'เลย '!AO11</f>
        <v>5112531.2699999996</v>
      </c>
      <c r="M443" s="105">
        <f>'เลย '!AP11</f>
        <v>5268424.4399999995</v>
      </c>
      <c r="N443" s="101"/>
      <c r="O443" s="101"/>
      <c r="P443" s="101"/>
      <c r="Q443" s="93">
        <f t="shared" si="14"/>
        <v>-155893.16999999993</v>
      </c>
      <c r="R443" s="94">
        <f t="shared" si="15"/>
        <v>810.35524964336651</v>
      </c>
    </row>
    <row r="444" spans="1:18" x14ac:dyDescent="0.7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723131.71</v>
      </c>
      <c r="K444" s="104">
        <f>SUM('เลย '!AN12)</f>
        <v>768018.22</v>
      </c>
      <c r="L444" s="105">
        <f>'เลย '!AO12</f>
        <v>3812292.7800000003</v>
      </c>
      <c r="M444" s="105">
        <f>'เลย '!AP12</f>
        <v>3798745.55</v>
      </c>
      <c r="N444" s="101"/>
      <c r="O444" s="101"/>
      <c r="P444" s="101"/>
      <c r="Q444" s="93">
        <f t="shared" si="14"/>
        <v>13547.230000000447</v>
      </c>
      <c r="R444" s="94">
        <f t="shared" si="15"/>
        <v>1568.1994158782395</v>
      </c>
    </row>
    <row r="445" spans="1:18" x14ac:dyDescent="0.7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1013480.76</v>
      </c>
      <c r="K445" s="104">
        <f>SUM('เลย '!AN13)</f>
        <v>1125028.1200000001</v>
      </c>
      <c r="L445" s="105">
        <f>'เลย '!AO13</f>
        <v>2782566.29</v>
      </c>
      <c r="M445" s="105">
        <f>'เลย '!AP13</f>
        <v>2893442.5100000002</v>
      </c>
      <c r="N445" s="101"/>
      <c r="O445" s="101"/>
      <c r="P445" s="101"/>
      <c r="Q445" s="93">
        <f t="shared" si="14"/>
        <v>-110876.2200000002</v>
      </c>
      <c r="R445" s="94">
        <f t="shared" si="15"/>
        <v>538.83932804027882</v>
      </c>
    </row>
    <row r="446" spans="1:18" x14ac:dyDescent="0.7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367313.13</v>
      </c>
      <c r="K446" s="104">
        <f>SUM('เลย '!AN14)</f>
        <v>256218.28</v>
      </c>
      <c r="L446" s="105">
        <f>'เลย '!AO14</f>
        <v>3193541.35</v>
      </c>
      <c r="M446" s="105">
        <f>'เลย '!AP14</f>
        <v>3329997.69</v>
      </c>
      <c r="N446" s="101"/>
      <c r="O446" s="101"/>
      <c r="P446" s="101"/>
      <c r="Q446" s="93">
        <f t="shared" si="14"/>
        <v>-136456.33999999985</v>
      </c>
      <c r="R446" s="94">
        <f t="shared" si="15"/>
        <v>1011.5747070003168</v>
      </c>
    </row>
    <row r="447" spans="1:18" x14ac:dyDescent="0.7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1318835.07</v>
      </c>
      <c r="K447" s="104">
        <f>SUM('เลย '!AN15)</f>
        <v>1427726.45</v>
      </c>
      <c r="L447" s="105">
        <f>'เลย '!AO15</f>
        <v>3978182.49</v>
      </c>
      <c r="M447" s="105">
        <f>'เลย '!AP15</f>
        <v>4127985.7600000002</v>
      </c>
      <c r="N447" s="101"/>
      <c r="O447" s="101"/>
      <c r="P447" s="101"/>
      <c r="Q447" s="93">
        <f t="shared" si="14"/>
        <v>-149803.27000000002</v>
      </c>
      <c r="R447" s="94">
        <f t="shared" si="15"/>
        <v>768.73091594202901</v>
      </c>
    </row>
    <row r="448" spans="1:18" x14ac:dyDescent="0.7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348409.94</v>
      </c>
      <c r="K448" s="104">
        <f>SUM('เลย '!AN16)</f>
        <v>409906.42</v>
      </c>
      <c r="L448" s="105">
        <f>'เลย '!AO16</f>
        <v>3252618.6199999996</v>
      </c>
      <c r="M448" s="105">
        <f>'เลย '!AP16</f>
        <v>3503118.6599999997</v>
      </c>
      <c r="N448" s="101"/>
      <c r="O448" s="101"/>
      <c r="P448" s="101"/>
      <c r="Q448" s="93">
        <f t="shared" si="14"/>
        <v>-250500.04000000004</v>
      </c>
      <c r="R448" s="94">
        <f t="shared" si="15"/>
        <v>1015.8084384759525</v>
      </c>
    </row>
    <row r="449" spans="1:18" x14ac:dyDescent="0.7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1135670.8500000001</v>
      </c>
      <c r="K449" s="104">
        <f>SUM('เลย '!AN17)</f>
        <v>1367654.06</v>
      </c>
      <c r="L449" s="105">
        <f>'เลย '!AO17</f>
        <v>3753302.45</v>
      </c>
      <c r="M449" s="105">
        <f>'เลย '!AP17</f>
        <v>3819547.25</v>
      </c>
      <c r="N449" s="101"/>
      <c r="O449" s="101"/>
      <c r="P449" s="101"/>
      <c r="Q449" s="93">
        <f t="shared" si="14"/>
        <v>-66244.799999999814</v>
      </c>
      <c r="R449" s="94">
        <f t="shared" si="15"/>
        <v>797.38739111960911</v>
      </c>
    </row>
    <row r="450" spans="1:18" x14ac:dyDescent="0.7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447875.24</v>
      </c>
      <c r="K450" s="104">
        <f>SUM('เลย '!AN18)</f>
        <v>434589.5</v>
      </c>
      <c r="L450" s="105">
        <f>'เลย '!AO18</f>
        <v>4309209.1500000004</v>
      </c>
      <c r="M450" s="105">
        <f>'เลย '!AP18</f>
        <v>4661127.8</v>
      </c>
      <c r="N450" s="101"/>
      <c r="O450" s="101"/>
      <c r="P450" s="101"/>
      <c r="Q450" s="93">
        <f t="shared" si="14"/>
        <v>-351918.64999999944</v>
      </c>
      <c r="R450" s="94">
        <f t="shared" si="15"/>
        <v>1013.454644873001</v>
      </c>
    </row>
    <row r="451" spans="1:18" x14ac:dyDescent="0.7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1232297.82</v>
      </c>
      <c r="K451" s="104">
        <f>SUM('เลย '!AN19)</f>
        <v>922735.59000000008</v>
      </c>
      <c r="L451" s="105">
        <f>'เลย '!AO19</f>
        <v>2281053.09</v>
      </c>
      <c r="M451" s="105">
        <f>'เลย '!AP19</f>
        <v>2761298.4899999998</v>
      </c>
      <c r="N451" s="101"/>
      <c r="O451" s="101"/>
      <c r="P451" s="101"/>
      <c r="Q451" s="93">
        <f t="shared" si="14"/>
        <v>-480245.39999999991</v>
      </c>
      <c r="R451" s="94">
        <f t="shared" si="15"/>
        <v>414.13454793028319</v>
      </c>
    </row>
    <row r="452" spans="1:18" x14ac:dyDescent="0.7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427511.63</v>
      </c>
      <c r="K452" s="104">
        <f>SUM('เลย '!AN20)</f>
        <v>520801.31</v>
      </c>
      <c r="L452" s="105">
        <f>'เลย '!AO20</f>
        <v>2871531.0300000003</v>
      </c>
      <c r="M452" s="105">
        <f>'เลย '!AP20</f>
        <v>2690520.45</v>
      </c>
      <c r="N452" s="101"/>
      <c r="O452" s="101"/>
      <c r="P452" s="101"/>
      <c r="Q452" s="93">
        <f t="shared" si="14"/>
        <v>181010.58000000007</v>
      </c>
      <c r="R452" s="94">
        <f t="shared" si="15"/>
        <v>1311.201383561644</v>
      </c>
    </row>
    <row r="453" spans="1:18" x14ac:dyDescent="0.7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563611.38</v>
      </c>
      <c r="K453" s="104">
        <f>SUM('เลย '!AN21)</f>
        <v>648169.95000000007</v>
      </c>
      <c r="L453" s="105">
        <f>'เลย '!AO21</f>
        <v>2443363.9699999997</v>
      </c>
      <c r="M453" s="105">
        <f>'เลย '!AP21</f>
        <v>2474117.81</v>
      </c>
      <c r="N453" s="101"/>
      <c r="O453" s="101"/>
      <c r="P453" s="101"/>
      <c r="Q453" s="93">
        <f t="shared" si="14"/>
        <v>-30753.840000000317</v>
      </c>
      <c r="R453" s="94">
        <f t="shared" si="15"/>
        <v>1004.6726850328946</v>
      </c>
    </row>
    <row r="454" spans="1:18" x14ac:dyDescent="0.7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738073.86</v>
      </c>
      <c r="K454" s="104">
        <f>SUM('เลย '!AN22)</f>
        <v>619733.05000000005</v>
      </c>
      <c r="L454" s="105">
        <f>'เลย '!AO22</f>
        <v>2240484.75</v>
      </c>
      <c r="M454" s="105">
        <f>'เลย '!AP22</f>
        <v>2139111.3800000004</v>
      </c>
      <c r="N454" s="101"/>
      <c r="O454" s="101"/>
      <c r="P454" s="101"/>
      <c r="Q454" s="93">
        <f t="shared" si="14"/>
        <v>101373.36999999965</v>
      </c>
      <c r="R454" s="94">
        <f t="shared" si="15"/>
        <v>788.90308098591549</v>
      </c>
    </row>
    <row r="455" spans="1:18" s="112" customFormat="1" x14ac:dyDescent="0.7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14853175.41</v>
      </c>
      <c r="K455" s="109">
        <f>SUM(K435:K454)</f>
        <v>14990646.77</v>
      </c>
      <c r="L455" s="109">
        <f>SUM(L435:L454)</f>
        <v>62420101.260000005</v>
      </c>
      <c r="M455" s="109">
        <f>SUM(M435:M454)</f>
        <v>64351097.399999999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-1930996.1399999931</v>
      </c>
      <c r="R455" s="111">
        <f>L455/H455</f>
        <v>835.96857100766067</v>
      </c>
    </row>
    <row r="456" spans="1:18" x14ac:dyDescent="0.7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7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654050.11</v>
      </c>
      <c r="K457" s="104">
        <f>SUM('เลย '!AN23)</f>
        <v>622784.47</v>
      </c>
      <c r="L457" s="105">
        <f>'เลย '!AO23</f>
        <v>1659130.55</v>
      </c>
      <c r="M457" s="105">
        <f>'เลย '!AP23</f>
        <v>1365381.99</v>
      </c>
      <c r="N457" s="101"/>
      <c r="O457" s="101"/>
      <c r="P457" s="101"/>
      <c r="Q457" s="93">
        <f t="shared" si="17"/>
        <v>293748.56000000006</v>
      </c>
      <c r="R457" s="94">
        <f t="shared" ref="R457:R518" si="18">L457/H457</f>
        <v>950.79114613180514</v>
      </c>
    </row>
    <row r="458" spans="1:18" x14ac:dyDescent="0.7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1391680.35</v>
      </c>
      <c r="K458" s="104">
        <f>SUM('เลย '!AN24)</f>
        <v>1396482.38</v>
      </c>
      <c r="L458" s="105">
        <f>'เลย '!AO24</f>
        <v>3318247.28</v>
      </c>
      <c r="M458" s="105">
        <f>'เลย '!AP24</f>
        <v>2883768.11</v>
      </c>
      <c r="N458" s="101"/>
      <c r="O458" s="101"/>
      <c r="P458" s="101"/>
      <c r="Q458" s="93">
        <f t="shared" si="17"/>
        <v>434479.16999999993</v>
      </c>
      <c r="R458" s="94">
        <f t="shared" si="18"/>
        <v>665.11270394868711</v>
      </c>
    </row>
    <row r="459" spans="1:18" x14ac:dyDescent="0.7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273854.27</v>
      </c>
      <c r="K459" s="104">
        <f>SUM('เลย '!AN25)</f>
        <v>311962.19</v>
      </c>
      <c r="L459" s="105">
        <f>'เลย '!AO25</f>
        <v>3013837.54</v>
      </c>
      <c r="M459" s="105">
        <f>'เลย '!AP25</f>
        <v>3215398.17</v>
      </c>
      <c r="N459" s="101"/>
      <c r="O459" s="101"/>
      <c r="P459" s="101"/>
      <c r="Q459" s="93">
        <f t="shared" si="17"/>
        <v>-201560.62999999989</v>
      </c>
      <c r="R459" s="94">
        <f t="shared" si="18"/>
        <v>2430.5141451612903</v>
      </c>
    </row>
    <row r="460" spans="1:18" x14ac:dyDescent="0.7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395780.04</v>
      </c>
      <c r="K460" s="104">
        <f>SUM('เลย '!AN26)</f>
        <v>434052.96</v>
      </c>
      <c r="L460" s="105">
        <f>'เลย '!AO26</f>
        <v>1082130.04</v>
      </c>
      <c r="M460" s="105">
        <f>'เลย '!AP26</f>
        <v>1297109.73</v>
      </c>
      <c r="N460" s="101"/>
      <c r="O460" s="101"/>
      <c r="P460" s="101"/>
      <c r="Q460" s="93">
        <f t="shared" si="17"/>
        <v>-214979.68999999994</v>
      </c>
      <c r="R460" s="94">
        <f t="shared" si="18"/>
        <v>350.54423064463884</v>
      </c>
    </row>
    <row r="461" spans="1:18" x14ac:dyDescent="0.7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550996.75</v>
      </c>
      <c r="K461" s="104">
        <f>SUM('เลย '!AN27)</f>
        <v>577615.25</v>
      </c>
      <c r="L461" s="105">
        <f>'เลย '!AO27</f>
        <v>2122151.65</v>
      </c>
      <c r="M461" s="105">
        <f>'เลย '!AP27</f>
        <v>2212623.2800000003</v>
      </c>
      <c r="N461" s="101"/>
      <c r="O461" s="101"/>
      <c r="P461" s="101"/>
      <c r="Q461" s="93">
        <f t="shared" si="17"/>
        <v>-90471.630000000354</v>
      </c>
      <c r="R461" s="94">
        <f t="shared" si="18"/>
        <v>876.55995456422966</v>
      </c>
    </row>
    <row r="462" spans="1:18" s="112" customFormat="1" x14ac:dyDescent="0.7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3266361.52</v>
      </c>
      <c r="K462" s="109">
        <f>SUM(K456:K461)</f>
        <v>3342897.25</v>
      </c>
      <c r="L462" s="109">
        <f>SUM(L456:L461)</f>
        <v>11195497.060000001</v>
      </c>
      <c r="M462" s="109">
        <f>SUM(M456:M461)</f>
        <v>10974281.280000001</v>
      </c>
      <c r="N462" s="107">
        <v>5</v>
      </c>
      <c r="O462" s="107">
        <v>5</v>
      </c>
      <c r="P462" s="107">
        <f>N462-O462</f>
        <v>0</v>
      </c>
      <c r="Q462" s="110">
        <f t="shared" si="17"/>
        <v>221215.77999999933</v>
      </c>
      <c r="R462" s="111">
        <f>L462/H462</f>
        <v>830.40328289571289</v>
      </c>
    </row>
    <row r="463" spans="1:18" x14ac:dyDescent="0.7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7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896396.41</v>
      </c>
      <c r="K464" s="104">
        <f>SUM('เลย '!AN28)</f>
        <v>908448.12</v>
      </c>
      <c r="L464" s="105">
        <f>'เลย '!AO28</f>
        <v>4898371.1899999995</v>
      </c>
      <c r="M464" s="105">
        <f>'เลย '!AP28</f>
        <v>5113407.2899999991</v>
      </c>
      <c r="N464" s="101"/>
      <c r="O464" s="101"/>
      <c r="P464" s="101"/>
      <c r="Q464" s="93">
        <f t="shared" si="17"/>
        <v>-215036.09999999963</v>
      </c>
      <c r="R464" s="94">
        <f t="shared" si="18"/>
        <v>1066.9508146373339</v>
      </c>
    </row>
    <row r="465" spans="1:18" x14ac:dyDescent="0.7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541385.92000000004</v>
      </c>
      <c r="K465" s="104">
        <f>SUM('เลย '!AN29)</f>
        <v>496669.75</v>
      </c>
      <c r="L465" s="105">
        <f>'เลย '!AO29</f>
        <v>1695716.5899999999</v>
      </c>
      <c r="M465" s="105">
        <f>'เลย '!AP29</f>
        <v>1876123.85</v>
      </c>
      <c r="N465" s="101"/>
      <c r="O465" s="101"/>
      <c r="P465" s="101"/>
      <c r="Q465" s="93">
        <f t="shared" si="17"/>
        <v>-180407.26000000024</v>
      </c>
      <c r="R465" s="94">
        <f t="shared" si="18"/>
        <v>606.69645438282646</v>
      </c>
    </row>
    <row r="466" spans="1:18" x14ac:dyDescent="0.7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1033586.69</v>
      </c>
      <c r="K466" s="104">
        <f>SUM('เลย '!AN30)</f>
        <v>1077638.3999999999</v>
      </c>
      <c r="L466" s="105">
        <f>'เลย '!AO30</f>
        <v>2334664.04</v>
      </c>
      <c r="M466" s="105">
        <f>'เลย '!AP30</f>
        <v>2348792.9700000002</v>
      </c>
      <c r="N466" s="101"/>
      <c r="O466" s="101"/>
      <c r="P466" s="101"/>
      <c r="Q466" s="93">
        <f t="shared" si="17"/>
        <v>-14128.930000000168</v>
      </c>
      <c r="R466" s="94">
        <f t="shared" si="18"/>
        <v>652.50532140860821</v>
      </c>
    </row>
    <row r="467" spans="1:18" x14ac:dyDescent="0.7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779507.67</v>
      </c>
      <c r="K467" s="104">
        <f>SUM('เลย '!AN31)</f>
        <v>807616.22000000009</v>
      </c>
      <c r="L467" s="105">
        <f>'เลย '!AO31</f>
        <v>3557084.8099999996</v>
      </c>
      <c r="M467" s="105">
        <f>'เลย '!AP31</f>
        <v>3069272.5900000003</v>
      </c>
      <c r="N467" s="101"/>
      <c r="O467" s="101"/>
      <c r="P467" s="101"/>
      <c r="Q467" s="93">
        <f t="shared" si="17"/>
        <v>487812.21999999927</v>
      </c>
      <c r="R467" s="94">
        <f t="shared" si="18"/>
        <v>687.22658616692422</v>
      </c>
    </row>
    <row r="468" spans="1:18" x14ac:dyDescent="0.7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460520.8</v>
      </c>
      <c r="K468" s="104">
        <f>SUM('เลย '!AN32)</f>
        <v>483278.97000000003</v>
      </c>
      <c r="L468" s="105">
        <f>'เลย '!AO32</f>
        <v>2795020.1500000004</v>
      </c>
      <c r="M468" s="105">
        <f>'เลย '!AP32</f>
        <v>2940653.4</v>
      </c>
      <c r="N468" s="101"/>
      <c r="O468" s="101"/>
      <c r="P468" s="101"/>
      <c r="Q468" s="93">
        <f t="shared" si="17"/>
        <v>-145633.24999999953</v>
      </c>
      <c r="R468" s="94">
        <f t="shared" si="18"/>
        <v>1200.6100300687287</v>
      </c>
    </row>
    <row r="469" spans="1:18" x14ac:dyDescent="0.7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582824.84</v>
      </c>
      <c r="K469" s="104">
        <f>SUM('เลย '!AN33)</f>
        <v>650850.5</v>
      </c>
      <c r="L469" s="105">
        <f>'เลย '!AO33</f>
        <v>2159746.73</v>
      </c>
      <c r="M469" s="105">
        <f>'เลย '!AP33</f>
        <v>2377326.04</v>
      </c>
      <c r="N469" s="101"/>
      <c r="O469" s="101"/>
      <c r="P469" s="101"/>
      <c r="Q469" s="93">
        <f t="shared" si="17"/>
        <v>-217579.31000000006</v>
      </c>
      <c r="R469" s="94">
        <f t="shared" si="18"/>
        <v>1304.9829184290031</v>
      </c>
    </row>
    <row r="470" spans="1:18" x14ac:dyDescent="0.7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475593.1</v>
      </c>
      <c r="K470" s="104">
        <f>SUM('เลย '!AN34)</f>
        <v>510689.38</v>
      </c>
      <c r="L470" s="105">
        <f>'เลย '!AO34</f>
        <v>3481443.65</v>
      </c>
      <c r="M470" s="105">
        <f>'เลย '!AP34</f>
        <v>3391272.5799999996</v>
      </c>
      <c r="N470" s="101"/>
      <c r="O470" s="101"/>
      <c r="P470" s="101"/>
      <c r="Q470" s="93">
        <f t="shared" si="17"/>
        <v>90171.070000000298</v>
      </c>
      <c r="R470" s="94">
        <f t="shared" si="18"/>
        <v>1373.3505522682444</v>
      </c>
    </row>
    <row r="471" spans="1:18" x14ac:dyDescent="0.7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579519.41</v>
      </c>
      <c r="K471" s="104">
        <f>SUM('เลย '!AN35)</f>
        <v>603656.51</v>
      </c>
      <c r="L471" s="105">
        <f>'เลย '!AO35</f>
        <v>969842.94</v>
      </c>
      <c r="M471" s="105">
        <f>'เลย '!AP35</f>
        <v>1021620.74</v>
      </c>
      <c r="N471" s="101"/>
      <c r="O471" s="101"/>
      <c r="P471" s="101"/>
      <c r="Q471" s="93">
        <f t="shared" si="17"/>
        <v>-51777.800000000047</v>
      </c>
      <c r="R471" s="94">
        <f t="shared" si="18"/>
        <v>402.25754458730813</v>
      </c>
    </row>
    <row r="472" spans="1:18" x14ac:dyDescent="0.7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479447.79</v>
      </c>
      <c r="K472" s="104">
        <f>SUM('เลย '!AN36)</f>
        <v>559801.40999999992</v>
      </c>
      <c r="L472" s="105">
        <f>'เลย '!AO36</f>
        <v>2108624.89</v>
      </c>
      <c r="M472" s="105">
        <f>'เลย '!AP36</f>
        <v>1955832.67</v>
      </c>
      <c r="N472" s="101"/>
      <c r="O472" s="101"/>
      <c r="P472" s="101"/>
      <c r="Q472" s="93">
        <f t="shared" si="17"/>
        <v>152792.2200000002</v>
      </c>
      <c r="R472" s="94">
        <f t="shared" si="18"/>
        <v>1222.3912405797103</v>
      </c>
    </row>
    <row r="473" spans="1:18" x14ac:dyDescent="0.7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561541.46</v>
      </c>
      <c r="K473" s="104">
        <f>SUM('เลย '!AN37)</f>
        <v>674604.55999999994</v>
      </c>
      <c r="L473" s="105">
        <f>'เลย '!AO37</f>
        <v>2460511.48</v>
      </c>
      <c r="M473" s="105">
        <f>'เลย '!AP37</f>
        <v>2506323.67</v>
      </c>
      <c r="N473" s="101"/>
      <c r="O473" s="101"/>
      <c r="P473" s="101"/>
      <c r="Q473" s="93">
        <f t="shared" si="17"/>
        <v>-45812.189999999944</v>
      </c>
      <c r="R473" s="94">
        <f t="shared" si="18"/>
        <v>1023.5072712146423</v>
      </c>
    </row>
    <row r="474" spans="1:18" x14ac:dyDescent="0.7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329564.63</v>
      </c>
      <c r="K474" s="104">
        <f>SUM('เลย '!AN38)</f>
        <v>398827.05</v>
      </c>
      <c r="L474" s="105">
        <f>'เลย '!AO38</f>
        <v>1868553.88</v>
      </c>
      <c r="M474" s="105">
        <f>'เลย '!AP38</f>
        <v>1974978.79</v>
      </c>
      <c r="N474" s="101"/>
      <c r="O474" s="101"/>
      <c r="P474" s="101"/>
      <c r="Q474" s="93">
        <f t="shared" si="17"/>
        <v>-106424.91000000015</v>
      </c>
      <c r="R474" s="94">
        <f t="shared" si="18"/>
        <v>925.48483407627532</v>
      </c>
    </row>
    <row r="475" spans="1:18" x14ac:dyDescent="0.7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948964.17</v>
      </c>
      <c r="K475" s="104">
        <f>SUM('เลย '!AN39)</f>
        <v>988719.35000000009</v>
      </c>
      <c r="L475" s="105">
        <f>'เลย '!AO39</f>
        <v>2123287.63</v>
      </c>
      <c r="M475" s="105">
        <f>'เลย '!AP39</f>
        <v>2209685.46</v>
      </c>
      <c r="N475" s="101"/>
      <c r="O475" s="101"/>
      <c r="P475" s="101"/>
      <c r="Q475" s="93">
        <f t="shared" si="17"/>
        <v>-86397.830000000075</v>
      </c>
      <c r="R475" s="94">
        <f t="shared" si="18"/>
        <v>718.78389641164517</v>
      </c>
    </row>
    <row r="476" spans="1:18" x14ac:dyDescent="0.7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677704.98</v>
      </c>
      <c r="K476" s="104">
        <f>SUM('เลย '!AN40)</f>
        <v>392954.50999999995</v>
      </c>
      <c r="L476" s="105">
        <f>'เลย '!AO40</f>
        <v>3095565.41</v>
      </c>
      <c r="M476" s="105">
        <f>'เลย '!AP40</f>
        <v>3300682.26</v>
      </c>
      <c r="N476" s="101"/>
      <c r="O476" s="101"/>
      <c r="P476" s="101"/>
      <c r="Q476" s="93">
        <f t="shared" si="17"/>
        <v>-205116.84999999963</v>
      </c>
      <c r="R476" s="94">
        <f t="shared" si="18"/>
        <v>1475.4839895138227</v>
      </c>
    </row>
    <row r="477" spans="1:18" x14ac:dyDescent="0.7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528932.67000000004</v>
      </c>
      <c r="K477" s="104">
        <f>SUM('เลย '!AN41)</f>
        <v>490757.44000000006</v>
      </c>
      <c r="L477" s="105">
        <f>'เลย '!AO41</f>
        <v>2692211.29</v>
      </c>
      <c r="M477" s="105">
        <f>'เลย '!AP41</f>
        <v>2795377.1100000003</v>
      </c>
      <c r="N477" s="101"/>
      <c r="O477" s="101"/>
      <c r="P477" s="101"/>
      <c r="Q477" s="93">
        <f t="shared" si="17"/>
        <v>-103165.8200000003</v>
      </c>
      <c r="R477" s="94">
        <f t="shared" si="18"/>
        <v>1295.5780991337824</v>
      </c>
    </row>
    <row r="478" spans="1:18" s="112" customFormat="1" x14ac:dyDescent="0.7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8875490.5399999991</v>
      </c>
      <c r="K478" s="109">
        <f>SUM(K463:K477)</f>
        <v>9044512.1699999999</v>
      </c>
      <c r="L478" s="109">
        <f>SUM(L463:L477)</f>
        <v>36240644.68</v>
      </c>
      <c r="M478" s="109">
        <f>SUM(M463:M477)</f>
        <v>36881349.419999994</v>
      </c>
      <c r="N478" s="107">
        <v>14</v>
      </c>
      <c r="O478" s="107">
        <v>14</v>
      </c>
      <c r="P478" s="107">
        <f>N478-O478</f>
        <v>0</v>
      </c>
      <c r="Q478" s="110">
        <f t="shared" si="17"/>
        <v>-640704.73999999464</v>
      </c>
      <c r="R478" s="111">
        <f>L478/H478</f>
        <v>945.07118366495422</v>
      </c>
    </row>
    <row r="479" spans="1:18" x14ac:dyDescent="0.7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7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461834.36</v>
      </c>
      <c r="K480" s="104">
        <f>SUM('เลย '!AN42)</f>
        <v>500358.69999999995</v>
      </c>
      <c r="L480" s="105">
        <f>'เลย '!AO42</f>
        <v>2796932.65</v>
      </c>
      <c r="M480" s="105">
        <f>'เลย '!AP42</f>
        <v>2600351.5899999994</v>
      </c>
      <c r="N480" s="101"/>
      <c r="O480" s="101"/>
      <c r="P480" s="101"/>
      <c r="Q480" s="93">
        <f t="shared" si="17"/>
        <v>196581.06000000052</v>
      </c>
      <c r="R480" s="94">
        <f t="shared" si="18"/>
        <v>752.87554508748315</v>
      </c>
    </row>
    <row r="481" spans="1:18" x14ac:dyDescent="0.7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850107.66</v>
      </c>
      <c r="K481" s="104">
        <f>SUM('เลย '!AN43)</f>
        <v>1094449.8</v>
      </c>
      <c r="L481" s="105">
        <f>'เลย '!AO43</f>
        <v>4177097.02</v>
      </c>
      <c r="M481" s="105">
        <f>'เลย '!AP43</f>
        <v>4047060.2399999998</v>
      </c>
      <c r="N481" s="101"/>
      <c r="O481" s="101"/>
      <c r="P481" s="101"/>
      <c r="Q481" s="93">
        <f t="shared" si="17"/>
        <v>130036.78000000026</v>
      </c>
      <c r="R481" s="94">
        <f t="shared" si="18"/>
        <v>848.83093273724853</v>
      </c>
    </row>
    <row r="482" spans="1:18" x14ac:dyDescent="0.7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693363.36</v>
      </c>
      <c r="K482" s="104">
        <f>SUM('เลย '!AN44)</f>
        <v>754884.42</v>
      </c>
      <c r="L482" s="105">
        <f>'เลย '!AO44</f>
        <v>2826024.6399999997</v>
      </c>
      <c r="M482" s="105">
        <f>'เลย '!AP44</f>
        <v>2873978.47</v>
      </c>
      <c r="N482" s="101"/>
      <c r="O482" s="101"/>
      <c r="P482" s="101"/>
      <c r="Q482" s="93">
        <f t="shared" si="17"/>
        <v>-47953.83000000054</v>
      </c>
      <c r="R482" s="94">
        <f t="shared" si="18"/>
        <v>805.82396350156819</v>
      </c>
    </row>
    <row r="483" spans="1:18" x14ac:dyDescent="0.7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563061.74</v>
      </c>
      <c r="K483" s="104">
        <f>SUM('เลย '!AN45)</f>
        <v>641342.91</v>
      </c>
      <c r="L483" s="105">
        <f>'เลย '!AO45</f>
        <v>2128140.2799999998</v>
      </c>
      <c r="M483" s="105">
        <f>'เลย '!AP45</f>
        <v>1823072.65</v>
      </c>
      <c r="N483" s="101"/>
      <c r="O483" s="101"/>
      <c r="P483" s="101"/>
      <c r="Q483" s="93">
        <f t="shared" si="17"/>
        <v>305067.62999999989</v>
      </c>
      <c r="R483" s="94">
        <f t="shared" si="18"/>
        <v>1640.8174865073245</v>
      </c>
    </row>
    <row r="484" spans="1:18" x14ac:dyDescent="0.7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411633.98</v>
      </c>
      <c r="K484" s="104">
        <f>SUM('เลย '!AN46)</f>
        <v>164468.67999999993</v>
      </c>
      <c r="L484" s="105">
        <f>'เลย '!AO46</f>
        <v>3439198.56</v>
      </c>
      <c r="M484" s="105">
        <f>'เลย '!AP46</f>
        <v>3180417.74</v>
      </c>
      <c r="N484" s="101"/>
      <c r="O484" s="101"/>
      <c r="P484" s="101"/>
      <c r="Q484" s="93">
        <f t="shared" si="17"/>
        <v>258780.81999999983</v>
      </c>
      <c r="R484" s="94">
        <f t="shared" si="18"/>
        <v>707.94536023054752</v>
      </c>
    </row>
    <row r="485" spans="1:18" x14ac:dyDescent="0.7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661340.04</v>
      </c>
      <c r="K485" s="104">
        <f>SUM('เลย '!AN47)</f>
        <v>708069.49000000011</v>
      </c>
      <c r="L485" s="105">
        <f>'เลย '!AO47</f>
        <v>2690391.97</v>
      </c>
      <c r="M485" s="105">
        <f>'เลย '!AP47</f>
        <v>2579904.73</v>
      </c>
      <c r="N485" s="101"/>
      <c r="O485" s="101"/>
      <c r="P485" s="101"/>
      <c r="Q485" s="93">
        <f t="shared" si="17"/>
        <v>110487.24000000022</v>
      </c>
      <c r="R485" s="94">
        <f t="shared" si="18"/>
        <v>800.23556513979781</v>
      </c>
    </row>
    <row r="486" spans="1:18" x14ac:dyDescent="0.7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694710.97</v>
      </c>
      <c r="K486" s="104">
        <f>SUM('เลย '!AN48)</f>
        <v>741265.69</v>
      </c>
      <c r="L486" s="105">
        <f>'เลย '!AO48</f>
        <v>2822277.33</v>
      </c>
      <c r="M486" s="105">
        <f>'เลย '!AP48</f>
        <v>2753588.0599999996</v>
      </c>
      <c r="N486" s="101"/>
      <c r="O486" s="101"/>
      <c r="P486" s="101"/>
      <c r="Q486" s="93">
        <f t="shared" si="17"/>
        <v>68689.270000000484</v>
      </c>
      <c r="R486" s="94">
        <f t="shared" si="18"/>
        <v>1038.7476370997424</v>
      </c>
    </row>
    <row r="487" spans="1:18" x14ac:dyDescent="0.7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600124.4</v>
      </c>
      <c r="K487" s="104">
        <f>SUM('เลย '!AN49)</f>
        <v>598098.66</v>
      </c>
      <c r="L487" s="105">
        <f>'เลย '!AO49</f>
        <v>1310867.3499999999</v>
      </c>
      <c r="M487" s="105">
        <f>'เลย '!AP49</f>
        <v>1280784.67</v>
      </c>
      <c r="N487" s="101"/>
      <c r="O487" s="101"/>
      <c r="P487" s="101"/>
      <c r="Q487" s="93">
        <f t="shared" si="17"/>
        <v>30082.679999999935</v>
      </c>
      <c r="R487" s="94">
        <f t="shared" si="18"/>
        <v>798.82227300426564</v>
      </c>
    </row>
    <row r="488" spans="1:18" x14ac:dyDescent="0.7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686781.41</v>
      </c>
      <c r="K488" s="104">
        <f>SUM('เลย '!AN50)</f>
        <v>778186.48</v>
      </c>
      <c r="L488" s="105">
        <f>'เลย '!AO50</f>
        <v>1413453.25</v>
      </c>
      <c r="M488" s="105">
        <f>'เลย '!AP50</f>
        <v>1253689.33</v>
      </c>
      <c r="N488" s="101"/>
      <c r="O488" s="101"/>
      <c r="P488" s="101"/>
      <c r="Q488" s="93">
        <f t="shared" si="17"/>
        <v>159763.91999999993</v>
      </c>
      <c r="R488" s="94">
        <f t="shared" si="18"/>
        <v>675.64686902485664</v>
      </c>
    </row>
    <row r="489" spans="1:18" x14ac:dyDescent="0.7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609658.99</v>
      </c>
      <c r="K489" s="104">
        <f>SUM('เลย '!AN51)</f>
        <v>674021.12</v>
      </c>
      <c r="L489" s="105">
        <f>'เลย '!AO51</f>
        <v>2021128.4500000002</v>
      </c>
      <c r="M489" s="105">
        <f>'เลย '!AP51</f>
        <v>1954692.66</v>
      </c>
      <c r="N489" s="101"/>
      <c r="O489" s="101"/>
      <c r="P489" s="101"/>
      <c r="Q489" s="93">
        <f t="shared" si="17"/>
        <v>66435.79000000027</v>
      </c>
      <c r="R489" s="94">
        <f t="shared" si="18"/>
        <v>1122.2256801776791</v>
      </c>
    </row>
    <row r="490" spans="1:18" s="112" customFormat="1" x14ac:dyDescent="0.7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6232616.9100000011</v>
      </c>
      <c r="K490" s="109">
        <f>SUM(K479:K489)</f>
        <v>6655145.9500000002</v>
      </c>
      <c r="L490" s="109">
        <f>SUM(L479:L489)</f>
        <v>25625511.499999996</v>
      </c>
      <c r="M490" s="109">
        <f>SUM(M479:M489)</f>
        <v>24347540.139999997</v>
      </c>
      <c r="N490" s="107">
        <v>10</v>
      </c>
      <c r="O490" s="107">
        <v>10</v>
      </c>
      <c r="P490" s="107">
        <f>N490-O490</f>
        <v>0</v>
      </c>
      <c r="Q490" s="110">
        <f t="shared" si="17"/>
        <v>1277971.3599999994</v>
      </c>
      <c r="R490" s="111">
        <f>L490/H490</f>
        <v>856.72533516097747</v>
      </c>
    </row>
    <row r="491" spans="1:18" x14ac:dyDescent="0.7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7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556991.68000000005</v>
      </c>
      <c r="K492" s="104">
        <f>SUM('เลย '!AN52)</f>
        <v>586380.44000000006</v>
      </c>
      <c r="L492" s="105">
        <f>'เลย '!AO52</f>
        <v>1474502</v>
      </c>
      <c r="M492" s="105">
        <f>'เลย '!AP52</f>
        <v>1631593.86</v>
      </c>
      <c r="N492" s="101"/>
      <c r="O492" s="101"/>
      <c r="P492" s="101"/>
      <c r="Q492" s="93">
        <f t="shared" si="17"/>
        <v>-157091.8600000001</v>
      </c>
      <c r="R492" s="94">
        <f t="shared" si="18"/>
        <v>1264.581475128645</v>
      </c>
    </row>
    <row r="493" spans="1:18" x14ac:dyDescent="0.7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508172.56</v>
      </c>
      <c r="K493" s="104">
        <f>SUM('เลย '!AN53)</f>
        <v>580450.56000000006</v>
      </c>
      <c r="L493" s="105">
        <f>'เลย '!AO53</f>
        <v>1064837.58</v>
      </c>
      <c r="M493" s="105">
        <f>'เลย '!AP53</f>
        <v>1054014.82</v>
      </c>
      <c r="N493" s="101"/>
      <c r="O493" s="101"/>
      <c r="P493" s="101"/>
      <c r="Q493" s="93">
        <f t="shared" si="17"/>
        <v>10822.760000000009</v>
      </c>
      <c r="R493" s="94">
        <f t="shared" si="18"/>
        <v>1783.6475376884423</v>
      </c>
    </row>
    <row r="494" spans="1:18" x14ac:dyDescent="0.7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327568</v>
      </c>
      <c r="K494" s="104">
        <f>SUM('เลย '!AN54)</f>
        <v>398472.2</v>
      </c>
      <c r="L494" s="105">
        <f>'เลย '!AO54</f>
        <v>2108932.4699999997</v>
      </c>
      <c r="M494" s="105">
        <f>'เลย '!AP54</f>
        <v>2203965.9900000002</v>
      </c>
      <c r="N494" s="101"/>
      <c r="O494" s="101"/>
      <c r="P494" s="101"/>
      <c r="Q494" s="93">
        <f t="shared" si="17"/>
        <v>-95033.520000000484</v>
      </c>
      <c r="R494" s="94">
        <f t="shared" si="18"/>
        <v>1099.5476903023982</v>
      </c>
    </row>
    <row r="495" spans="1:18" x14ac:dyDescent="0.7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773686.1</v>
      </c>
      <c r="K495" s="104">
        <f>SUM('เลย '!AN55)</f>
        <v>881627.02</v>
      </c>
      <c r="L495" s="105">
        <f>'เลย '!AO55</f>
        <v>2822930.27</v>
      </c>
      <c r="M495" s="105">
        <f>'เลย '!AP55</f>
        <v>2939107.06</v>
      </c>
      <c r="N495" s="101"/>
      <c r="O495" s="101"/>
      <c r="P495" s="101"/>
      <c r="Q495" s="93">
        <f t="shared" si="17"/>
        <v>-116176.79000000004</v>
      </c>
      <c r="R495" s="94">
        <f t="shared" si="18"/>
        <v>736.67282620041749</v>
      </c>
    </row>
    <row r="496" spans="1:18" x14ac:dyDescent="0.7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652695.43999999994</v>
      </c>
      <c r="K496" s="104">
        <f>SUM('เลย '!AN56)</f>
        <v>705782.33</v>
      </c>
      <c r="L496" s="105">
        <f>'เลย '!AO56</f>
        <v>2504367.3199999998</v>
      </c>
      <c r="M496" s="105">
        <f>'เลย '!AP56</f>
        <v>2815074.08</v>
      </c>
      <c r="N496" s="101"/>
      <c r="O496" s="101"/>
      <c r="P496" s="101"/>
      <c r="Q496" s="93">
        <f t="shared" si="17"/>
        <v>-310706.76000000024</v>
      </c>
      <c r="R496" s="94">
        <f t="shared" si="18"/>
        <v>577.44231496426096</v>
      </c>
    </row>
    <row r="497" spans="1:18" x14ac:dyDescent="0.7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355913.33</v>
      </c>
      <c r="K497" s="104">
        <f>SUM('เลย '!AN57)</f>
        <v>377905.89</v>
      </c>
      <c r="L497" s="105">
        <f>'เลย '!AO57</f>
        <v>2331118.5300000003</v>
      </c>
      <c r="M497" s="105">
        <f>'เลย '!AP57</f>
        <v>2485860.0400000005</v>
      </c>
      <c r="N497" s="101"/>
      <c r="O497" s="101"/>
      <c r="P497" s="101"/>
      <c r="Q497" s="93">
        <f t="shared" si="17"/>
        <v>-154741.51000000024</v>
      </c>
      <c r="R497" s="94">
        <f t="shared" si="18"/>
        <v>1051.9487951263538</v>
      </c>
    </row>
    <row r="498" spans="1:18" x14ac:dyDescent="0.7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383126.93</v>
      </c>
      <c r="K498" s="104">
        <f>SUM('เลย '!AN58)</f>
        <v>419223.61</v>
      </c>
      <c r="L498" s="105">
        <f>'เลย '!AO58</f>
        <v>1390860.1099999999</v>
      </c>
      <c r="M498" s="105">
        <f>'เลย '!AP58</f>
        <v>1485748.07</v>
      </c>
      <c r="N498" s="101"/>
      <c r="O498" s="101"/>
      <c r="P498" s="101"/>
      <c r="Q498" s="93">
        <f t="shared" si="17"/>
        <v>-94887.960000000196</v>
      </c>
      <c r="R498" s="94">
        <f t="shared" si="18"/>
        <v>737.07478007419172</v>
      </c>
    </row>
    <row r="499" spans="1:18" x14ac:dyDescent="0.7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462094.22</v>
      </c>
      <c r="K499" s="104">
        <f>SUM('เลย '!AN59)</f>
        <v>512308.09</v>
      </c>
      <c r="L499" s="105">
        <f>'เลย '!AO59</f>
        <v>1609163.74</v>
      </c>
      <c r="M499" s="105">
        <f>'เลย '!AP59</f>
        <v>1658852.3199999996</v>
      </c>
      <c r="N499" s="101"/>
      <c r="O499" s="101"/>
      <c r="P499" s="101"/>
      <c r="Q499" s="93">
        <f t="shared" si="17"/>
        <v>-49688.579999999609</v>
      </c>
      <c r="R499" s="94">
        <f t="shared" si="18"/>
        <v>841.61283472803348</v>
      </c>
    </row>
    <row r="500" spans="1:18" x14ac:dyDescent="0.7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365766.32</v>
      </c>
      <c r="K500" s="104">
        <f>SUM('เลย '!AN60)</f>
        <v>483204.32000000007</v>
      </c>
      <c r="L500" s="105">
        <f>'เลย '!AO60</f>
        <v>4448170.93</v>
      </c>
      <c r="M500" s="105">
        <f>'เลย '!AP60</f>
        <v>4493576</v>
      </c>
      <c r="N500" s="101"/>
      <c r="O500" s="101"/>
      <c r="P500" s="101"/>
      <c r="Q500" s="93">
        <f t="shared" si="17"/>
        <v>-45405.070000000298</v>
      </c>
      <c r="R500" s="94">
        <f t="shared" si="18"/>
        <v>921.51873420343895</v>
      </c>
    </row>
    <row r="501" spans="1:18" x14ac:dyDescent="0.7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1263032.7</v>
      </c>
      <c r="K501" s="104">
        <f>SUM('เลย '!AN61)</f>
        <v>1652834.58</v>
      </c>
      <c r="L501" s="105">
        <f>'เลย '!AO61</f>
        <v>4282825.8599999994</v>
      </c>
      <c r="M501" s="105">
        <f>'เลย '!AP61</f>
        <v>4542084.96</v>
      </c>
      <c r="N501" s="101"/>
      <c r="O501" s="101"/>
      <c r="P501" s="101"/>
      <c r="Q501" s="93">
        <f t="shared" si="17"/>
        <v>-259259.10000000056</v>
      </c>
      <c r="R501" s="94">
        <f t="shared" si="18"/>
        <v>827.59919999999988</v>
      </c>
    </row>
    <row r="502" spans="1:18" x14ac:dyDescent="0.7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432088.18</v>
      </c>
      <c r="K502" s="104">
        <f>SUM('เลย '!AN62)</f>
        <v>553369.17999999993</v>
      </c>
      <c r="L502" s="105">
        <f>'เลย '!AO62</f>
        <v>2198142.21</v>
      </c>
      <c r="M502" s="105">
        <f>'เลย '!AP62</f>
        <v>2123510.63</v>
      </c>
      <c r="N502" s="101"/>
      <c r="O502" s="101"/>
      <c r="P502" s="101"/>
      <c r="Q502" s="93">
        <f t="shared" si="17"/>
        <v>74631.580000000075</v>
      </c>
      <c r="R502" s="94">
        <f t="shared" si="18"/>
        <v>671.59859761686528</v>
      </c>
    </row>
    <row r="503" spans="1:18" x14ac:dyDescent="0.7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267541.48</v>
      </c>
      <c r="K503" s="104">
        <f>SUM('เลย '!AN63)</f>
        <v>372612.74999999994</v>
      </c>
      <c r="L503" s="105">
        <f>'เลย '!AO63</f>
        <v>2020132.88</v>
      </c>
      <c r="M503" s="105">
        <f>'เลย '!AP63</f>
        <v>1990380.77</v>
      </c>
      <c r="N503" s="101"/>
      <c r="O503" s="101"/>
      <c r="P503" s="101"/>
      <c r="Q503" s="93">
        <f t="shared" si="17"/>
        <v>29752.10999999987</v>
      </c>
      <c r="R503" s="94">
        <f t="shared" si="18"/>
        <v>1016.1634205231388</v>
      </c>
    </row>
    <row r="504" spans="1:18" x14ac:dyDescent="0.7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445372.11</v>
      </c>
      <c r="K504" s="104">
        <f>SUM('เลย '!AN64)</f>
        <v>494197.66</v>
      </c>
      <c r="L504" s="105">
        <f>'เลย '!AO64</f>
        <v>1686172.06</v>
      </c>
      <c r="M504" s="105">
        <f>'เลย '!AP64</f>
        <v>1779738.9100000001</v>
      </c>
      <c r="N504" s="101"/>
      <c r="O504" s="101"/>
      <c r="P504" s="101"/>
      <c r="Q504" s="93">
        <f t="shared" si="17"/>
        <v>-93566.850000000093</v>
      </c>
      <c r="R504" s="94">
        <f t="shared" si="18"/>
        <v>1126.3674415497662</v>
      </c>
    </row>
    <row r="505" spans="1:18" s="112" customFormat="1" x14ac:dyDescent="0.7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6794049.0499999998</v>
      </c>
      <c r="K505" s="109">
        <f>SUM(K491:K504)</f>
        <v>8018368.6299999999</v>
      </c>
      <c r="L505" s="109">
        <f>SUM(L491:L504)</f>
        <v>29942155.960000001</v>
      </c>
      <c r="M505" s="109">
        <f>SUM(M491:M504)</f>
        <v>31203507.510000002</v>
      </c>
      <c r="N505" s="107">
        <v>13</v>
      </c>
      <c r="O505" s="107">
        <v>13</v>
      </c>
      <c r="P505" s="107">
        <f>N505-O505</f>
        <v>0</v>
      </c>
      <c r="Q505" s="110">
        <f t="shared" si="17"/>
        <v>-1261351.5500000007</v>
      </c>
      <c r="R505" s="111">
        <f>L505/H505</f>
        <v>864.75540678700361</v>
      </c>
    </row>
    <row r="506" spans="1:18" x14ac:dyDescent="0.7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7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563007.06999999995</v>
      </c>
      <c r="K507" s="104">
        <f>SUM('เลย '!AN65)</f>
        <v>555665.86</v>
      </c>
      <c r="L507" s="105">
        <f>'เลย '!AO65</f>
        <v>2201693.46</v>
      </c>
      <c r="M507" s="105">
        <f>'เลย '!AP65</f>
        <v>2269658.13</v>
      </c>
      <c r="N507" s="101"/>
      <c r="O507" s="101"/>
      <c r="P507" s="101"/>
      <c r="Q507" s="93">
        <f t="shared" si="17"/>
        <v>-67964.669999999925</v>
      </c>
      <c r="R507" s="94">
        <f t="shared" si="18"/>
        <v>1732.2529189614477</v>
      </c>
    </row>
    <row r="508" spans="1:18" x14ac:dyDescent="0.7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681776.95</v>
      </c>
      <c r="K508" s="104">
        <f>SUM('เลย '!AN66)</f>
        <v>707037.74</v>
      </c>
      <c r="L508" s="105">
        <f>'เลย '!AO66</f>
        <v>1995128.26</v>
      </c>
      <c r="M508" s="105">
        <f>'เลย '!AP66</f>
        <v>2094046.2000000002</v>
      </c>
      <c r="N508" s="101"/>
      <c r="O508" s="101"/>
      <c r="P508" s="101"/>
      <c r="Q508" s="93">
        <f t="shared" si="17"/>
        <v>-98917.940000000177</v>
      </c>
      <c r="R508" s="94">
        <f t="shared" si="18"/>
        <v>1461.6324249084248</v>
      </c>
    </row>
    <row r="509" spans="1:18" x14ac:dyDescent="0.7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590300.93000000005</v>
      </c>
      <c r="K509" s="104">
        <f>SUM('เลย '!AN67)</f>
        <v>694237.59000000008</v>
      </c>
      <c r="L509" s="105">
        <f>'เลย '!AO67</f>
        <v>2234041.9</v>
      </c>
      <c r="M509" s="105">
        <f>'เลย '!AP67</f>
        <v>2250895.7300000004</v>
      </c>
      <c r="N509" s="101"/>
      <c r="O509" s="101"/>
      <c r="P509" s="101"/>
      <c r="Q509" s="93">
        <f t="shared" si="17"/>
        <v>-16853.83000000054</v>
      </c>
      <c r="R509" s="94">
        <f t="shared" si="18"/>
        <v>847.19070913917324</v>
      </c>
    </row>
    <row r="510" spans="1:18" x14ac:dyDescent="0.7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431070.07</v>
      </c>
      <c r="K510" s="104">
        <f>SUM('เลย '!AN68)</f>
        <v>487691.26</v>
      </c>
      <c r="L510" s="105">
        <f>'เลย '!AO68</f>
        <v>2263197.86</v>
      </c>
      <c r="M510" s="105">
        <f>'เลย '!AP68</f>
        <v>2379768.37</v>
      </c>
      <c r="N510" s="101"/>
      <c r="O510" s="101"/>
      <c r="P510" s="101"/>
      <c r="Q510" s="93">
        <f t="shared" si="17"/>
        <v>-116570.51000000024</v>
      </c>
      <c r="R510" s="94">
        <f t="shared" si="18"/>
        <v>1934.3571452991453</v>
      </c>
    </row>
    <row r="511" spans="1:18" x14ac:dyDescent="0.7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401475.96</v>
      </c>
      <c r="K511" s="104">
        <f>SUM('เลย '!AN69)</f>
        <v>396895.24</v>
      </c>
      <c r="L511" s="105">
        <f>'เลย '!AO69</f>
        <v>1490198.9</v>
      </c>
      <c r="M511" s="105">
        <f>'เลย '!AP69</f>
        <v>1519095.7000000002</v>
      </c>
      <c r="N511" s="101"/>
      <c r="O511" s="101"/>
      <c r="P511" s="101"/>
      <c r="Q511" s="93">
        <f t="shared" si="17"/>
        <v>-28896.800000000279</v>
      </c>
      <c r="R511" s="94">
        <f t="shared" si="18"/>
        <v>1670.6265695067264</v>
      </c>
    </row>
    <row r="512" spans="1:18" s="112" customFormat="1" x14ac:dyDescent="0.7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2667630.98</v>
      </c>
      <c r="K512" s="109">
        <f>SUM(K506:K511)</f>
        <v>2841527.6900000004</v>
      </c>
      <c r="L512" s="109">
        <f>SUM(L506:L511)</f>
        <v>10184260.379999999</v>
      </c>
      <c r="M512" s="109">
        <f>SUM(M506:M511)</f>
        <v>10513464.129999999</v>
      </c>
      <c r="N512" s="107">
        <v>5</v>
      </c>
      <c r="O512" s="107">
        <v>5</v>
      </c>
      <c r="P512" s="107">
        <f>N512-O512</f>
        <v>0</v>
      </c>
      <c r="Q512" s="110">
        <f t="shared" si="17"/>
        <v>-329203.75</v>
      </c>
      <c r="R512" s="111">
        <f>L512/H512</f>
        <v>1388.4472229038854</v>
      </c>
    </row>
    <row r="513" spans="1:18" x14ac:dyDescent="0.7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7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128999.35</v>
      </c>
      <c r="K514" s="104">
        <f>SUM('เลย '!AN70)</f>
        <v>152017.24000000002</v>
      </c>
      <c r="L514" s="105">
        <f>'เลย '!AO70</f>
        <v>2495734.2400000002</v>
      </c>
      <c r="M514" s="105">
        <f>'เลย '!AP70</f>
        <v>2658883.2800000003</v>
      </c>
      <c r="N514" s="101"/>
      <c r="O514" s="101"/>
      <c r="P514" s="101"/>
      <c r="Q514" s="93">
        <f t="shared" si="17"/>
        <v>-163149.04000000004</v>
      </c>
      <c r="R514" s="94">
        <f t="shared" si="18"/>
        <v>1145.8834894398533</v>
      </c>
    </row>
    <row r="515" spans="1:18" x14ac:dyDescent="0.7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461873.06</v>
      </c>
      <c r="K515" s="104">
        <f>SUM('เลย '!AN71)</f>
        <v>409105.52</v>
      </c>
      <c r="L515" s="105">
        <f>'เลย '!AO71</f>
        <v>3804375.62</v>
      </c>
      <c r="M515" s="105">
        <f>'เลย '!AP71</f>
        <v>4064791.6600000006</v>
      </c>
      <c r="N515" s="101"/>
      <c r="O515" s="101"/>
      <c r="P515" s="101"/>
      <c r="Q515" s="93">
        <f t="shared" si="17"/>
        <v>-260416.0400000005</v>
      </c>
      <c r="R515" s="94">
        <f t="shared" si="18"/>
        <v>966.31334010668024</v>
      </c>
    </row>
    <row r="516" spans="1:18" x14ac:dyDescent="0.7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251816.34</v>
      </c>
      <c r="K516" s="104">
        <f>SUM('เลย '!AN72)</f>
        <v>219057.48</v>
      </c>
      <c r="L516" s="105">
        <f>'เลย '!AO72</f>
        <v>1330974.6200000001</v>
      </c>
      <c r="M516" s="105">
        <f>'เลย '!AP72</f>
        <v>1438266.5599999998</v>
      </c>
      <c r="N516" s="101"/>
      <c r="O516" s="101"/>
      <c r="P516" s="101"/>
      <c r="Q516" s="93">
        <f t="shared" si="17"/>
        <v>-107291.93999999971</v>
      </c>
      <c r="R516" s="94">
        <f t="shared" si="18"/>
        <v>845.06325079365081</v>
      </c>
    </row>
    <row r="517" spans="1:18" x14ac:dyDescent="0.7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274097.18</v>
      </c>
      <c r="K517" s="104">
        <f>SUM('เลย '!AN73)</f>
        <v>248578.48</v>
      </c>
      <c r="L517" s="105">
        <f>'เลย '!AO73</f>
        <v>2454102.69</v>
      </c>
      <c r="M517" s="105">
        <f>'เลย '!AP73</f>
        <v>2333591.9300000002</v>
      </c>
      <c r="N517" s="101"/>
      <c r="O517" s="101"/>
      <c r="P517" s="101"/>
      <c r="Q517" s="93">
        <f t="shared" si="17"/>
        <v>120510.75999999978</v>
      </c>
      <c r="R517" s="94">
        <f t="shared" si="18"/>
        <v>1722.1773263157895</v>
      </c>
    </row>
    <row r="518" spans="1:18" x14ac:dyDescent="0.7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374103.67</v>
      </c>
      <c r="K518" s="104">
        <f>SUM('เลย '!AN74)</f>
        <v>356615.07</v>
      </c>
      <c r="L518" s="105">
        <f>'เลย '!AO74</f>
        <v>2383401.08</v>
      </c>
      <c r="M518" s="105">
        <f>'เลย '!AP74</f>
        <v>2172955.85</v>
      </c>
      <c r="N518" s="101"/>
      <c r="O518" s="101"/>
      <c r="P518" s="101"/>
      <c r="Q518" s="93">
        <f t="shared" si="17"/>
        <v>210445.22999999998</v>
      </c>
      <c r="R518" s="94">
        <f t="shared" si="18"/>
        <v>1259.060264131009</v>
      </c>
    </row>
    <row r="519" spans="1:18" x14ac:dyDescent="0.7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489241.01</v>
      </c>
      <c r="K519" s="104">
        <f>SUM('เลย '!AN75)</f>
        <v>425402.91</v>
      </c>
      <c r="L519" s="105">
        <f>'เลย '!AO75</f>
        <v>3371414.17</v>
      </c>
      <c r="M519" s="105">
        <f>'เลย '!AP75</f>
        <v>3303965.1000000006</v>
      </c>
      <c r="N519" s="101"/>
      <c r="O519" s="101"/>
      <c r="P519" s="101"/>
      <c r="Q519" s="93">
        <f t="shared" ref="Q519:Q582" si="19">L519-M519</f>
        <v>67449.069999999367</v>
      </c>
      <c r="R519" s="94">
        <f t="shared" ref="R519:R581" si="20">L519/H519</f>
        <v>1334.1567748318164</v>
      </c>
    </row>
    <row r="520" spans="1:18" s="112" customFormat="1" x14ac:dyDescent="0.7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1980130.6099999999</v>
      </c>
      <c r="K520" s="109">
        <f>SUM(K513:K519)</f>
        <v>1810776.7</v>
      </c>
      <c r="L520" s="109">
        <f>SUM(L513:L519)</f>
        <v>15840002.42</v>
      </c>
      <c r="M520" s="109">
        <f>SUM(M513:M519)</f>
        <v>15972454.380000003</v>
      </c>
      <c r="N520" s="107">
        <v>6</v>
      </c>
      <c r="O520" s="107">
        <v>6</v>
      </c>
      <c r="P520" s="107">
        <f>N520-O520</f>
        <v>0</v>
      </c>
      <c r="Q520" s="110">
        <f t="shared" si="19"/>
        <v>-132451.96000000276</v>
      </c>
      <c r="R520" s="111">
        <f>L520/H520</f>
        <v>1170.2994030291836</v>
      </c>
    </row>
    <row r="521" spans="1:18" x14ac:dyDescent="0.7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7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548387.31999999995</v>
      </c>
      <c r="K522" s="104">
        <f>SUM('เลย '!AN76)</f>
        <v>392785.9499999999</v>
      </c>
      <c r="L522" s="105">
        <f>'เลย '!AO76</f>
        <v>1218947.3799999999</v>
      </c>
      <c r="M522" s="105">
        <f>'เลย '!AP76</f>
        <v>1078985.56</v>
      </c>
      <c r="N522" s="101"/>
      <c r="O522" s="101"/>
      <c r="P522" s="101"/>
      <c r="Q522" s="93">
        <f t="shared" si="19"/>
        <v>139961.81999999983</v>
      </c>
      <c r="R522" s="94">
        <f t="shared" si="20"/>
        <v>677.94626251390423</v>
      </c>
    </row>
    <row r="523" spans="1:18" x14ac:dyDescent="0.7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459627.7</v>
      </c>
      <c r="K523" s="104">
        <f>SUM('เลย '!AN77)</f>
        <v>469333.30000000005</v>
      </c>
      <c r="L523" s="105">
        <f>'เลย '!AO77</f>
        <v>2747626.3200000003</v>
      </c>
      <c r="M523" s="105">
        <f>'เลย '!AP77</f>
        <v>2433118.0900000003</v>
      </c>
      <c r="N523" s="101"/>
      <c r="O523" s="101"/>
      <c r="P523" s="101"/>
      <c r="Q523" s="93">
        <f t="shared" si="19"/>
        <v>314508.23</v>
      </c>
      <c r="R523" s="94">
        <f t="shared" si="20"/>
        <v>1173.697701836822</v>
      </c>
    </row>
    <row r="524" spans="1:18" x14ac:dyDescent="0.7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687031.6</v>
      </c>
      <c r="K524" s="104">
        <f>SUM('เลย '!AN78)</f>
        <v>148886.06999999995</v>
      </c>
      <c r="L524" s="105">
        <f>'เลย '!AO78</f>
        <v>1878078.48</v>
      </c>
      <c r="M524" s="105">
        <f>'เลย '!AP78</f>
        <v>1862213.6300000001</v>
      </c>
      <c r="N524" s="101"/>
      <c r="O524" s="101"/>
      <c r="P524" s="101"/>
      <c r="Q524" s="93">
        <f t="shared" si="19"/>
        <v>15864.84999999986</v>
      </c>
      <c r="R524" s="94">
        <f t="shared" si="20"/>
        <v>649.85414532871971</v>
      </c>
    </row>
    <row r="525" spans="1:18" x14ac:dyDescent="0.7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726425.32</v>
      </c>
      <c r="K525" s="104">
        <f>SUM('เลย '!AN79)</f>
        <v>744933.29</v>
      </c>
      <c r="L525" s="105">
        <f>'เลย '!AO79</f>
        <v>1989218.3599999999</v>
      </c>
      <c r="M525" s="105">
        <f>'เลย '!AP79</f>
        <v>2004931.11</v>
      </c>
      <c r="N525" s="101"/>
      <c r="O525" s="101"/>
      <c r="P525" s="101"/>
      <c r="Q525" s="93">
        <f t="shared" si="19"/>
        <v>-15712.750000000233</v>
      </c>
      <c r="R525" s="94">
        <f t="shared" si="20"/>
        <v>819.95810387469078</v>
      </c>
    </row>
    <row r="526" spans="1:18" x14ac:dyDescent="0.7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850515.86</v>
      </c>
      <c r="K526" s="104">
        <f>SUM('เลย '!AN80)</f>
        <v>899564.78</v>
      </c>
      <c r="L526" s="105">
        <f>'เลย '!AO80</f>
        <v>926758.52</v>
      </c>
      <c r="M526" s="105">
        <f>'เลย '!AP80</f>
        <v>843760.05</v>
      </c>
      <c r="N526" s="101"/>
      <c r="O526" s="101"/>
      <c r="P526" s="101"/>
      <c r="Q526" s="93">
        <f t="shared" si="19"/>
        <v>82998.469999999972</v>
      </c>
      <c r="R526" s="94">
        <f t="shared" si="20"/>
        <v>219.97591265131734</v>
      </c>
    </row>
    <row r="527" spans="1:18" x14ac:dyDescent="0.7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655027.46</v>
      </c>
      <c r="K527" s="104">
        <f>SUM('เลย '!AN81)</f>
        <v>689423.35</v>
      </c>
      <c r="L527" s="105">
        <f>'เลย '!AO81</f>
        <v>2069505.24</v>
      </c>
      <c r="M527" s="105">
        <f>'เลย '!AP81</f>
        <v>2037458.7999999998</v>
      </c>
      <c r="N527" s="101"/>
      <c r="O527" s="101"/>
      <c r="P527" s="101"/>
      <c r="Q527" s="93">
        <f t="shared" si="19"/>
        <v>32046.440000000177</v>
      </c>
      <c r="R527" s="94">
        <f t="shared" si="20"/>
        <v>776.84130630630625</v>
      </c>
    </row>
    <row r="528" spans="1:18" x14ac:dyDescent="0.7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531991.47</v>
      </c>
      <c r="K528" s="104">
        <f>SUM('เลย '!AN82)</f>
        <v>511274.41999999993</v>
      </c>
      <c r="L528" s="105">
        <f>'เลย '!AO82</f>
        <v>1264000.81</v>
      </c>
      <c r="M528" s="105">
        <f>'เลย '!AP82</f>
        <v>1230880.49</v>
      </c>
      <c r="N528" s="101"/>
      <c r="O528" s="101"/>
      <c r="P528" s="101"/>
      <c r="Q528" s="93">
        <f t="shared" si="19"/>
        <v>33120.320000000065</v>
      </c>
      <c r="R528" s="94">
        <f t="shared" si="20"/>
        <v>1968.8486137071652</v>
      </c>
    </row>
    <row r="529" spans="1:18" x14ac:dyDescent="0.7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600491.89</v>
      </c>
      <c r="K529" s="104">
        <f>SUM('เลย '!AN83)</f>
        <v>613679.94000000006</v>
      </c>
      <c r="L529" s="105">
        <f>'เลย '!AO83</f>
        <v>631700.90999999992</v>
      </c>
      <c r="M529" s="105">
        <f>'เลย '!AP83</f>
        <v>484756.02</v>
      </c>
      <c r="N529" s="101"/>
      <c r="O529" s="101"/>
      <c r="P529" s="101"/>
      <c r="Q529" s="93">
        <f t="shared" si="19"/>
        <v>146944.8899999999</v>
      </c>
      <c r="R529" s="94">
        <f t="shared" si="20"/>
        <v>901.14252496433653</v>
      </c>
    </row>
    <row r="530" spans="1:18" x14ac:dyDescent="0.7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489417.58</v>
      </c>
      <c r="K530" s="104">
        <f>SUM('เลย '!AN84)</f>
        <v>436930.99000000011</v>
      </c>
      <c r="L530" s="105">
        <f>'เลย '!AO84</f>
        <v>1373235.79</v>
      </c>
      <c r="M530" s="105">
        <f>'เลย '!AP84</f>
        <v>1393104.66</v>
      </c>
      <c r="N530" s="101"/>
      <c r="O530" s="101"/>
      <c r="P530" s="101"/>
      <c r="Q530" s="93">
        <f t="shared" si="19"/>
        <v>-19868.869999999879</v>
      </c>
      <c r="R530" s="94">
        <f t="shared" si="20"/>
        <v>1710.1317434620175</v>
      </c>
    </row>
    <row r="531" spans="1:18" s="112" customFormat="1" x14ac:dyDescent="0.7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5548916.1999999993</v>
      </c>
      <c r="K531" s="109">
        <f>SUM(K521:K530)</f>
        <v>4906812.09</v>
      </c>
      <c r="L531" s="109">
        <f>SUM(L521:L530)</f>
        <v>14099071.809999999</v>
      </c>
      <c r="M531" s="109">
        <f>SUM(M521:M530)</f>
        <v>13369208.41</v>
      </c>
      <c r="N531" s="107">
        <v>9</v>
      </c>
      <c r="O531" s="107">
        <v>9</v>
      </c>
      <c r="P531" s="107">
        <f>N531-O531</f>
        <v>0</v>
      </c>
      <c r="Q531" s="110">
        <f t="shared" si="19"/>
        <v>729863.39999999851</v>
      </c>
      <c r="R531" s="111">
        <f>L531/H531</f>
        <v>763.01936410866972</v>
      </c>
    </row>
    <row r="532" spans="1:18" x14ac:dyDescent="0.7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7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330157.92</v>
      </c>
      <c r="K533" s="104">
        <f>SUM('เลย '!AN85)</f>
        <v>389738.18</v>
      </c>
      <c r="L533" s="105">
        <f>'เลย '!AO85</f>
        <v>2459763.15</v>
      </c>
      <c r="M533" s="105">
        <f>'เลย '!AP85</f>
        <v>2542041.79</v>
      </c>
      <c r="N533" s="101"/>
      <c r="O533" s="101"/>
      <c r="P533" s="101"/>
      <c r="Q533" s="93">
        <f t="shared" si="19"/>
        <v>-82278.64000000013</v>
      </c>
      <c r="R533" s="94">
        <f t="shared" si="20"/>
        <v>663.36654530744329</v>
      </c>
    </row>
    <row r="534" spans="1:18" x14ac:dyDescent="0.7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778084.09</v>
      </c>
      <c r="K534" s="104">
        <f>SUM('เลย '!AN86)</f>
        <v>1009422.37</v>
      </c>
      <c r="L534" s="105">
        <f>'เลย '!AO86</f>
        <v>2004047.49</v>
      </c>
      <c r="M534" s="105">
        <f>'เลย '!AP86</f>
        <v>2655386.5099999998</v>
      </c>
      <c r="N534" s="101"/>
      <c r="O534" s="101"/>
      <c r="P534" s="101"/>
      <c r="Q534" s="93">
        <f t="shared" si="19"/>
        <v>-651339.01999999979</v>
      </c>
      <c r="R534" s="94">
        <f t="shared" si="20"/>
        <v>261.18173986706631</v>
      </c>
    </row>
    <row r="535" spans="1:18" x14ac:dyDescent="0.7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1410241.96</v>
      </c>
      <c r="K535" s="104">
        <f>SUM('เลย '!AN87)</f>
        <v>1396435.45</v>
      </c>
      <c r="L535" s="105">
        <f>'เลย '!AO87</f>
        <v>3644743.35</v>
      </c>
      <c r="M535" s="105">
        <f>'เลย '!AP87</f>
        <v>3989800.1300000004</v>
      </c>
      <c r="N535" s="101"/>
      <c r="O535" s="101"/>
      <c r="P535" s="101"/>
      <c r="Q535" s="93">
        <f t="shared" si="19"/>
        <v>-345056.78000000026</v>
      </c>
      <c r="R535" s="94">
        <f t="shared" si="20"/>
        <v>527.00164112203583</v>
      </c>
    </row>
    <row r="536" spans="1:18" x14ac:dyDescent="0.7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716710.41</v>
      </c>
      <c r="K536" s="104">
        <f>SUM('เลย '!AN88)</f>
        <v>338319.52</v>
      </c>
      <c r="L536" s="105">
        <f>'เลย '!AO88</f>
        <v>2648516.77</v>
      </c>
      <c r="M536" s="105">
        <f>'เลย '!AP88</f>
        <v>2961174.84</v>
      </c>
      <c r="N536" s="101"/>
      <c r="O536" s="101"/>
      <c r="P536" s="101"/>
      <c r="Q536" s="93">
        <f t="shared" si="19"/>
        <v>-312658.06999999983</v>
      </c>
      <c r="R536" s="94">
        <f t="shared" si="20"/>
        <v>535.05389292929294</v>
      </c>
    </row>
    <row r="537" spans="1:18" x14ac:dyDescent="0.7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532051.18999999994</v>
      </c>
      <c r="K537" s="104">
        <f>SUM('เลย '!AN89)</f>
        <v>817751.5399999998</v>
      </c>
      <c r="L537" s="105">
        <f>'เลย '!AO89</f>
        <v>1825154.19</v>
      </c>
      <c r="M537" s="105">
        <f>'เลย '!AP89</f>
        <v>2110076.9</v>
      </c>
      <c r="N537" s="101"/>
      <c r="O537" s="101"/>
      <c r="P537" s="101"/>
      <c r="Q537" s="93">
        <f t="shared" si="19"/>
        <v>-284922.70999999996</v>
      </c>
      <c r="R537" s="94">
        <f t="shared" si="20"/>
        <v>470.88601393188856</v>
      </c>
    </row>
    <row r="538" spans="1:18" x14ac:dyDescent="0.7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196650.22</v>
      </c>
      <c r="K538" s="104">
        <f>SUM('เลย '!AN90)</f>
        <v>108338.19</v>
      </c>
      <c r="L538" s="105">
        <f>'เลย '!AO90</f>
        <v>1059670.3999999999</v>
      </c>
      <c r="M538" s="105">
        <f>'เลย '!AP90</f>
        <v>1157902.42</v>
      </c>
      <c r="N538" s="101"/>
      <c r="O538" s="101"/>
      <c r="P538" s="101"/>
      <c r="Q538" s="93">
        <f t="shared" si="19"/>
        <v>-98232.020000000019</v>
      </c>
      <c r="R538" s="94">
        <f t="shared" si="20"/>
        <v>571.55900755124048</v>
      </c>
    </row>
    <row r="539" spans="1:18" x14ac:dyDescent="0.7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392009.13</v>
      </c>
      <c r="K539" s="104">
        <f>SUM('เลย '!AN91)</f>
        <v>454751.48</v>
      </c>
      <c r="L539" s="105">
        <f>'เลย '!AO91</f>
        <v>3317534.2800000003</v>
      </c>
      <c r="M539" s="105">
        <f>'เลย '!AP91</f>
        <v>3550530.97</v>
      </c>
      <c r="N539" s="101"/>
      <c r="O539" s="101"/>
      <c r="P539" s="101"/>
      <c r="Q539" s="93">
        <f t="shared" si="19"/>
        <v>-232996.68999999994</v>
      </c>
      <c r="R539" s="94">
        <f t="shared" si="20"/>
        <v>549.53358953122415</v>
      </c>
    </row>
    <row r="540" spans="1:18" x14ac:dyDescent="0.7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522767.37</v>
      </c>
      <c r="K540" s="104">
        <f>SUM('เลย '!AN92)</f>
        <v>341061.62999999995</v>
      </c>
      <c r="L540" s="105">
        <f>'เลย '!AO92</f>
        <v>2549904.2000000002</v>
      </c>
      <c r="M540" s="105">
        <f>'เลย '!AP92</f>
        <v>2337303.89</v>
      </c>
      <c r="N540" s="101"/>
      <c r="O540" s="101"/>
      <c r="P540" s="101"/>
      <c r="Q540" s="93">
        <f t="shared" si="19"/>
        <v>212600.31000000006</v>
      </c>
      <c r="R540" s="94">
        <f t="shared" si="20"/>
        <v>1519.6091775923719</v>
      </c>
    </row>
    <row r="541" spans="1:18" x14ac:dyDescent="0.7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450652.21</v>
      </c>
      <c r="K541" s="104">
        <f>SUM('เลย '!AN93)</f>
        <v>369078.79000000004</v>
      </c>
      <c r="L541" s="105">
        <f>'เลย '!AO93</f>
        <v>693313.01</v>
      </c>
      <c r="M541" s="105">
        <f>'เลย '!AP93</f>
        <v>1192495.31</v>
      </c>
      <c r="N541" s="101"/>
      <c r="O541" s="101"/>
      <c r="P541" s="101"/>
      <c r="Q541" s="93">
        <f t="shared" si="19"/>
        <v>-499182.30000000005</v>
      </c>
      <c r="R541" s="94">
        <f t="shared" si="20"/>
        <v>198.03285061411026</v>
      </c>
    </row>
    <row r="542" spans="1:18" x14ac:dyDescent="0.7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213407.24</v>
      </c>
      <c r="K542" s="104">
        <f>SUM('เลย '!AN94)</f>
        <v>182789.09999999998</v>
      </c>
      <c r="L542" s="105">
        <f>'เลย '!AO94</f>
        <v>1879558.42</v>
      </c>
      <c r="M542" s="105">
        <f>'เลย '!AP94</f>
        <v>2328270.04</v>
      </c>
      <c r="N542" s="101"/>
      <c r="O542" s="101"/>
      <c r="P542" s="101"/>
      <c r="Q542" s="93">
        <f t="shared" si="19"/>
        <v>-448711.62000000011</v>
      </c>
      <c r="R542" s="94">
        <f t="shared" si="20"/>
        <v>600.30610667518363</v>
      </c>
    </row>
    <row r="543" spans="1:18" x14ac:dyDescent="0.7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353420.09</v>
      </c>
      <c r="K543" s="104">
        <f>SUM('เลย '!AN95)</f>
        <v>328670.79000000004</v>
      </c>
      <c r="L543" s="105">
        <f>'เลย '!AO95</f>
        <v>1596045.44</v>
      </c>
      <c r="M543" s="105">
        <f>'เลย '!AP95</f>
        <v>1829041.75</v>
      </c>
      <c r="N543" s="101"/>
      <c r="O543" s="101"/>
      <c r="P543" s="101"/>
      <c r="Q543" s="93">
        <f t="shared" si="19"/>
        <v>-232996.31000000006</v>
      </c>
      <c r="R543" s="94">
        <f t="shared" si="20"/>
        <v>518.53328135152697</v>
      </c>
    </row>
    <row r="544" spans="1:18" x14ac:dyDescent="0.7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358220.79</v>
      </c>
      <c r="K544" s="104">
        <f>SUM('เลย '!AN96)</f>
        <v>364193.8</v>
      </c>
      <c r="L544" s="105">
        <f>'เลย '!AO96</f>
        <v>1085541.23</v>
      </c>
      <c r="M544" s="105">
        <f>'เลย '!AP96</f>
        <v>1217686.9099999999</v>
      </c>
      <c r="N544" s="101"/>
      <c r="O544" s="101"/>
      <c r="P544" s="101"/>
      <c r="Q544" s="93">
        <f t="shared" si="19"/>
        <v>-132145.67999999993</v>
      </c>
      <c r="R544" s="94">
        <f t="shared" si="20"/>
        <v>249.20597566574838</v>
      </c>
    </row>
    <row r="545" spans="1:18" x14ac:dyDescent="0.7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195328.1</v>
      </c>
      <c r="K545" s="104">
        <f>SUM('เลย '!AN97)</f>
        <v>-632180.74000000011</v>
      </c>
      <c r="L545" s="105">
        <f>'เลย '!AO97</f>
        <v>529888.42999999993</v>
      </c>
      <c r="M545" s="105">
        <f>'เลย '!AP97</f>
        <v>2251342.56</v>
      </c>
      <c r="N545" s="101"/>
      <c r="O545" s="101"/>
      <c r="P545" s="101"/>
      <c r="Q545" s="93">
        <f t="shared" si="19"/>
        <v>-1721454.1300000001</v>
      </c>
      <c r="R545" s="94">
        <f t="shared" si="20"/>
        <v>94.962084229390669</v>
      </c>
    </row>
    <row r="546" spans="1:18" x14ac:dyDescent="0.7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231562.94</v>
      </c>
      <c r="K546" s="104">
        <f>SUM('เลย '!AN98)</f>
        <v>371634.26</v>
      </c>
      <c r="L546" s="105">
        <f>'เลย '!AO98</f>
        <v>2363057.4900000002</v>
      </c>
      <c r="M546" s="105">
        <f>'เลย '!AP98</f>
        <v>2639993.1800000002</v>
      </c>
      <c r="N546" s="101"/>
      <c r="O546" s="101"/>
      <c r="P546" s="101"/>
      <c r="Q546" s="93">
        <f t="shared" si="19"/>
        <v>-276935.68999999994</v>
      </c>
      <c r="R546" s="94">
        <f t="shared" si="20"/>
        <v>577.4822800586511</v>
      </c>
    </row>
    <row r="547" spans="1:18" x14ac:dyDescent="0.7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1275654.5</v>
      </c>
      <c r="K547" s="104">
        <f>SUM('เลย '!AN99)</f>
        <v>1339095.33</v>
      </c>
      <c r="L547" s="105">
        <f>'เลย '!AO99</f>
        <v>3707157.99</v>
      </c>
      <c r="M547" s="105">
        <f>'เลย '!AP99</f>
        <v>4362907.5999999996</v>
      </c>
      <c r="N547" s="101"/>
      <c r="O547" s="101"/>
      <c r="P547" s="101"/>
      <c r="Q547" s="93">
        <f t="shared" si="19"/>
        <v>-655749.6099999994</v>
      </c>
      <c r="R547" s="94">
        <f t="shared" si="20"/>
        <v>626.73845984784452</v>
      </c>
    </row>
    <row r="548" spans="1:18" x14ac:dyDescent="0.7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99417.23</v>
      </c>
      <c r="K548" s="104">
        <f>SUM('เลย '!AN100)</f>
        <v>76265.319999999978</v>
      </c>
      <c r="L548" s="105">
        <f>'เลย '!AO100</f>
        <v>699859.62</v>
      </c>
      <c r="M548" s="105">
        <f>'เลย '!AP100</f>
        <v>1162741.9100000001</v>
      </c>
      <c r="N548" s="101"/>
      <c r="O548" s="101"/>
      <c r="P548" s="101"/>
      <c r="Q548" s="93">
        <f t="shared" si="19"/>
        <v>-462882.29000000015</v>
      </c>
      <c r="R548" s="94">
        <f t="shared" si="20"/>
        <v>216.540724009901</v>
      </c>
    </row>
    <row r="549" spans="1:18" x14ac:dyDescent="0.7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124528.89</v>
      </c>
      <c r="K549" s="104">
        <f>SUM('เลย '!AN101)</f>
        <v>-17972.690000000002</v>
      </c>
      <c r="L549" s="105">
        <f>'เลย '!AO101</f>
        <v>2687110.67</v>
      </c>
      <c r="M549" s="105">
        <f>'เลย '!AP101</f>
        <v>3315357.37</v>
      </c>
      <c r="N549" s="101"/>
      <c r="O549" s="101"/>
      <c r="P549" s="101"/>
      <c r="Q549" s="93">
        <f t="shared" si="19"/>
        <v>-628246.70000000019</v>
      </c>
      <c r="R549" s="94">
        <f t="shared" si="20"/>
        <v>578.86916630762596</v>
      </c>
    </row>
    <row r="550" spans="1:18" s="112" customFormat="1" x14ac:dyDescent="0.7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8180864.2800000003</v>
      </c>
      <c r="K550" s="109">
        <f>SUM(K532:K549)</f>
        <v>7237392.3199999984</v>
      </c>
      <c r="L550" s="109">
        <f>SUM(L532:L549)</f>
        <v>34750866.130000003</v>
      </c>
      <c r="M550" s="109">
        <f>SUM(M532:M549)</f>
        <v>41604054.079999991</v>
      </c>
      <c r="N550" s="107">
        <v>17</v>
      </c>
      <c r="O550" s="107">
        <v>17</v>
      </c>
      <c r="P550" s="107">
        <f>N550-O550</f>
        <v>0</v>
      </c>
      <c r="Q550" s="110">
        <f t="shared" si="19"/>
        <v>-6853187.9499999881</v>
      </c>
      <c r="R550" s="111">
        <f>L550/H550</f>
        <v>468.22061911370406</v>
      </c>
    </row>
    <row r="551" spans="1:18" x14ac:dyDescent="0.7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7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724197.2</v>
      </c>
      <c r="K552" s="104">
        <f>SUM('เลย '!AN102)</f>
        <v>578671.98</v>
      </c>
      <c r="L552" s="105">
        <f>'เลย '!AO102</f>
        <v>2210572.41</v>
      </c>
      <c r="M552" s="105">
        <f>'เลย '!AP102</f>
        <v>1984524.44</v>
      </c>
      <c r="N552" s="101"/>
      <c r="O552" s="101"/>
      <c r="P552" s="101"/>
      <c r="Q552" s="93">
        <f t="shared" si="19"/>
        <v>226047.9700000002</v>
      </c>
      <c r="R552" s="94">
        <f t="shared" si="20"/>
        <v>879.30485680190941</v>
      </c>
    </row>
    <row r="553" spans="1:18" x14ac:dyDescent="0.7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355848.3</v>
      </c>
      <c r="K553" s="104">
        <f>SUM('เลย '!AN103)</f>
        <v>390375.36999999994</v>
      </c>
      <c r="L553" s="105">
        <f>'เลย '!AO103</f>
        <v>902309.39</v>
      </c>
      <c r="M553" s="105">
        <f>'เลย '!AP103</f>
        <v>997691.99</v>
      </c>
      <c r="N553" s="101"/>
      <c r="O553" s="101"/>
      <c r="P553" s="101"/>
      <c r="Q553" s="93">
        <f t="shared" si="19"/>
        <v>-95382.599999999977</v>
      </c>
      <c r="R553" s="94">
        <f t="shared" si="20"/>
        <v>167.21819681245367</v>
      </c>
    </row>
    <row r="554" spans="1:18" x14ac:dyDescent="0.7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174109.23</v>
      </c>
      <c r="K554" s="104">
        <f>SUM('เลย '!AN104)</f>
        <v>137364.34000000003</v>
      </c>
      <c r="L554" s="105">
        <f>'เลย '!AO104</f>
        <v>2182118.87</v>
      </c>
      <c r="M554" s="105">
        <f>'เลย '!AP104</f>
        <v>2266853.09</v>
      </c>
      <c r="N554" s="101"/>
      <c r="O554" s="101"/>
      <c r="P554" s="101"/>
      <c r="Q554" s="93">
        <f t="shared" si="19"/>
        <v>-84734.219999999739</v>
      </c>
      <c r="R554" s="94">
        <f t="shared" si="20"/>
        <v>762.44544723969261</v>
      </c>
    </row>
    <row r="555" spans="1:18" x14ac:dyDescent="0.7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400878.82</v>
      </c>
      <c r="K555" s="248">
        <f>SUM('เลย '!AN105)</f>
        <v>418328.96</v>
      </c>
      <c r="L555" s="105">
        <f>'เลย '!AO105</f>
        <v>1902056.3199999998</v>
      </c>
      <c r="M555" s="105">
        <f>'เลย '!AP105</f>
        <v>1980742.81</v>
      </c>
      <c r="N555" s="101"/>
      <c r="O555" s="101"/>
      <c r="P555" s="101"/>
      <c r="Q555" s="93">
        <f t="shared" si="19"/>
        <v>-78686.490000000224</v>
      </c>
      <c r="R555" s="94">
        <f t="shared" si="20"/>
        <v>595.50917971195986</v>
      </c>
    </row>
    <row r="556" spans="1:18" x14ac:dyDescent="0.7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502586</v>
      </c>
      <c r="K556" s="104">
        <f>SUM('เลย '!AN106)</f>
        <v>491703.62999999995</v>
      </c>
      <c r="L556" s="105">
        <f>'เลย '!AO106</f>
        <v>1735492.14</v>
      </c>
      <c r="M556" s="105">
        <f>'เลย '!AP106</f>
        <v>1618529.68</v>
      </c>
      <c r="N556" s="101"/>
      <c r="O556" s="101"/>
      <c r="P556" s="101"/>
      <c r="Q556" s="93">
        <f t="shared" si="19"/>
        <v>116962.45999999996</v>
      </c>
      <c r="R556" s="94">
        <f t="shared" si="20"/>
        <v>415.09020330064573</v>
      </c>
    </row>
    <row r="557" spans="1:18" s="112" customFormat="1" x14ac:dyDescent="0.7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2157619.5499999998</v>
      </c>
      <c r="K557" s="109">
        <f>SUM(K551:K556)</f>
        <v>2016444.2799999998</v>
      </c>
      <c r="L557" s="109">
        <f>SUM(L551:L556)</f>
        <v>8932549.1300000008</v>
      </c>
      <c r="M557" s="109">
        <f>SUM(M551:M556)</f>
        <v>8848342.0099999998</v>
      </c>
      <c r="N557" s="107">
        <v>5</v>
      </c>
      <c r="O557" s="107">
        <v>5</v>
      </c>
      <c r="P557" s="107">
        <f>N557-O557</f>
        <v>0</v>
      </c>
      <c r="Q557" s="110">
        <f t="shared" si="19"/>
        <v>84207.120000001043</v>
      </c>
      <c r="R557" s="111">
        <f>L557/H557</f>
        <v>492.23282801565</v>
      </c>
    </row>
    <row r="558" spans="1:18" x14ac:dyDescent="0.7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7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735872.14</v>
      </c>
      <c r="K559" s="104">
        <f>SUM('เลย '!AN107)</f>
        <v>764570.6</v>
      </c>
      <c r="L559" s="105">
        <f>'เลย '!AO107</f>
        <v>3746790.87</v>
      </c>
      <c r="M559" s="105">
        <f>'เลย '!AP107</f>
        <v>3652679.37</v>
      </c>
      <c r="N559" s="101"/>
      <c r="O559" s="101"/>
      <c r="P559" s="101"/>
      <c r="Q559" s="93">
        <f t="shared" si="19"/>
        <v>94111.5</v>
      </c>
      <c r="R559" s="94">
        <f t="shared" si="20"/>
        <v>815.93877831010457</v>
      </c>
    </row>
    <row r="560" spans="1:18" x14ac:dyDescent="0.7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310237.13</v>
      </c>
      <c r="K560" s="104">
        <f>SUM('เลย '!AN108)</f>
        <v>291194.13</v>
      </c>
      <c r="L560" s="105">
        <f>'เลย '!AO108</f>
        <v>2109442.65</v>
      </c>
      <c r="M560" s="105">
        <f>'เลย '!AP108</f>
        <v>2215642.5099999998</v>
      </c>
      <c r="N560" s="101"/>
      <c r="O560" s="101"/>
      <c r="P560" s="101"/>
      <c r="Q560" s="93">
        <f t="shared" si="19"/>
        <v>-106199.85999999987</v>
      </c>
      <c r="R560" s="94">
        <f>L560/H560</f>
        <v>1496.0586170212766</v>
      </c>
    </row>
    <row r="561" spans="1:18" x14ac:dyDescent="0.7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623025.64</v>
      </c>
      <c r="K561" s="104">
        <f>SUM('เลย '!AN109)</f>
        <v>677460.89</v>
      </c>
      <c r="L561" s="105">
        <f>'เลย '!AO109</f>
        <v>2767686.05</v>
      </c>
      <c r="M561" s="105">
        <f>'เลย '!AP109</f>
        <v>3069108.99</v>
      </c>
      <c r="N561" s="101"/>
      <c r="O561" s="101"/>
      <c r="P561" s="101"/>
      <c r="Q561" s="93">
        <f t="shared" si="19"/>
        <v>-301422.94000000041</v>
      </c>
      <c r="R561" s="94">
        <f t="shared" si="20"/>
        <v>664.35094815170419</v>
      </c>
    </row>
    <row r="562" spans="1:18" x14ac:dyDescent="0.7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757310.47</v>
      </c>
      <c r="K562" s="104">
        <f>SUM('เลย '!AN110)</f>
        <v>708230.65999999992</v>
      </c>
      <c r="L562" s="105">
        <f>'เลย '!AO110</f>
        <v>2591888.0199999996</v>
      </c>
      <c r="M562" s="105">
        <f>'เลย '!AP110</f>
        <v>2335079.5300000003</v>
      </c>
      <c r="N562" s="101"/>
      <c r="O562" s="101"/>
      <c r="P562" s="101"/>
      <c r="Q562" s="93">
        <f t="shared" si="19"/>
        <v>256808.48999999929</v>
      </c>
      <c r="R562" s="94">
        <f t="shared" si="20"/>
        <v>692.46273577344368</v>
      </c>
    </row>
    <row r="563" spans="1:18" x14ac:dyDescent="0.7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232878.47</v>
      </c>
      <c r="K563" s="104">
        <f>SUM('เลย '!AN111)</f>
        <v>309093.82999999996</v>
      </c>
      <c r="L563" s="105">
        <f>'เลย '!AO111</f>
        <v>1529299.9100000001</v>
      </c>
      <c r="M563" s="105">
        <f>'เลย '!AP111</f>
        <v>1732362.71</v>
      </c>
      <c r="N563" s="101"/>
      <c r="O563" s="101"/>
      <c r="P563" s="101"/>
      <c r="Q563" s="93">
        <f t="shared" si="19"/>
        <v>-203062.79999999981</v>
      </c>
      <c r="R563" s="94">
        <f t="shared" si="20"/>
        <v>884.49965876229044</v>
      </c>
    </row>
    <row r="564" spans="1:18" s="112" customFormat="1" x14ac:dyDescent="0.7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2659323.85</v>
      </c>
      <c r="K564" s="109">
        <f>SUM(K558:K563)</f>
        <v>2750550.1100000003</v>
      </c>
      <c r="L564" s="109">
        <f>SUM(L558:L563)</f>
        <v>12745107.5</v>
      </c>
      <c r="M564" s="109">
        <f>SUM(M558:M563)</f>
        <v>13004873.110000003</v>
      </c>
      <c r="N564" s="107">
        <v>5</v>
      </c>
      <c r="O564" s="107">
        <v>5</v>
      </c>
      <c r="P564" s="107">
        <f>N564-O564</f>
        <v>0</v>
      </c>
      <c r="Q564" s="110">
        <f t="shared" si="19"/>
        <v>-259765.61000000313</v>
      </c>
      <c r="R564" s="111">
        <f>L564/H564</f>
        <v>814.90457161125323</v>
      </c>
    </row>
    <row r="565" spans="1:18" x14ac:dyDescent="0.7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7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749886.11</v>
      </c>
      <c r="K566" s="104">
        <f>SUM('เลย '!AN112)</f>
        <v>353322.97</v>
      </c>
      <c r="L566" s="105">
        <f>'เลย '!AO112</f>
        <v>4264517.0999999996</v>
      </c>
      <c r="M566" s="105">
        <f>'เลย '!AP112</f>
        <v>4545035.71</v>
      </c>
      <c r="N566" s="101"/>
      <c r="O566" s="101"/>
      <c r="P566" s="101"/>
      <c r="Q566" s="93">
        <f t="shared" si="19"/>
        <v>-280518.61000000034</v>
      </c>
      <c r="R566" s="94">
        <f t="shared" si="20"/>
        <v>812.59853277439015</v>
      </c>
    </row>
    <row r="567" spans="1:18" x14ac:dyDescent="0.7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1486437.13</v>
      </c>
      <c r="K567" s="104">
        <f>SUM('เลย '!AN113)</f>
        <v>1419270.5499999998</v>
      </c>
      <c r="L567" s="105">
        <f>'เลย '!AO113</f>
        <v>3378384.15</v>
      </c>
      <c r="M567" s="105">
        <f>'เลย '!AP113</f>
        <v>3545945.79</v>
      </c>
      <c r="N567" s="101"/>
      <c r="O567" s="101"/>
      <c r="P567" s="101"/>
      <c r="Q567" s="93">
        <f t="shared" si="19"/>
        <v>-167561.64000000013</v>
      </c>
      <c r="R567" s="94">
        <f t="shared" si="20"/>
        <v>656.12432511167219</v>
      </c>
    </row>
    <row r="568" spans="1:18" x14ac:dyDescent="0.7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809000.86</v>
      </c>
      <c r="K568" s="104">
        <f>SUM('เลย '!AN114)</f>
        <v>878374.86</v>
      </c>
      <c r="L568" s="105">
        <f>'เลย '!AO114</f>
        <v>1935128.6</v>
      </c>
      <c r="M568" s="105">
        <f>'เลย '!AP114</f>
        <v>1698805.46</v>
      </c>
      <c r="N568" s="101"/>
      <c r="O568" s="101"/>
      <c r="P568" s="101"/>
      <c r="Q568" s="93">
        <f t="shared" si="19"/>
        <v>236323.14000000013</v>
      </c>
      <c r="R568" s="94">
        <f t="shared" si="20"/>
        <v>691.3642729546267</v>
      </c>
    </row>
    <row r="569" spans="1:18" x14ac:dyDescent="0.7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360643.77</v>
      </c>
      <c r="K569" s="104">
        <f>SUM('เลย '!AN115)</f>
        <v>405523.56</v>
      </c>
      <c r="L569" s="105">
        <f>'เลย '!AO115</f>
        <v>3576120.2199999997</v>
      </c>
      <c r="M569" s="105">
        <f>'เลย '!AP115</f>
        <v>4073374.3200000003</v>
      </c>
      <c r="N569" s="101"/>
      <c r="O569" s="101"/>
      <c r="P569" s="101"/>
      <c r="Q569" s="93">
        <f t="shared" si="19"/>
        <v>-497254.10000000056</v>
      </c>
      <c r="R569" s="94">
        <f t="shared" si="20"/>
        <v>829.72626914153125</v>
      </c>
    </row>
    <row r="570" spans="1:18" x14ac:dyDescent="0.7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382988.59</v>
      </c>
      <c r="K570" s="104">
        <f>SUM('เลย '!AN116)</f>
        <v>391785.2</v>
      </c>
      <c r="L570" s="105">
        <f>'เลย '!AO116</f>
        <v>1302556.77</v>
      </c>
      <c r="M570" s="105">
        <f>'เลย '!AP116</f>
        <v>1231369.22</v>
      </c>
      <c r="N570" s="101"/>
      <c r="O570" s="101"/>
      <c r="P570" s="101"/>
      <c r="Q570" s="93">
        <f t="shared" si="19"/>
        <v>71187.550000000047</v>
      </c>
      <c r="R570" s="94">
        <f t="shared" si="20"/>
        <v>873.61285714285714</v>
      </c>
    </row>
    <row r="571" spans="1:18" x14ac:dyDescent="0.7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806689.71</v>
      </c>
      <c r="K571" s="104">
        <f>SUM('เลย '!AN117)</f>
        <v>799975.55999999994</v>
      </c>
      <c r="L571" s="105">
        <f>'เลย '!AO117</f>
        <v>4333547.54</v>
      </c>
      <c r="M571" s="105">
        <f>'เลย '!AP117</f>
        <v>4491036.1999999993</v>
      </c>
      <c r="N571" s="101"/>
      <c r="O571" s="101"/>
      <c r="P571" s="101"/>
      <c r="Q571" s="93">
        <f t="shared" si="19"/>
        <v>-157488.65999999922</v>
      </c>
      <c r="R571" s="94">
        <f t="shared" si="20"/>
        <v>914.05769668846233</v>
      </c>
    </row>
    <row r="572" spans="1:18" s="112" customFormat="1" x14ac:dyDescent="0.7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4595646.17</v>
      </c>
      <c r="K572" s="109">
        <f>SUM(K565:K571)</f>
        <v>4248252.7</v>
      </c>
      <c r="L572" s="109">
        <f>SUM(L565:L571)</f>
        <v>18790254.379999999</v>
      </c>
      <c r="M572" s="109">
        <f>SUM(M565:M571)</f>
        <v>19585566.700000003</v>
      </c>
      <c r="N572" s="107">
        <v>6</v>
      </c>
      <c r="O572" s="107">
        <v>6</v>
      </c>
      <c r="P572" s="107">
        <f>N572-O572</f>
        <v>0</v>
      </c>
      <c r="Q572" s="110">
        <f t="shared" si="19"/>
        <v>-795312.32000000402</v>
      </c>
      <c r="R572" s="111">
        <f>L572/H572</f>
        <v>791.56855590192936</v>
      </c>
    </row>
    <row r="573" spans="1:18" x14ac:dyDescent="0.7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7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770904.5</v>
      </c>
      <c r="K574" s="104">
        <f>SUM('เลย '!AN118)</f>
        <v>874546.90999999992</v>
      </c>
      <c r="L574" s="105">
        <f>'เลย '!AO118</f>
        <v>2164516.81</v>
      </c>
      <c r="M574" s="105">
        <f>'เลย '!AP118</f>
        <v>2155931.96</v>
      </c>
      <c r="N574" s="101"/>
      <c r="O574" s="101"/>
      <c r="P574" s="101"/>
      <c r="Q574" s="93">
        <f t="shared" si="19"/>
        <v>8584.8500000000931</v>
      </c>
      <c r="R574" s="94">
        <f t="shared" si="20"/>
        <v>610.75530756207672</v>
      </c>
    </row>
    <row r="575" spans="1:18" x14ac:dyDescent="0.7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1216292.8400000001</v>
      </c>
      <c r="K575" s="104">
        <f>SUM('เลย '!AN119)</f>
        <v>1307931.04</v>
      </c>
      <c r="L575" s="105">
        <f>'เลย '!AO119</f>
        <v>2418638.42</v>
      </c>
      <c r="M575" s="105">
        <f>'เลย '!AP119</f>
        <v>2387302.5299999998</v>
      </c>
      <c r="N575" s="101"/>
      <c r="O575" s="101"/>
      <c r="P575" s="101"/>
      <c r="Q575" s="93">
        <f t="shared" si="19"/>
        <v>31335.89000000013</v>
      </c>
      <c r="R575" s="94">
        <f t="shared" si="20"/>
        <v>717.27118030842223</v>
      </c>
    </row>
    <row r="576" spans="1:18" x14ac:dyDescent="0.7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839516.65</v>
      </c>
      <c r="K576" s="104">
        <f>SUM('เลย '!AN120)</f>
        <v>774945.44</v>
      </c>
      <c r="L576" s="105">
        <f>'เลย '!AO120</f>
        <v>2209377.73</v>
      </c>
      <c r="M576" s="105">
        <f>'เลย '!AP120</f>
        <v>2323992.36</v>
      </c>
      <c r="N576" s="101"/>
      <c r="O576" s="101"/>
      <c r="P576" s="101"/>
      <c r="Q576" s="93">
        <f t="shared" si="19"/>
        <v>-114614.62999999989</v>
      </c>
      <c r="R576" s="94">
        <f t="shared" si="20"/>
        <v>613.20503191784621</v>
      </c>
    </row>
    <row r="577" spans="1:18" x14ac:dyDescent="0.7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836960.25</v>
      </c>
      <c r="K577" s="104">
        <f>SUM('เลย '!AN121)</f>
        <v>850939.77999999991</v>
      </c>
      <c r="L577" s="105">
        <f>'เลย '!AO121</f>
        <v>3073804.42</v>
      </c>
      <c r="M577" s="105">
        <f>'เลย '!AP121</f>
        <v>3238423.39</v>
      </c>
      <c r="N577" s="101"/>
      <c r="O577" s="101"/>
      <c r="P577" s="101"/>
      <c r="Q577" s="93">
        <f t="shared" si="19"/>
        <v>-164618.9700000002</v>
      </c>
      <c r="R577" s="94">
        <f t="shared" si="20"/>
        <v>766.91727045908181</v>
      </c>
    </row>
    <row r="578" spans="1:18" x14ac:dyDescent="0.7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394188.46</v>
      </c>
      <c r="K578" s="104">
        <f>SUM('เลย '!AN122)</f>
        <v>411970.24000000005</v>
      </c>
      <c r="L578" s="105">
        <f>'เลย '!AO122</f>
        <v>1489915.04</v>
      </c>
      <c r="M578" s="105">
        <f>'เลย '!AP122</f>
        <v>1475791.43</v>
      </c>
      <c r="N578" s="101"/>
      <c r="O578" s="101"/>
      <c r="P578" s="101"/>
      <c r="Q578" s="93">
        <f t="shared" si="19"/>
        <v>14123.610000000102</v>
      </c>
      <c r="R578" s="94">
        <f t="shared" si="20"/>
        <v>996.59868896321075</v>
      </c>
    </row>
    <row r="579" spans="1:18" x14ac:dyDescent="0.7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499686.26</v>
      </c>
      <c r="K579" s="104">
        <f>SUM('เลย '!AN123)</f>
        <v>577952.99</v>
      </c>
      <c r="L579" s="105">
        <f>'เลย '!AO123</f>
        <v>1558693.27</v>
      </c>
      <c r="M579" s="105">
        <f>'เลย '!AP123</f>
        <v>1507960.2600000002</v>
      </c>
      <c r="N579" s="101"/>
      <c r="O579" s="101"/>
      <c r="P579" s="101"/>
      <c r="Q579" s="93">
        <f t="shared" si="19"/>
        <v>50733.009999999776</v>
      </c>
      <c r="R579" s="94">
        <f t="shared" si="20"/>
        <v>634.64709690553752</v>
      </c>
    </row>
    <row r="580" spans="1:18" x14ac:dyDescent="0.7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577731.93999999994</v>
      </c>
      <c r="K580" s="104">
        <f>SUM('เลย '!AN124)</f>
        <v>730412.83</v>
      </c>
      <c r="L580" s="105">
        <f>'เลย '!AO124</f>
        <v>1823901.2</v>
      </c>
      <c r="M580" s="105">
        <f>'เลย '!AP124</f>
        <v>1966585.5099999998</v>
      </c>
      <c r="N580" s="101"/>
      <c r="O580" s="101"/>
      <c r="P580" s="101"/>
      <c r="Q580" s="93">
        <f t="shared" si="19"/>
        <v>-142684.30999999982</v>
      </c>
      <c r="R580" s="94">
        <f t="shared" si="20"/>
        <v>558.62211332312404</v>
      </c>
    </row>
    <row r="581" spans="1:18" x14ac:dyDescent="0.7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411508.59</v>
      </c>
      <c r="K581" s="104">
        <f>SUM('เลย '!AN125)</f>
        <v>397134.73000000004</v>
      </c>
      <c r="L581" s="105">
        <f>'เลย '!AO125</f>
        <v>2130245.3199999998</v>
      </c>
      <c r="M581" s="105">
        <f>'เลย '!AP125</f>
        <v>2151984.0499999998</v>
      </c>
      <c r="N581" s="101"/>
      <c r="O581" s="101"/>
      <c r="P581" s="101"/>
      <c r="Q581" s="93">
        <f t="shared" si="19"/>
        <v>-21738.729999999981</v>
      </c>
      <c r="R581" s="94">
        <f t="shared" si="20"/>
        <v>871.6224713584287</v>
      </c>
    </row>
    <row r="582" spans="1:18" s="112" customFormat="1" x14ac:dyDescent="0.7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5546789.4900000002</v>
      </c>
      <c r="K582" s="109">
        <f>SUM(K573:K581)</f>
        <v>5925833.9600000009</v>
      </c>
      <c r="L582" s="109">
        <f>SUM(L573:L581)</f>
        <v>16869092.210000001</v>
      </c>
      <c r="M582" s="109">
        <f>SUM(M573:M581)</f>
        <v>17207971.489999998</v>
      </c>
      <c r="N582" s="107">
        <v>8</v>
      </c>
      <c r="O582" s="107">
        <v>8</v>
      </c>
      <c r="P582" s="107">
        <f>N582-O582</f>
        <v>0</v>
      </c>
      <c r="Q582" s="110">
        <f t="shared" si="19"/>
        <v>-338879.27999999747</v>
      </c>
      <c r="R582" s="111">
        <f>L582/H582</f>
        <v>697.44458634803823</v>
      </c>
    </row>
    <row r="583" spans="1:18" x14ac:dyDescent="0.7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7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507887.41</v>
      </c>
      <c r="K584" s="104">
        <f>SUM('เลย '!AN126)</f>
        <v>470684.57999999996</v>
      </c>
      <c r="L584" s="105">
        <f>'เลย '!AO126</f>
        <v>3589277.33</v>
      </c>
      <c r="M584" s="105">
        <f>'เลย '!AP126</f>
        <v>3779277.25</v>
      </c>
      <c r="N584" s="101"/>
      <c r="O584" s="101"/>
      <c r="P584" s="101"/>
      <c r="Q584" s="93">
        <f t="shared" ref="Q584:Q646" si="21">L584-M584</f>
        <v>-189999.91999999993</v>
      </c>
      <c r="R584" s="94">
        <f t="shared" ref="R584:R646" si="22">L584/H584</f>
        <v>712.01692719698474</v>
      </c>
    </row>
    <row r="585" spans="1:18" x14ac:dyDescent="0.7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741030.36</v>
      </c>
      <c r="K585" s="104">
        <f>SUM('เลย '!AN127)</f>
        <v>733009.33</v>
      </c>
      <c r="L585" s="105">
        <f>'เลย '!AO127</f>
        <v>2801043.7199999997</v>
      </c>
      <c r="M585" s="105">
        <f>'เลย '!AP127</f>
        <v>2791846.6999999997</v>
      </c>
      <c r="N585" s="101"/>
      <c r="O585" s="101"/>
      <c r="P585" s="101"/>
      <c r="Q585" s="93">
        <f t="shared" si="21"/>
        <v>9197.0200000000186</v>
      </c>
      <c r="R585" s="94">
        <f t="shared" si="22"/>
        <v>957.94928864569079</v>
      </c>
    </row>
    <row r="586" spans="1:18" x14ac:dyDescent="0.7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1236946.3</v>
      </c>
      <c r="K586" s="104">
        <f>SUM('เลย '!AN128)</f>
        <v>1182397.7</v>
      </c>
      <c r="L586" s="105">
        <f>'เลย '!AO128</f>
        <v>6149089.8900000006</v>
      </c>
      <c r="M586" s="105">
        <f>'เลย '!AP128</f>
        <v>5762110.1399999997</v>
      </c>
      <c r="N586" s="101"/>
      <c r="O586" s="101"/>
      <c r="P586" s="101"/>
      <c r="Q586" s="93">
        <f t="shared" si="21"/>
        <v>386979.75000000093</v>
      </c>
      <c r="R586" s="94">
        <f t="shared" si="22"/>
        <v>1089.8776834455869</v>
      </c>
    </row>
    <row r="587" spans="1:18" x14ac:dyDescent="0.7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787151.51</v>
      </c>
      <c r="K587" s="104">
        <f>SUM('เลย '!AN129)</f>
        <v>743626.64</v>
      </c>
      <c r="L587" s="105">
        <f>'เลย '!AO129</f>
        <v>2515517.41</v>
      </c>
      <c r="M587" s="105">
        <f>'เลย '!AP129</f>
        <v>2604395.9500000002</v>
      </c>
      <c r="N587" s="101"/>
      <c r="O587" s="101"/>
      <c r="P587" s="101"/>
      <c r="Q587" s="93">
        <f t="shared" si="21"/>
        <v>-88878.540000000037</v>
      </c>
      <c r="R587" s="94">
        <f t="shared" si="22"/>
        <v>851.85147646461235</v>
      </c>
    </row>
    <row r="588" spans="1:18" x14ac:dyDescent="0.7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234733.97</v>
      </c>
      <c r="K588" s="104">
        <f>SUM('เลย '!AN130)</f>
        <v>197957.06</v>
      </c>
      <c r="L588" s="105">
        <f>'เลย '!AO130</f>
        <v>1490354.9</v>
      </c>
      <c r="M588" s="105">
        <f>'เลย '!AP130</f>
        <v>1556662.45</v>
      </c>
      <c r="N588" s="101"/>
      <c r="O588" s="101"/>
      <c r="P588" s="101"/>
      <c r="Q588" s="93">
        <f t="shared" si="21"/>
        <v>-66307.550000000047</v>
      </c>
      <c r="R588" s="94">
        <f t="shared" si="22"/>
        <v>528.30730237504429</v>
      </c>
    </row>
    <row r="589" spans="1:18" s="112" customFormat="1" x14ac:dyDescent="0.7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3507749.5500000003</v>
      </c>
      <c r="K589" s="109">
        <f>SUM(K583:K588)</f>
        <v>3327675.31</v>
      </c>
      <c r="L589" s="109">
        <f>SUM(L583:L588)</f>
        <v>16545283.250000002</v>
      </c>
      <c r="M589" s="109">
        <f>SUM(M583:M588)</f>
        <v>16494292.489999998</v>
      </c>
      <c r="N589" s="107">
        <v>5</v>
      </c>
      <c r="O589" s="107">
        <v>5</v>
      </c>
      <c r="P589" s="107">
        <f>N589-O589</f>
        <v>0</v>
      </c>
      <c r="Q589" s="110">
        <f t="shared" si="21"/>
        <v>50990.760000003502</v>
      </c>
      <c r="R589" s="111">
        <f t="shared" si="22"/>
        <v>853.68573603013272</v>
      </c>
    </row>
    <row r="590" spans="1:18" s="112" customFormat="1" ht="25.2" thickBot="1" x14ac:dyDescent="0.75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76866364.109999985</v>
      </c>
      <c r="K590" s="125">
        <f t="shared" si="23"/>
        <v>77116835.930000007</v>
      </c>
      <c r="L590" s="124">
        <f t="shared" si="23"/>
        <v>314180397.66999996</v>
      </c>
      <c r="M590" s="124">
        <f t="shared" si="23"/>
        <v>324358002.54999995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-10177604.879999995</v>
      </c>
      <c r="R590" s="111">
        <f t="shared" si="22"/>
        <v>774.42893436662689</v>
      </c>
    </row>
    <row r="591" spans="1:18" ht="25.8" thickTop="1" thickBot="1" x14ac:dyDescent="0.75">
      <c r="A591" s="126"/>
      <c r="B591" s="127"/>
      <c r="C591" s="127"/>
      <c r="D591" s="127"/>
      <c r="E591" s="388" t="s">
        <v>420</v>
      </c>
      <c r="F591" s="389"/>
      <c r="G591" s="390"/>
      <c r="H591" s="128"/>
      <c r="I591" s="126"/>
      <c r="J591" s="129">
        <f>J590/O590</f>
        <v>605246.96149606293</v>
      </c>
      <c r="K591" s="130">
        <f>K590/O590</f>
        <v>607219.1805511812</v>
      </c>
      <c r="L591" s="129">
        <f>L590/O590</f>
        <v>2473861.3989763777</v>
      </c>
      <c r="M591" s="129">
        <f>M590/O590</f>
        <v>2554000.0200787396</v>
      </c>
      <c r="N591" s="178"/>
      <c r="O591" s="178"/>
      <c r="P591" s="178"/>
      <c r="Q591" s="93">
        <f t="shared" si="21"/>
        <v>-80138.62110236194</v>
      </c>
    </row>
    <row r="592" spans="1:18" ht="25.2" thickTop="1" x14ac:dyDescent="0.7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7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457259.57</v>
      </c>
      <c r="K593" s="104">
        <f>หนองคาย!AK12</f>
        <v>478172.34</v>
      </c>
      <c r="L593" s="105">
        <f>หนองคาย!AL12</f>
        <v>3877218.74</v>
      </c>
      <c r="M593" s="105">
        <f>หนองคาย!AM12</f>
        <v>4123680.2199999997</v>
      </c>
      <c r="N593" s="101"/>
      <c r="O593" s="101"/>
      <c r="P593" s="101"/>
      <c r="Q593" s="93">
        <f t="shared" si="21"/>
        <v>-246461.47999999952</v>
      </c>
      <c r="R593" s="94">
        <f t="shared" si="22"/>
        <v>934.49475536273803</v>
      </c>
    </row>
    <row r="594" spans="1:18" x14ac:dyDescent="0.7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414038.69</v>
      </c>
      <c r="K594" s="104">
        <f>หนองคาย!AK13</f>
        <v>535314.56000000006</v>
      </c>
      <c r="L594" s="105">
        <f>หนองคาย!AL13</f>
        <v>3624988.55</v>
      </c>
      <c r="M594" s="105">
        <f>หนองคาย!AM13</f>
        <v>3798460.3200000003</v>
      </c>
      <c r="N594" s="101"/>
      <c r="O594" s="101"/>
      <c r="P594" s="101"/>
      <c r="Q594" s="93">
        <f t="shared" si="21"/>
        <v>-173471.77000000048</v>
      </c>
      <c r="R594" s="94">
        <f t="shared" si="22"/>
        <v>823.11274977293363</v>
      </c>
    </row>
    <row r="595" spans="1:18" x14ac:dyDescent="0.7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24451.58</v>
      </c>
      <c r="K595" s="104">
        <f>หนองคาย!AK14</f>
        <v>80223</v>
      </c>
      <c r="L595" s="105">
        <f>หนองคาย!AL14</f>
        <v>2171230.09</v>
      </c>
      <c r="M595" s="105">
        <f>หนองคาย!AM14</f>
        <v>2360611.94</v>
      </c>
      <c r="N595" s="101"/>
      <c r="O595" s="101"/>
      <c r="P595" s="101"/>
      <c r="Q595" s="93">
        <f t="shared" si="21"/>
        <v>-189381.85000000009</v>
      </c>
      <c r="R595" s="94">
        <f t="shared" si="22"/>
        <v>767.21911307420487</v>
      </c>
    </row>
    <row r="596" spans="1:18" x14ac:dyDescent="0.7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616256.42000000004</v>
      </c>
      <c r="K596" s="104">
        <f>หนองคาย!AK15</f>
        <v>727083.3</v>
      </c>
      <c r="L596" s="105">
        <f>หนองคาย!AL15</f>
        <v>4318945.8600000003</v>
      </c>
      <c r="M596" s="105">
        <f>หนองคาย!AM15</f>
        <v>3984317.85</v>
      </c>
      <c r="N596" s="101"/>
      <c r="O596" s="101"/>
      <c r="P596" s="101"/>
      <c r="Q596" s="93">
        <f t="shared" si="21"/>
        <v>334628.01000000024</v>
      </c>
      <c r="R596" s="94">
        <f t="shared" si="22"/>
        <v>1033.2406363636364</v>
      </c>
    </row>
    <row r="597" spans="1:18" x14ac:dyDescent="0.7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1082417.6399999999</v>
      </c>
      <c r="K597" s="104">
        <f>หนองคาย!AK16</f>
        <v>1296940.99</v>
      </c>
      <c r="L597" s="105">
        <f>หนองคาย!AL16</f>
        <v>4566451.6400000006</v>
      </c>
      <c r="M597" s="105">
        <f>หนองคาย!AM16</f>
        <v>4646414.9400000004</v>
      </c>
      <c r="N597" s="101"/>
      <c r="O597" s="101"/>
      <c r="P597" s="101"/>
      <c r="Q597" s="93">
        <f t="shared" si="21"/>
        <v>-79963.299999999814</v>
      </c>
      <c r="R597" s="94">
        <f t="shared" si="22"/>
        <v>637.23857661177794</v>
      </c>
    </row>
    <row r="598" spans="1:18" x14ac:dyDescent="0.7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895040.28</v>
      </c>
      <c r="K598" s="104">
        <f>หนองคาย!AK17</f>
        <v>971701.11</v>
      </c>
      <c r="L598" s="105">
        <f>หนองคาย!AL17</f>
        <v>4395930.66</v>
      </c>
      <c r="M598" s="105">
        <f>หนองคาย!AM17</f>
        <v>4277274.3</v>
      </c>
      <c r="N598" s="101"/>
      <c r="O598" s="101"/>
      <c r="P598" s="101"/>
      <c r="Q598" s="93">
        <f t="shared" si="21"/>
        <v>118656.36000000034</v>
      </c>
      <c r="R598" s="94">
        <f t="shared" si="22"/>
        <v>693.36445741324928</v>
      </c>
    </row>
    <row r="599" spans="1:18" x14ac:dyDescent="0.7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645900.21</v>
      </c>
      <c r="K599" s="104">
        <f>หนองคาย!AK18</f>
        <v>653841.38</v>
      </c>
      <c r="L599" s="105">
        <f>หนองคาย!AL18</f>
        <v>2709607.49</v>
      </c>
      <c r="M599" s="105">
        <f>หนองคาย!AM18</f>
        <v>2920251.3</v>
      </c>
      <c r="N599" s="101"/>
      <c r="O599" s="101"/>
      <c r="P599" s="101"/>
      <c r="Q599" s="93">
        <f t="shared" si="21"/>
        <v>-210643.80999999959</v>
      </c>
      <c r="R599" s="94">
        <f t="shared" si="22"/>
        <v>1271.5192351008916</v>
      </c>
    </row>
    <row r="600" spans="1:18" x14ac:dyDescent="0.7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473963.15</v>
      </c>
      <c r="K600" s="104">
        <f>หนองคาย!AK19</f>
        <v>577022.38</v>
      </c>
      <c r="L600" s="105">
        <f>หนองคาย!AL19</f>
        <v>1966425.77</v>
      </c>
      <c r="M600" s="105">
        <f>หนองคาย!AM19</f>
        <v>2000374.01</v>
      </c>
      <c r="N600" s="101"/>
      <c r="O600" s="101"/>
      <c r="P600" s="101"/>
      <c r="Q600" s="93">
        <f t="shared" si="21"/>
        <v>-33948.239999999991</v>
      </c>
      <c r="R600" s="94">
        <f t="shared" si="22"/>
        <v>2395.1592813641901</v>
      </c>
    </row>
    <row r="601" spans="1:18" x14ac:dyDescent="0.7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1372152.42</v>
      </c>
      <c r="K601" s="104">
        <f>หนองคาย!AK20</f>
        <v>1792500.2599999998</v>
      </c>
      <c r="L601" s="105">
        <f>หนองคาย!AL20</f>
        <v>3035999.41</v>
      </c>
      <c r="M601" s="105">
        <f>หนองคาย!AM20</f>
        <v>2761185.66</v>
      </c>
      <c r="N601" s="101"/>
      <c r="O601" s="101"/>
      <c r="P601" s="101"/>
      <c r="Q601" s="93">
        <f t="shared" si="21"/>
        <v>274813.75</v>
      </c>
      <c r="R601" s="94">
        <f t="shared" si="22"/>
        <v>574.34722096102917</v>
      </c>
    </row>
    <row r="602" spans="1:18" x14ac:dyDescent="0.7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1021234.46</v>
      </c>
      <c r="K602" s="104">
        <f>หนองคาย!AK21</f>
        <v>1231746.46</v>
      </c>
      <c r="L602" s="105">
        <f>หนองคาย!AL21</f>
        <v>4102086.69</v>
      </c>
      <c r="M602" s="105">
        <f>หนองคาย!AM21</f>
        <v>4737626.2700000005</v>
      </c>
      <c r="N602" s="101"/>
      <c r="O602" s="101"/>
      <c r="P602" s="101"/>
      <c r="Q602" s="93">
        <f t="shared" si="21"/>
        <v>-635539.58000000054</v>
      </c>
      <c r="R602" s="94">
        <f t="shared" si="22"/>
        <v>732.12327146171697</v>
      </c>
    </row>
    <row r="603" spans="1:18" x14ac:dyDescent="0.7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242796.84</v>
      </c>
      <c r="K603" s="104">
        <f>หนองคาย!AK22</f>
        <v>325486.58999999997</v>
      </c>
      <c r="L603" s="105">
        <f>หนองคาย!AL22</f>
        <v>3297238.8</v>
      </c>
      <c r="M603" s="105">
        <f>หนองคาย!AM22</f>
        <v>4069131.61</v>
      </c>
      <c r="N603" s="101"/>
      <c r="O603" s="101"/>
      <c r="P603" s="101"/>
      <c r="Q603" s="93">
        <f t="shared" si="21"/>
        <v>-771892.81</v>
      </c>
      <c r="R603" s="94">
        <f t="shared" si="22"/>
        <v>690.95532271584239</v>
      </c>
    </row>
    <row r="604" spans="1:18" x14ac:dyDescent="0.7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332304.71000000002</v>
      </c>
      <c r="K604" s="104">
        <f>หนองคาย!AK23</f>
        <v>640283.00000000012</v>
      </c>
      <c r="L604" s="105">
        <f>หนองคาย!AL23</f>
        <v>4540391.0199999996</v>
      </c>
      <c r="M604" s="105">
        <f>หนองคาย!AM23</f>
        <v>4501975.53</v>
      </c>
      <c r="N604" s="101"/>
      <c r="O604" s="101"/>
      <c r="P604" s="101"/>
      <c r="Q604" s="93">
        <f t="shared" si="21"/>
        <v>38415.489999999292</v>
      </c>
      <c r="R604" s="94">
        <f t="shared" si="22"/>
        <v>960.31958967851085</v>
      </c>
    </row>
    <row r="605" spans="1:18" x14ac:dyDescent="0.7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2916868.26</v>
      </c>
      <c r="K605" s="104">
        <f>หนองคาย!AK24</f>
        <v>3012498.4299999997</v>
      </c>
      <c r="L605" s="105">
        <f>หนองคาย!AL24</f>
        <v>6436924.9299999997</v>
      </c>
      <c r="M605" s="105">
        <f>หนองคาย!AM24</f>
        <v>6266597.5399999991</v>
      </c>
      <c r="N605" s="101"/>
      <c r="O605" s="101"/>
      <c r="P605" s="101"/>
      <c r="Q605" s="93">
        <f t="shared" si="21"/>
        <v>170327.3900000006</v>
      </c>
      <c r="R605" s="94">
        <f t="shared" si="22"/>
        <v>840.11027538501696</v>
      </c>
    </row>
    <row r="606" spans="1:18" x14ac:dyDescent="0.7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320484.84000000003</v>
      </c>
      <c r="K606" s="104">
        <f>หนองคาย!AK25</f>
        <v>531067.15</v>
      </c>
      <c r="L606" s="105">
        <f>หนองคาย!AL25</f>
        <v>3941243.41</v>
      </c>
      <c r="M606" s="105">
        <f>หนองคาย!AM25</f>
        <v>4098150.6799999997</v>
      </c>
      <c r="N606" s="101"/>
      <c r="O606" s="101"/>
      <c r="P606" s="101"/>
      <c r="Q606" s="93">
        <f t="shared" si="21"/>
        <v>-156907.26999999955</v>
      </c>
      <c r="R606" s="94">
        <f t="shared" si="22"/>
        <v>668.57394571670909</v>
      </c>
    </row>
    <row r="607" spans="1:18" x14ac:dyDescent="0.7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431460.26</v>
      </c>
      <c r="K607" s="104">
        <f>หนองคาย!AK26</f>
        <v>520066.82</v>
      </c>
      <c r="L607" s="105">
        <f>หนองคาย!AL26</f>
        <v>3245964.1300000004</v>
      </c>
      <c r="M607" s="105">
        <f>หนองคาย!AM26</f>
        <v>3627422.96</v>
      </c>
      <c r="N607" s="101"/>
      <c r="O607" s="101"/>
      <c r="P607" s="101"/>
      <c r="Q607" s="93">
        <f t="shared" si="21"/>
        <v>-381458.82999999961</v>
      </c>
      <c r="R607" s="94">
        <f t="shared" si="22"/>
        <v>717.657335839045</v>
      </c>
    </row>
    <row r="608" spans="1:18" x14ac:dyDescent="0.7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562505.04</v>
      </c>
      <c r="K608" s="104">
        <f>หนองคาย!AK27</f>
        <v>618597.04</v>
      </c>
      <c r="L608" s="105">
        <f>หนองคาย!AL27</f>
        <v>2833525.07</v>
      </c>
      <c r="M608" s="105">
        <f>หนองคาย!AM27</f>
        <v>2924173.74</v>
      </c>
      <c r="N608" s="101"/>
      <c r="O608" s="101"/>
      <c r="P608" s="101"/>
      <c r="Q608" s="93">
        <f t="shared" si="21"/>
        <v>-90648.670000000391</v>
      </c>
      <c r="R608" s="94">
        <f t="shared" si="22"/>
        <v>967.4035745988391</v>
      </c>
    </row>
    <row r="609" spans="1:18" x14ac:dyDescent="0.7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358767.47</v>
      </c>
      <c r="K609" s="104">
        <f>หนองคาย!AK28</f>
        <v>377672.97</v>
      </c>
      <c r="L609" s="105">
        <f>หนองคาย!AL28</f>
        <v>1650793.6</v>
      </c>
      <c r="M609" s="105">
        <f>หนองคาย!AM28</f>
        <v>2106670.56</v>
      </c>
      <c r="N609" s="101"/>
      <c r="O609" s="101"/>
      <c r="P609" s="101"/>
      <c r="Q609" s="93">
        <f t="shared" si="21"/>
        <v>-455876.95999999996</v>
      </c>
      <c r="R609" s="94">
        <f t="shared" si="22"/>
        <v>634.43259031514219</v>
      </c>
    </row>
    <row r="610" spans="1:18" s="112" customFormat="1" x14ac:dyDescent="0.7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12167901.840000002</v>
      </c>
      <c r="K610" s="109">
        <f>SUM(K592:K609)</f>
        <v>14370217.780000003</v>
      </c>
      <c r="L610" s="109">
        <f>SUM(L592:L609)</f>
        <v>60714965.860000007</v>
      </c>
      <c r="M610" s="109">
        <f>SUM(M592:M609)</f>
        <v>63204319.430000007</v>
      </c>
      <c r="N610" s="107">
        <v>17</v>
      </c>
      <c r="O610" s="107">
        <v>17</v>
      </c>
      <c r="P610" s="107">
        <f>N610-O610</f>
        <v>0</v>
      </c>
      <c r="Q610" s="110">
        <f t="shared" si="21"/>
        <v>-2489353.5700000003</v>
      </c>
      <c r="R610" s="111">
        <f>L610/H610</f>
        <v>798.66044724484038</v>
      </c>
    </row>
    <row r="611" spans="1:18" x14ac:dyDescent="0.7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7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1235865.5900000001</v>
      </c>
      <c r="K612" s="104">
        <f>หนองคาย!AK29</f>
        <v>1649435.97</v>
      </c>
      <c r="L612" s="105">
        <f>หนองคาย!AL29</f>
        <v>4489890.9700000007</v>
      </c>
      <c r="M612" s="105">
        <f>หนองคาย!AM29</f>
        <v>4012899.5</v>
      </c>
      <c r="N612" s="101"/>
      <c r="O612" s="101"/>
      <c r="P612" s="101"/>
      <c r="Q612" s="93">
        <f t="shared" si="21"/>
        <v>476991.47000000067</v>
      </c>
      <c r="R612" s="94">
        <f t="shared" si="22"/>
        <v>1158.9806324212702</v>
      </c>
    </row>
    <row r="613" spans="1:18" x14ac:dyDescent="0.7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767510.55</v>
      </c>
      <c r="K613" s="104">
        <f>หนองคาย!AK30</f>
        <v>1204723.5000000002</v>
      </c>
      <c r="L613" s="105">
        <f>หนองคาย!AL30</f>
        <v>3448860.6799999997</v>
      </c>
      <c r="M613" s="105">
        <f>หนองคาย!AM30</f>
        <v>3529305.08</v>
      </c>
      <c r="N613" s="101"/>
      <c r="O613" s="101"/>
      <c r="P613" s="101"/>
      <c r="Q613" s="93">
        <f t="shared" si="21"/>
        <v>-80444.400000000373</v>
      </c>
      <c r="R613" s="94">
        <f t="shared" si="22"/>
        <v>1076.4234332084893</v>
      </c>
    </row>
    <row r="614" spans="1:18" x14ac:dyDescent="0.7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1530182.6</v>
      </c>
      <c r="K614" s="104">
        <f>หนองคาย!AK31</f>
        <v>1985055.31</v>
      </c>
      <c r="L614" s="105">
        <f>หนองคาย!AL31</f>
        <v>6019830.5800000001</v>
      </c>
      <c r="M614" s="105">
        <f>หนองคาย!AM31</f>
        <v>6028659.4699999997</v>
      </c>
      <c r="N614" s="101"/>
      <c r="O614" s="101"/>
      <c r="P614" s="101"/>
      <c r="Q614" s="93">
        <f t="shared" si="21"/>
        <v>-8828.8899999996647</v>
      </c>
      <c r="R614" s="94">
        <f t="shared" si="22"/>
        <v>864.6697184717035</v>
      </c>
    </row>
    <row r="615" spans="1:18" x14ac:dyDescent="0.7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1148024.3600000001</v>
      </c>
      <c r="K615" s="104">
        <f>หนองคาย!AK32</f>
        <v>1397079.7200000002</v>
      </c>
      <c r="L615" s="105">
        <f>หนองคาย!AL32</f>
        <v>3307672.51</v>
      </c>
      <c r="M615" s="105">
        <f>หนองคาย!AM32</f>
        <v>3395870.0100000002</v>
      </c>
      <c r="N615" s="101"/>
      <c r="O615" s="101"/>
      <c r="P615" s="101"/>
      <c r="Q615" s="93">
        <f t="shared" si="21"/>
        <v>-88197.500000000466</v>
      </c>
      <c r="R615" s="94">
        <f t="shared" si="22"/>
        <v>703.01222316684368</v>
      </c>
    </row>
    <row r="616" spans="1:18" x14ac:dyDescent="0.7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776527.47</v>
      </c>
      <c r="K616" s="104">
        <f>หนองคาย!AK33</f>
        <v>949426.09</v>
      </c>
      <c r="L616" s="105">
        <f>หนองคาย!AL33</f>
        <v>4768753.8900000006</v>
      </c>
      <c r="M616" s="105">
        <f>หนองคาย!AM33</f>
        <v>4434383.68</v>
      </c>
      <c r="N616" s="101"/>
      <c r="O616" s="101"/>
      <c r="P616" s="101"/>
      <c r="Q616" s="93">
        <f t="shared" si="21"/>
        <v>334370.21000000089</v>
      </c>
      <c r="R616" s="94">
        <f t="shared" si="22"/>
        <v>804.17434907251277</v>
      </c>
    </row>
    <row r="617" spans="1:18" x14ac:dyDescent="0.7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758963.39</v>
      </c>
      <c r="K617" s="104">
        <f>หนองคาย!AK34</f>
        <v>1007717.34</v>
      </c>
      <c r="L617" s="105">
        <f>หนองคาย!AL34</f>
        <v>2905066.51</v>
      </c>
      <c r="M617" s="105">
        <f>หนองคาย!AM34</f>
        <v>2820817.88</v>
      </c>
      <c r="N617" s="101"/>
      <c r="O617" s="101"/>
      <c r="P617" s="101"/>
      <c r="Q617" s="93">
        <f t="shared" si="21"/>
        <v>84248.629999999888</v>
      </c>
      <c r="R617" s="94">
        <f t="shared" si="22"/>
        <v>645.28354286983563</v>
      </c>
    </row>
    <row r="618" spans="1:18" x14ac:dyDescent="0.7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1557608.27</v>
      </c>
      <c r="K618" s="104">
        <f>หนองคาย!AK35</f>
        <v>1950455.8800000001</v>
      </c>
      <c r="L618" s="105">
        <f>หนองคาย!AL35</f>
        <v>3790451.37</v>
      </c>
      <c r="M618" s="105">
        <f>หนองคาย!AM35</f>
        <v>3523174.86</v>
      </c>
      <c r="N618" s="101"/>
      <c r="O618" s="101"/>
      <c r="P618" s="101"/>
      <c r="Q618" s="93">
        <f t="shared" si="21"/>
        <v>267276.51000000024</v>
      </c>
      <c r="R618" s="94">
        <f t="shared" si="22"/>
        <v>658.17874110088565</v>
      </c>
    </row>
    <row r="619" spans="1:18" x14ac:dyDescent="0.7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398206.44</v>
      </c>
      <c r="K619" s="104">
        <f>หนองคาย!AK36</f>
        <v>428300.14</v>
      </c>
      <c r="L619" s="105">
        <f>หนองคาย!AL36</f>
        <v>3088699.31</v>
      </c>
      <c r="M619" s="105">
        <f>หนองคาย!AM36</f>
        <v>3721984.45</v>
      </c>
      <c r="N619" s="101"/>
      <c r="O619" s="101"/>
      <c r="P619" s="101"/>
      <c r="Q619" s="93">
        <f t="shared" si="21"/>
        <v>-633285.14000000013</v>
      </c>
      <c r="R619" s="94">
        <f t="shared" si="22"/>
        <v>944.8453074334659</v>
      </c>
    </row>
    <row r="620" spans="1:18" x14ac:dyDescent="0.7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383565.36</v>
      </c>
      <c r="K620" s="104">
        <f>หนองคาย!AK37</f>
        <v>587062.19000000006</v>
      </c>
      <c r="L620" s="105">
        <f>หนองคาย!AL37</f>
        <v>2803581.01</v>
      </c>
      <c r="M620" s="105">
        <f>หนองคาย!AM37</f>
        <v>3038593.33</v>
      </c>
      <c r="N620" s="101"/>
      <c r="O620" s="101"/>
      <c r="P620" s="101"/>
      <c r="Q620" s="93">
        <f t="shared" si="21"/>
        <v>-235012.3200000003</v>
      </c>
      <c r="R620" s="94">
        <f t="shared" si="22"/>
        <v>557.26118266746164</v>
      </c>
    </row>
    <row r="621" spans="1:18" x14ac:dyDescent="0.7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601042.07999999996</v>
      </c>
      <c r="K621" s="104">
        <f>หนองคาย!AK38</f>
        <v>928107.08999999985</v>
      </c>
      <c r="L621" s="105">
        <f>หนองคาย!AL38</f>
        <v>4929610.0999999996</v>
      </c>
      <c r="M621" s="105">
        <f>หนองคาย!AM38</f>
        <v>5020745.71</v>
      </c>
      <c r="N621" s="101"/>
      <c r="O621" s="101"/>
      <c r="P621" s="101"/>
      <c r="Q621" s="93">
        <f t="shared" si="21"/>
        <v>-91135.610000000335</v>
      </c>
      <c r="R621" s="94">
        <f t="shared" si="22"/>
        <v>1063.3326358930112</v>
      </c>
    </row>
    <row r="622" spans="1:18" s="112" customFormat="1" x14ac:dyDescent="0.7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9157496.1100000013</v>
      </c>
      <c r="K622" s="109">
        <f>SUM(K611:K621)</f>
        <v>12087363.23</v>
      </c>
      <c r="L622" s="109">
        <f>SUM(L611:L621)</f>
        <v>39552416.93</v>
      </c>
      <c r="M622" s="109">
        <f>SUM(M611:M621)</f>
        <v>39526433.969999999</v>
      </c>
      <c r="N622" s="107">
        <v>10</v>
      </c>
      <c r="O622" s="107">
        <v>10</v>
      </c>
      <c r="P622" s="107">
        <f>N622-O622</f>
        <v>0</v>
      </c>
      <c r="Q622" s="110">
        <f t="shared" si="21"/>
        <v>25982.960000000894</v>
      </c>
      <c r="R622" s="111">
        <f>L622/H622</f>
        <v>826.21191782252674</v>
      </c>
    </row>
    <row r="623" spans="1:18" x14ac:dyDescent="0.7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7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1065849.19</v>
      </c>
      <c r="K624" s="104">
        <f>หนองคาย!AK39</f>
        <v>1082755.83</v>
      </c>
      <c r="L624" s="105">
        <f>หนองคาย!AL39</f>
        <v>4822501.22</v>
      </c>
      <c r="M624" s="105">
        <f>หนองคาย!AM39</f>
        <v>4110561.9199999995</v>
      </c>
      <c r="N624" s="101"/>
      <c r="O624" s="101"/>
      <c r="P624" s="101"/>
      <c r="Q624" s="93">
        <f t="shared" si="21"/>
        <v>711939.30000000028</v>
      </c>
      <c r="R624" s="94">
        <f t="shared" si="22"/>
        <v>1589.4862294001318</v>
      </c>
    </row>
    <row r="625" spans="1:18" x14ac:dyDescent="0.7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216747.24</v>
      </c>
      <c r="K625" s="104">
        <f>หนองคาย!AK40</f>
        <v>146011.69</v>
      </c>
      <c r="L625" s="105">
        <f>หนองคาย!AL40</f>
        <v>3539277.37</v>
      </c>
      <c r="M625" s="105">
        <f>หนองคาย!AM40</f>
        <v>3830008.8200000003</v>
      </c>
      <c r="N625" s="101"/>
      <c r="O625" s="101"/>
      <c r="P625" s="101"/>
      <c r="Q625" s="93">
        <f t="shared" si="21"/>
        <v>-290731.45000000019</v>
      </c>
      <c r="R625" s="94">
        <f t="shared" si="22"/>
        <v>958.11515159718465</v>
      </c>
    </row>
    <row r="626" spans="1:18" x14ac:dyDescent="0.7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665907.30000000005</v>
      </c>
      <c r="K626" s="104">
        <f>หนองคาย!AK41</f>
        <v>693086.65000000014</v>
      </c>
      <c r="L626" s="105">
        <f>หนองคาย!AL41</f>
        <v>3217810.85</v>
      </c>
      <c r="M626" s="105">
        <f>หนองคาย!AM41</f>
        <v>3517377.0300000003</v>
      </c>
      <c r="N626" s="101"/>
      <c r="O626" s="101"/>
      <c r="P626" s="101"/>
      <c r="Q626" s="93">
        <f t="shared" si="21"/>
        <v>-299566.18000000017</v>
      </c>
      <c r="R626" s="94">
        <f t="shared" si="22"/>
        <v>1129.0564385964913</v>
      </c>
    </row>
    <row r="627" spans="1:18" x14ac:dyDescent="0.7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2239336.4300000002</v>
      </c>
      <c r="K627" s="104">
        <f>หนองคาย!AK42</f>
        <v>2366639.89</v>
      </c>
      <c r="L627" s="105">
        <f>หนองคาย!AL42</f>
        <v>5987596.8799999999</v>
      </c>
      <c r="M627" s="105">
        <f>หนองคาย!AM42</f>
        <v>5795767.6100000003</v>
      </c>
      <c r="N627" s="101"/>
      <c r="O627" s="101"/>
      <c r="P627" s="101"/>
      <c r="Q627" s="93">
        <f t="shared" si="21"/>
        <v>191829.26999999955</v>
      </c>
      <c r="R627" s="94">
        <f t="shared" si="22"/>
        <v>1540.8123726196602</v>
      </c>
    </row>
    <row r="628" spans="1:18" x14ac:dyDescent="0.7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1229487.3500000001</v>
      </c>
      <c r="K628" s="104">
        <f>หนองคาย!AK43</f>
        <v>1229852.6600000001</v>
      </c>
      <c r="L628" s="105">
        <f>หนองคาย!AL43</f>
        <v>5126793</v>
      </c>
      <c r="M628" s="105">
        <f>หนองคาย!AM43</f>
        <v>5294722.4800000004</v>
      </c>
      <c r="N628" s="101"/>
      <c r="O628" s="101"/>
      <c r="P628" s="101"/>
      <c r="Q628" s="93">
        <f t="shared" si="21"/>
        <v>-167929.48000000045</v>
      </c>
      <c r="R628" s="94">
        <f t="shared" si="22"/>
        <v>1091.9686900958466</v>
      </c>
    </row>
    <row r="629" spans="1:18" x14ac:dyDescent="0.7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428151.61</v>
      </c>
      <c r="K629" s="104">
        <f>หนองคาย!AK44</f>
        <v>449372.09</v>
      </c>
      <c r="L629" s="105">
        <f>หนองคาย!AL44</f>
        <v>2699303.44</v>
      </c>
      <c r="M629" s="105">
        <f>หนองคาย!AM44</f>
        <v>2881322.2</v>
      </c>
      <c r="N629" s="101"/>
      <c r="O629" s="101"/>
      <c r="P629" s="101"/>
      <c r="Q629" s="93">
        <f t="shared" si="21"/>
        <v>-182018.76000000024</v>
      </c>
      <c r="R629" s="94">
        <f t="shared" si="22"/>
        <v>947.78912921348308</v>
      </c>
    </row>
    <row r="630" spans="1:18" x14ac:dyDescent="0.7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547332.01</v>
      </c>
      <c r="K630" s="104">
        <f>หนองคาย!AK45</f>
        <v>547166.69999999995</v>
      </c>
      <c r="L630" s="105">
        <f>หนองคาย!AL45</f>
        <v>2640879.9699999997</v>
      </c>
      <c r="M630" s="105">
        <f>หนองคาย!AM45</f>
        <v>2480331.9799999995</v>
      </c>
      <c r="N630" s="101"/>
      <c r="O630" s="101"/>
      <c r="P630" s="101"/>
      <c r="Q630" s="93">
        <f t="shared" si="21"/>
        <v>160547.99000000022</v>
      </c>
      <c r="R630" s="94">
        <f t="shared" si="22"/>
        <v>653.03659000989114</v>
      </c>
    </row>
    <row r="631" spans="1:18" x14ac:dyDescent="0.7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255393.67</v>
      </c>
      <c r="K631" s="104">
        <f>หนองคาย!AK46</f>
        <v>429960.8</v>
      </c>
      <c r="L631" s="105">
        <f>หนองคาย!AL46</f>
        <v>1980363.28</v>
      </c>
      <c r="M631" s="105">
        <f>หนองคาย!AM46</f>
        <v>2192997.1399999997</v>
      </c>
      <c r="N631" s="101"/>
      <c r="O631" s="101"/>
      <c r="P631" s="101"/>
      <c r="Q631" s="93">
        <f t="shared" si="21"/>
        <v>-212633.85999999964</v>
      </c>
      <c r="R631" s="94">
        <f t="shared" si="22"/>
        <v>387.69837118245891</v>
      </c>
    </row>
    <row r="632" spans="1:18" x14ac:dyDescent="0.7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305930.88</v>
      </c>
      <c r="K632" s="104">
        <f>หนองคาย!AK47</f>
        <v>316274.46000000002</v>
      </c>
      <c r="L632" s="105">
        <f>หนองคาย!AL47</f>
        <v>4987991.3899999997</v>
      </c>
      <c r="M632" s="105">
        <f>หนองคาย!AM47</f>
        <v>5069177.71</v>
      </c>
      <c r="N632" s="101"/>
      <c r="O632" s="101"/>
      <c r="P632" s="101"/>
      <c r="Q632" s="93">
        <f t="shared" si="21"/>
        <v>-81186.320000000298</v>
      </c>
      <c r="R632" s="94">
        <f t="shared" si="22"/>
        <v>845.56558569249023</v>
      </c>
    </row>
    <row r="633" spans="1:18" x14ac:dyDescent="0.7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430141.66</v>
      </c>
      <c r="K633" s="104">
        <f>หนองคาย!AK48</f>
        <v>386254.2</v>
      </c>
      <c r="L633" s="105">
        <f>หนองคาย!AL48</f>
        <v>2942143.3</v>
      </c>
      <c r="M633" s="105">
        <f>หนองคาย!AM48</f>
        <v>3067392.14</v>
      </c>
      <c r="N633" s="101"/>
      <c r="O633" s="101"/>
      <c r="P633" s="101"/>
      <c r="Q633" s="93">
        <f t="shared" si="21"/>
        <v>-125248.84000000032</v>
      </c>
      <c r="R633" s="94">
        <f t="shared" si="22"/>
        <v>1177.3282513005202</v>
      </c>
    </row>
    <row r="634" spans="1:18" x14ac:dyDescent="0.7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769603.28</v>
      </c>
      <c r="K634" s="104">
        <f>หนองคาย!AK49</f>
        <v>800844.99</v>
      </c>
      <c r="L634" s="105">
        <f>หนองคาย!AL49</f>
        <v>5547231.6699999999</v>
      </c>
      <c r="M634" s="105">
        <f>หนองคาย!AM49</f>
        <v>5478084.4500000002</v>
      </c>
      <c r="N634" s="101"/>
      <c r="O634" s="101"/>
      <c r="P634" s="101"/>
      <c r="Q634" s="93">
        <f t="shared" si="21"/>
        <v>69147.219999999739</v>
      </c>
      <c r="R634" s="94">
        <f t="shared" si="22"/>
        <v>970.81408295414769</v>
      </c>
    </row>
    <row r="635" spans="1:18" x14ac:dyDescent="0.7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449974.54</v>
      </c>
      <c r="K635" s="104">
        <f>หนองคาย!AK50</f>
        <v>388831.41</v>
      </c>
      <c r="L635" s="105">
        <f>หนองคาย!AL50</f>
        <v>2988819.27</v>
      </c>
      <c r="M635" s="105">
        <f>หนองคาย!AM50</f>
        <v>3099774.95</v>
      </c>
      <c r="N635" s="101"/>
      <c r="O635" s="101"/>
      <c r="P635" s="101"/>
      <c r="Q635" s="93">
        <f t="shared" si="21"/>
        <v>-110955.68000000017</v>
      </c>
      <c r="R635" s="94">
        <f t="shared" si="22"/>
        <v>834.86571787709499</v>
      </c>
    </row>
    <row r="636" spans="1:18" x14ac:dyDescent="0.7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480751.43</v>
      </c>
      <c r="K636" s="104">
        <f>หนองคาย!AK51</f>
        <v>462472.78</v>
      </c>
      <c r="L636" s="105">
        <f>หนองคาย!AL51</f>
        <v>2820747.4699999997</v>
      </c>
      <c r="M636" s="105">
        <f>หนองคาย!AM51</f>
        <v>2847170.0900000003</v>
      </c>
      <c r="N636" s="101"/>
      <c r="O636" s="101"/>
      <c r="P636" s="101"/>
      <c r="Q636" s="93">
        <f t="shared" si="21"/>
        <v>-26422.620000000577</v>
      </c>
      <c r="R636" s="94">
        <f t="shared" si="22"/>
        <v>738.22231614760528</v>
      </c>
    </row>
    <row r="637" spans="1:18" x14ac:dyDescent="0.7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718218.78</v>
      </c>
      <c r="K637" s="104">
        <f>หนองคาย!AK52</f>
        <v>646390.69000000006</v>
      </c>
      <c r="L637" s="105">
        <f>หนองคาย!AL52</f>
        <v>3026806.21</v>
      </c>
      <c r="M637" s="105">
        <f>หนองคาย!AM52</f>
        <v>2998218.1</v>
      </c>
      <c r="N637" s="101"/>
      <c r="O637" s="101"/>
      <c r="P637" s="101"/>
      <c r="Q637" s="93">
        <f t="shared" si="21"/>
        <v>28588.10999999987</v>
      </c>
      <c r="R637" s="94">
        <f t="shared" si="22"/>
        <v>708.35623917622274</v>
      </c>
    </row>
    <row r="638" spans="1:18" x14ac:dyDescent="0.7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726359.25</v>
      </c>
      <c r="K638" s="104">
        <f>หนองคาย!AK53</f>
        <v>818589.55999999994</v>
      </c>
      <c r="L638" s="105">
        <f>หนองคาย!AL53</f>
        <v>3456862.29</v>
      </c>
      <c r="M638" s="105">
        <f>หนองคาย!AM53</f>
        <v>3286233.29</v>
      </c>
      <c r="N638" s="101"/>
      <c r="O638" s="101"/>
      <c r="P638" s="101"/>
      <c r="Q638" s="93">
        <f t="shared" si="21"/>
        <v>170629</v>
      </c>
      <c r="R638" s="94">
        <f t="shared" si="22"/>
        <v>1312.8987048993545</v>
      </c>
    </row>
    <row r="639" spans="1:18" s="112" customFormat="1" x14ac:dyDescent="0.7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10529184.619999999</v>
      </c>
      <c r="K639" s="109">
        <f>SUM(K623:K638)</f>
        <v>10764504.4</v>
      </c>
      <c r="L639" s="109">
        <f>SUM(L623:L638)</f>
        <v>55785127.609999999</v>
      </c>
      <c r="M639" s="109">
        <f>SUM(M623:M638)</f>
        <v>55949139.910000011</v>
      </c>
      <c r="N639" s="107">
        <v>15</v>
      </c>
      <c r="O639" s="107">
        <v>15</v>
      </c>
      <c r="P639" s="107">
        <f>N639-O639</f>
        <v>0</v>
      </c>
      <c r="Q639" s="110">
        <f t="shared" si="21"/>
        <v>-164012.30000001192</v>
      </c>
      <c r="R639" s="111">
        <f>L639/H639</f>
        <v>952.32216207449892</v>
      </c>
    </row>
    <row r="640" spans="1:18" x14ac:dyDescent="0.7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7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197367.39</v>
      </c>
      <c r="K641" s="117">
        <f>หนองคาย!AK54</f>
        <v>189871.47000000003</v>
      </c>
      <c r="L641" s="105">
        <f>หนองคาย!AL54</f>
        <v>4915311.05</v>
      </c>
      <c r="M641" s="105">
        <f>หนองคาย!AM54</f>
        <v>2928016.21</v>
      </c>
      <c r="N641" s="115"/>
      <c r="O641" s="115"/>
      <c r="P641" s="115"/>
      <c r="Q641" s="93">
        <f t="shared" si="21"/>
        <v>1987294.8399999999</v>
      </c>
      <c r="R641" s="94">
        <f t="shared" si="22"/>
        <v>2037.0124533775383</v>
      </c>
    </row>
    <row r="642" spans="1:18" x14ac:dyDescent="0.7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238967.46</v>
      </c>
      <c r="K642" s="117">
        <f>หนองคาย!AK55</f>
        <v>133334.84</v>
      </c>
      <c r="L642" s="105">
        <f>หนองคาย!AL55</f>
        <v>5720175.8799999999</v>
      </c>
      <c r="M642" s="105">
        <f>หนองคาย!AM55</f>
        <v>3231832.3600000003</v>
      </c>
      <c r="N642" s="101"/>
      <c r="O642" s="101"/>
      <c r="P642" s="101"/>
      <c r="Q642" s="93">
        <f t="shared" si="21"/>
        <v>2488343.5199999996</v>
      </c>
      <c r="R642" s="94">
        <f t="shared" si="22"/>
        <v>2783.5405742092457</v>
      </c>
    </row>
    <row r="643" spans="1:18" x14ac:dyDescent="0.7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526881.11</v>
      </c>
      <c r="K643" s="117">
        <f>หนองคาย!AK56</f>
        <v>469010.31999999995</v>
      </c>
      <c r="L643" s="105">
        <f>หนองคาย!AL56</f>
        <v>6583787.5600000005</v>
      </c>
      <c r="M643" s="105">
        <f>หนองคาย!AM56</f>
        <v>4045886.29</v>
      </c>
      <c r="N643" s="101"/>
      <c r="O643" s="101"/>
      <c r="P643" s="101"/>
      <c r="Q643" s="93">
        <f t="shared" si="21"/>
        <v>2537901.2700000005</v>
      </c>
      <c r="R643" s="94">
        <f t="shared" si="22"/>
        <v>1925.0840818713452</v>
      </c>
    </row>
    <row r="644" spans="1:18" x14ac:dyDescent="0.7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584366.05000000005</v>
      </c>
      <c r="K644" s="117">
        <f>หนองคาย!AK57</f>
        <v>570385.88000000012</v>
      </c>
      <c r="L644" s="105">
        <f>หนองคาย!AL57</f>
        <v>6249742.1400000006</v>
      </c>
      <c r="M644" s="105">
        <f>หนองคาย!AM57</f>
        <v>3532555.39</v>
      </c>
      <c r="N644" s="101"/>
      <c r="O644" s="101"/>
      <c r="P644" s="101"/>
      <c r="Q644" s="93">
        <f t="shared" si="21"/>
        <v>2717186.7500000005</v>
      </c>
      <c r="R644" s="94">
        <f t="shared" si="22"/>
        <v>2435.597092751364</v>
      </c>
    </row>
    <row r="645" spans="1:18" x14ac:dyDescent="0.7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151137.41</v>
      </c>
      <c r="K645" s="117">
        <f>หนองคาย!AK58</f>
        <v>127674.97</v>
      </c>
      <c r="L645" s="105">
        <f>หนองคาย!AL58</f>
        <v>4422525.0999999996</v>
      </c>
      <c r="M645" s="105">
        <f>หนองคาย!AM58</f>
        <v>2245406.37</v>
      </c>
      <c r="N645" s="101"/>
      <c r="O645" s="101"/>
      <c r="P645" s="101"/>
      <c r="Q645" s="93">
        <f t="shared" si="21"/>
        <v>2177118.7299999995</v>
      </c>
      <c r="R645" s="94">
        <f t="shared" si="22"/>
        <v>4650.3944269190324</v>
      </c>
    </row>
    <row r="646" spans="1:18" x14ac:dyDescent="0.7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1016602.19</v>
      </c>
      <c r="K646" s="117">
        <f>หนองคาย!AK59</f>
        <v>1017503.3399999999</v>
      </c>
      <c r="L646" s="105">
        <f>หนองคาย!AL59</f>
        <v>5700413.3899999997</v>
      </c>
      <c r="M646" s="105">
        <f>หนองคาย!AM59</f>
        <v>3374353.59</v>
      </c>
      <c r="N646" s="101"/>
      <c r="O646" s="101"/>
      <c r="P646" s="101"/>
      <c r="Q646" s="93">
        <f t="shared" si="21"/>
        <v>2326059.7999999998</v>
      </c>
      <c r="R646" s="94">
        <f t="shared" si="22"/>
        <v>2787.4882102689485</v>
      </c>
    </row>
    <row r="647" spans="1:18" s="112" customFormat="1" x14ac:dyDescent="0.7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2715321.61</v>
      </c>
      <c r="K647" s="109">
        <f>SUM(K640:K646)</f>
        <v>2507780.8200000003</v>
      </c>
      <c r="L647" s="109">
        <f>SUM(L640:L646)</f>
        <v>33591955.120000005</v>
      </c>
      <c r="M647" s="109">
        <f>SUM(M640:M646)</f>
        <v>19358050.210000001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14233904.910000004</v>
      </c>
      <c r="R647" s="111">
        <f>L647/H647</f>
        <v>2497.5431315985134</v>
      </c>
    </row>
    <row r="648" spans="1:18" x14ac:dyDescent="0.7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7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272455.87</v>
      </c>
      <c r="K649" s="104">
        <f>หนองคาย!AK60</f>
        <v>107231.97</v>
      </c>
      <c r="L649" s="105">
        <f>หนองคาย!AL60</f>
        <v>2822973.3200000003</v>
      </c>
      <c r="M649" s="105">
        <f>หนองคาย!AM60</f>
        <v>2924851.3</v>
      </c>
      <c r="N649" s="101"/>
      <c r="O649" s="101"/>
      <c r="P649" s="101"/>
      <c r="Q649" s="93">
        <f t="shared" si="24"/>
        <v>-101877.97999999952</v>
      </c>
      <c r="R649" s="94">
        <f t="shared" ref="R649:R710" si="25">L649/H649</f>
        <v>890.24702617470837</v>
      </c>
    </row>
    <row r="650" spans="1:18" x14ac:dyDescent="0.7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994465.13</v>
      </c>
      <c r="K650" s="104">
        <f>หนองคาย!AK61</f>
        <v>1087018.0499999998</v>
      </c>
      <c r="L650" s="105">
        <f>หนองคาย!AL61</f>
        <v>3738175.84</v>
      </c>
      <c r="M650" s="105">
        <f>หนองคาย!AM61</f>
        <v>3468704.44</v>
      </c>
      <c r="N650" s="101"/>
      <c r="O650" s="101"/>
      <c r="P650" s="101"/>
      <c r="Q650" s="93">
        <f t="shared" si="24"/>
        <v>269471.39999999991</v>
      </c>
      <c r="R650" s="94">
        <f t="shared" si="25"/>
        <v>751.3921286432161</v>
      </c>
    </row>
    <row r="651" spans="1:18" x14ac:dyDescent="0.7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60612.56</v>
      </c>
      <c r="K651" s="104">
        <f>หนองคาย!AK62</f>
        <v>131177.15</v>
      </c>
      <c r="L651" s="105">
        <f>หนองคาย!AL62</f>
        <v>2574403.35</v>
      </c>
      <c r="M651" s="105">
        <f>หนองคาย!AM62</f>
        <v>2841730.53</v>
      </c>
      <c r="N651" s="101"/>
      <c r="O651" s="101"/>
      <c r="P651" s="101"/>
      <c r="Q651" s="93">
        <f t="shared" si="24"/>
        <v>-267327.1799999997</v>
      </c>
      <c r="R651" s="94">
        <f t="shared" si="25"/>
        <v>962.75368362004497</v>
      </c>
    </row>
    <row r="652" spans="1:18" x14ac:dyDescent="0.7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393948.06</v>
      </c>
      <c r="K652" s="104">
        <f>หนองคาย!AK63</f>
        <v>695343.59000000008</v>
      </c>
      <c r="L652" s="105">
        <f>หนองคาย!AL63</f>
        <v>4206784.9400000004</v>
      </c>
      <c r="M652" s="105">
        <f>หนองคาย!AM63</f>
        <v>4474548.21</v>
      </c>
      <c r="N652" s="101"/>
      <c r="O652" s="101"/>
      <c r="P652" s="101"/>
      <c r="Q652" s="93">
        <f t="shared" si="24"/>
        <v>-267763.26999999955</v>
      </c>
      <c r="R652" s="94">
        <f t="shared" si="25"/>
        <v>1329.1579589257506</v>
      </c>
    </row>
    <row r="653" spans="1:18" x14ac:dyDescent="0.7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1146308.94</v>
      </c>
      <c r="K653" s="104">
        <f>หนองคาย!AK64</f>
        <v>1164988.22</v>
      </c>
      <c r="L653" s="105">
        <f>หนองคาย!AL64</f>
        <v>3388085.8200000003</v>
      </c>
      <c r="M653" s="105">
        <f>หนองคาย!AM64</f>
        <v>2749129.84</v>
      </c>
      <c r="N653" s="101"/>
      <c r="O653" s="101"/>
      <c r="P653" s="101"/>
      <c r="Q653" s="93">
        <f t="shared" si="24"/>
        <v>638955.98000000045</v>
      </c>
      <c r="R653" s="94">
        <f t="shared" si="25"/>
        <v>1538.6402452316079</v>
      </c>
    </row>
    <row r="654" spans="1:18" s="112" customFormat="1" x14ac:dyDescent="0.7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2867790.56</v>
      </c>
      <c r="K654" s="144">
        <f>SUM(K648:K653)</f>
        <v>3185758.9799999995</v>
      </c>
      <c r="L654" s="109">
        <f>SUM(L648:L653)</f>
        <v>16730423.27</v>
      </c>
      <c r="M654" s="109">
        <f>SUM(M648:M653)</f>
        <v>16458964.32</v>
      </c>
      <c r="N654" s="107">
        <v>5</v>
      </c>
      <c r="O654" s="107">
        <v>5</v>
      </c>
      <c r="P654" s="107">
        <f>N654-O654</f>
        <v>0</v>
      </c>
      <c r="Q654" s="110">
        <f t="shared" si="24"/>
        <v>271458.94999999925</v>
      </c>
      <c r="R654" s="111">
        <f>L654/H654</f>
        <v>1033.5715864582689</v>
      </c>
    </row>
    <row r="655" spans="1:18" x14ac:dyDescent="0.7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7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1126162.6299999999</v>
      </c>
      <c r="K656" s="104">
        <f>หนองคาย!AK65</f>
        <v>1273174.22</v>
      </c>
      <c r="L656" s="105">
        <f>หนองคาย!AL65</f>
        <v>4483257.2300000004</v>
      </c>
      <c r="M656" s="105">
        <f>หนองคาย!AM65</f>
        <v>3974120.8000000003</v>
      </c>
      <c r="N656" s="101"/>
      <c r="O656" s="101"/>
      <c r="P656" s="101"/>
      <c r="Q656" s="93">
        <f t="shared" si="24"/>
        <v>509136.43000000017</v>
      </c>
      <c r="R656" s="94">
        <f t="shared" si="25"/>
        <v>804.74909890504409</v>
      </c>
    </row>
    <row r="657" spans="1:18" x14ac:dyDescent="0.7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678218.41</v>
      </c>
      <c r="K657" s="104">
        <f>หนองคาย!AK66</f>
        <v>723381.20000000007</v>
      </c>
      <c r="L657" s="105">
        <f>หนองคาย!AL66</f>
        <v>3336029.42</v>
      </c>
      <c r="M657" s="105">
        <f>หนองคาย!AM66</f>
        <v>3659601.1100000003</v>
      </c>
      <c r="N657" s="101"/>
      <c r="O657" s="101"/>
      <c r="P657" s="101"/>
      <c r="Q657" s="93">
        <f t="shared" si="24"/>
        <v>-323571.69000000041</v>
      </c>
      <c r="R657" s="94">
        <f t="shared" si="25"/>
        <v>651.05960577673693</v>
      </c>
    </row>
    <row r="658" spans="1:18" x14ac:dyDescent="0.7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987356.13</v>
      </c>
      <c r="K658" s="104">
        <f>หนองคาย!AK67</f>
        <v>1158761.4099999999</v>
      </c>
      <c r="L658" s="105">
        <f>หนองคาย!AL67</f>
        <v>3701402.01</v>
      </c>
      <c r="M658" s="105">
        <f>หนองคาย!AM67</f>
        <v>3419736.78</v>
      </c>
      <c r="N658" s="101"/>
      <c r="O658" s="101"/>
      <c r="P658" s="101"/>
      <c r="Q658" s="93">
        <f t="shared" si="24"/>
        <v>281665.23</v>
      </c>
      <c r="R658" s="94">
        <f t="shared" si="25"/>
        <v>514.08361249999996</v>
      </c>
    </row>
    <row r="659" spans="1:18" s="112" customFormat="1" x14ac:dyDescent="0.7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2791737.17</v>
      </c>
      <c r="K659" s="109">
        <f>SUM(K655:K658)</f>
        <v>3155316.83</v>
      </c>
      <c r="L659" s="109">
        <f>SUM(L655:L658)</f>
        <v>11520688.66</v>
      </c>
      <c r="M659" s="109">
        <f>SUM(M655:M658)</f>
        <v>11053458.689999999</v>
      </c>
      <c r="N659" s="107">
        <v>3</v>
      </c>
      <c r="O659" s="107">
        <v>3</v>
      </c>
      <c r="P659" s="107">
        <f>N659-O659</f>
        <v>0</v>
      </c>
      <c r="Q659" s="110">
        <f t="shared" si="24"/>
        <v>467229.97000000067</v>
      </c>
      <c r="R659" s="111">
        <f>L659/H659</f>
        <v>643.79372226879013</v>
      </c>
    </row>
    <row r="660" spans="1:18" x14ac:dyDescent="0.7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7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1195476.49</v>
      </c>
      <c r="K661" s="104">
        <f>หนองคาย!AK68</f>
        <v>1241557.3500000001</v>
      </c>
      <c r="L661" s="105">
        <f>หนองคาย!AL68</f>
        <v>5127032.87</v>
      </c>
      <c r="M661" s="105">
        <f>หนองคาย!AM68</f>
        <v>5014430.74</v>
      </c>
      <c r="N661" s="101"/>
      <c r="O661" s="101"/>
      <c r="P661" s="101"/>
      <c r="Q661" s="93">
        <f t="shared" si="24"/>
        <v>112602.12999999989</v>
      </c>
      <c r="R661" s="94">
        <f t="shared" si="25"/>
        <v>771.91100120445651</v>
      </c>
    </row>
    <row r="662" spans="1:18" x14ac:dyDescent="0.7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593476.36</v>
      </c>
      <c r="K662" s="104">
        <f>หนองคาย!AK69</f>
        <v>686458.04</v>
      </c>
      <c r="L662" s="105">
        <f>หนองคาย!AL69</f>
        <v>2906892.2</v>
      </c>
      <c r="M662" s="105">
        <f>หนองคาย!AM69</f>
        <v>2814249.6100000003</v>
      </c>
      <c r="N662" s="101"/>
      <c r="O662" s="101"/>
      <c r="P662" s="101"/>
      <c r="Q662" s="93">
        <f t="shared" si="24"/>
        <v>92642.589999999851</v>
      </c>
      <c r="R662" s="94">
        <f t="shared" si="25"/>
        <v>908.68777743044711</v>
      </c>
    </row>
    <row r="663" spans="1:18" x14ac:dyDescent="0.7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576370.42000000004</v>
      </c>
      <c r="K663" s="104">
        <f>หนองคาย!AK70</f>
        <v>648060.47</v>
      </c>
      <c r="L663" s="105">
        <f>หนองคาย!AL70</f>
        <v>5599769.21</v>
      </c>
      <c r="M663" s="105">
        <f>หนองคาย!AM70</f>
        <v>5256688.9400000004</v>
      </c>
      <c r="N663" s="101"/>
      <c r="O663" s="101"/>
      <c r="P663" s="101"/>
      <c r="Q663" s="93">
        <f t="shared" si="24"/>
        <v>343080.26999999955</v>
      </c>
      <c r="R663" s="94">
        <f t="shared" si="25"/>
        <v>992.1632193479802</v>
      </c>
    </row>
    <row r="664" spans="1:18" x14ac:dyDescent="0.7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1785158.66</v>
      </c>
      <c r="K664" s="104">
        <f>หนองคาย!AK71</f>
        <v>1794580.66</v>
      </c>
      <c r="L664" s="105">
        <f>หนองคาย!AL71</f>
        <v>3693460.2800000003</v>
      </c>
      <c r="M664" s="105">
        <f>หนองคาย!AM71</f>
        <v>3873196.8400000008</v>
      </c>
      <c r="N664" s="101"/>
      <c r="O664" s="101"/>
      <c r="P664" s="101"/>
      <c r="Q664" s="93">
        <f t="shared" si="24"/>
        <v>-179736.56000000052</v>
      </c>
      <c r="R664" s="94">
        <f t="shared" si="25"/>
        <v>675.96271595900441</v>
      </c>
    </row>
    <row r="665" spans="1:18" x14ac:dyDescent="0.7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1615920.37</v>
      </c>
      <c r="K665" s="104">
        <f>หนองคาย!AK72</f>
        <v>1666977.37</v>
      </c>
      <c r="L665" s="105">
        <f>หนองคาย!AL72</f>
        <v>7293207.6199999992</v>
      </c>
      <c r="M665" s="105">
        <f>หนองคาย!AM72</f>
        <v>6934452.3300000001</v>
      </c>
      <c r="N665" s="101"/>
      <c r="O665" s="101"/>
      <c r="P665" s="101"/>
      <c r="Q665" s="93">
        <f t="shared" si="24"/>
        <v>358755.28999999911</v>
      </c>
      <c r="R665" s="94">
        <f t="shared" si="25"/>
        <v>725.69230049751241</v>
      </c>
    </row>
    <row r="666" spans="1:18" x14ac:dyDescent="0.7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954983.86</v>
      </c>
      <c r="K666" s="104">
        <f>หนองคาย!AK73</f>
        <v>999587.09</v>
      </c>
      <c r="L666" s="105">
        <f>หนองคาย!AL73</f>
        <v>2726185.9299999997</v>
      </c>
      <c r="M666" s="105">
        <f>หนองคาย!AM73</f>
        <v>2692056.38</v>
      </c>
      <c r="N666" s="101"/>
      <c r="O666" s="101"/>
      <c r="P666" s="101"/>
      <c r="Q666" s="93">
        <f t="shared" si="24"/>
        <v>34129.549999999814</v>
      </c>
      <c r="R666" s="94">
        <f t="shared" si="25"/>
        <v>959.24909570724833</v>
      </c>
    </row>
    <row r="667" spans="1:18" x14ac:dyDescent="0.7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271719.15999999997</v>
      </c>
      <c r="K667" s="104">
        <f>หนองคาย!AK74</f>
        <v>287011.07999999996</v>
      </c>
      <c r="L667" s="105">
        <f>หนองคาย!AL74</f>
        <v>2528917.7400000002</v>
      </c>
      <c r="M667" s="105">
        <f>หนองคาย!AM74</f>
        <v>2634711.25</v>
      </c>
      <c r="N667" s="101"/>
      <c r="O667" s="101"/>
      <c r="P667" s="101"/>
      <c r="Q667" s="93">
        <f t="shared" si="24"/>
        <v>-105793.50999999978</v>
      </c>
      <c r="R667" s="94">
        <f t="shared" si="25"/>
        <v>806.41509566326533</v>
      </c>
    </row>
    <row r="668" spans="1:18" s="112" customFormat="1" x14ac:dyDescent="0.7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6993105.3200000003</v>
      </c>
      <c r="K668" s="109">
        <f>SUM(K660:K667)</f>
        <v>7324232.0600000005</v>
      </c>
      <c r="L668" s="109">
        <f>SUM(L660:L667)</f>
        <v>29875465.850000001</v>
      </c>
      <c r="M668" s="109">
        <f>SUM(M660:M667)</f>
        <v>29219786.09</v>
      </c>
      <c r="N668" s="107">
        <v>7</v>
      </c>
      <c r="O668" s="107">
        <v>7</v>
      </c>
      <c r="P668" s="107">
        <f>N668-O668</f>
        <v>0</v>
      </c>
      <c r="Q668" s="110">
        <f t="shared" si="24"/>
        <v>655679.76000000164</v>
      </c>
      <c r="R668" s="111">
        <f>L668/H668</f>
        <v>807.94726045920436</v>
      </c>
    </row>
    <row r="669" spans="1:18" x14ac:dyDescent="0.7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7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595162.82999999996</v>
      </c>
      <c r="K670" s="104">
        <f>หนองคาย!AK75</f>
        <v>621488.91999999993</v>
      </c>
      <c r="L670" s="105">
        <f>หนองคาย!AL75</f>
        <v>4547703.57</v>
      </c>
      <c r="M670" s="105">
        <f>หนองคาย!AM75</f>
        <v>4565376.129999999</v>
      </c>
      <c r="N670" s="101"/>
      <c r="O670" s="101"/>
      <c r="P670" s="101"/>
      <c r="Q670" s="93">
        <f t="shared" si="24"/>
        <v>-17672.559999998659</v>
      </c>
      <c r="R670" s="94">
        <f t="shared" si="25"/>
        <v>864.41808971678392</v>
      </c>
    </row>
    <row r="671" spans="1:18" x14ac:dyDescent="0.7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1343018.29</v>
      </c>
      <c r="K671" s="104">
        <f>หนองคาย!AK76</f>
        <v>1389595.15</v>
      </c>
      <c r="L671" s="105">
        <f>หนองคาย!AL76</f>
        <v>5644578.29</v>
      </c>
      <c r="M671" s="105">
        <f>หนองคาย!AM76</f>
        <v>5027067.1099999994</v>
      </c>
      <c r="N671" s="101"/>
      <c r="O671" s="101"/>
      <c r="P671" s="101"/>
      <c r="Q671" s="93">
        <f t="shared" si="24"/>
        <v>617511.18000000063</v>
      </c>
      <c r="R671" s="94">
        <f t="shared" si="25"/>
        <v>858.09946640316207</v>
      </c>
    </row>
    <row r="672" spans="1:18" x14ac:dyDescent="0.7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415954.53</v>
      </c>
      <c r="K672" s="104">
        <f>หนองคาย!AK77</f>
        <v>597285.61</v>
      </c>
      <c r="L672" s="105">
        <f>หนองคาย!AL77</f>
        <v>2403254.59</v>
      </c>
      <c r="M672" s="105">
        <f>หนองคาย!AM77</f>
        <v>2045108.03</v>
      </c>
      <c r="N672" s="101"/>
      <c r="O672" s="101"/>
      <c r="P672" s="101"/>
      <c r="Q672" s="93">
        <f t="shared" si="24"/>
        <v>358146.55999999982</v>
      </c>
      <c r="R672" s="94">
        <f t="shared" si="25"/>
        <v>907.91635436343029</v>
      </c>
    </row>
    <row r="673" spans="1:18" x14ac:dyDescent="0.7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637049.48</v>
      </c>
      <c r="K673" s="104">
        <f>หนองคาย!AK78</f>
        <v>783741.54999999993</v>
      </c>
      <c r="L673" s="105">
        <f>หนองคาย!AL78</f>
        <v>4017499.88</v>
      </c>
      <c r="M673" s="105">
        <f>หนองคาย!AM78</f>
        <v>3641546.34</v>
      </c>
      <c r="N673" s="101"/>
      <c r="O673" s="101"/>
      <c r="P673" s="101"/>
      <c r="Q673" s="93">
        <f t="shared" si="24"/>
        <v>375953.54000000004</v>
      </c>
      <c r="R673" s="94">
        <f t="shared" si="25"/>
        <v>793.97230830039518</v>
      </c>
    </row>
    <row r="674" spans="1:18" x14ac:dyDescent="0.7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763928.16</v>
      </c>
      <c r="K674" s="104">
        <f>หนองคาย!AK79</f>
        <v>1523664.74</v>
      </c>
      <c r="L674" s="105">
        <f>หนองคาย!AL79</f>
        <v>3826802.13</v>
      </c>
      <c r="M674" s="105">
        <f>หนองคาย!AM79</f>
        <v>3927119.0599999996</v>
      </c>
      <c r="N674" s="101"/>
      <c r="O674" s="101"/>
      <c r="P674" s="101"/>
      <c r="Q674" s="93">
        <f t="shared" si="24"/>
        <v>-100316.9299999997</v>
      </c>
      <c r="R674" s="94">
        <f t="shared" si="25"/>
        <v>865.98826205023761</v>
      </c>
    </row>
    <row r="675" spans="1:18" x14ac:dyDescent="0.7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1392718.91</v>
      </c>
      <c r="K675" s="104">
        <f>หนองคาย!AK80</f>
        <v>1411462.5699999998</v>
      </c>
      <c r="L675" s="105">
        <f>หนองคาย!AL80</f>
        <v>3568573.0999999996</v>
      </c>
      <c r="M675" s="105">
        <f>หนองคาย!AM80</f>
        <v>2747816.12</v>
      </c>
      <c r="N675" s="101"/>
      <c r="O675" s="101"/>
      <c r="P675" s="101"/>
      <c r="Q675" s="93">
        <f t="shared" si="24"/>
        <v>820756.97999999952</v>
      </c>
      <c r="R675" s="94">
        <f t="shared" si="25"/>
        <v>835.92717263996246</v>
      </c>
    </row>
    <row r="676" spans="1:18" s="112" customFormat="1" x14ac:dyDescent="0.7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5147832.2</v>
      </c>
      <c r="K676" s="109">
        <f>SUM(K669:K675)</f>
        <v>6327238.5399999991</v>
      </c>
      <c r="L676" s="109">
        <f>SUM(L669:L675)</f>
        <v>24008411.559999995</v>
      </c>
      <c r="M676" s="109">
        <f>SUM(M669:M675)</f>
        <v>21954032.789999999</v>
      </c>
      <c r="N676" s="107">
        <v>6</v>
      </c>
      <c r="O676" s="107">
        <v>6</v>
      </c>
      <c r="P676" s="107">
        <f>N676-O676</f>
        <v>0</v>
      </c>
      <c r="Q676" s="110">
        <f t="shared" si="24"/>
        <v>2054378.7699999958</v>
      </c>
      <c r="R676" s="111">
        <f>L676/H676</f>
        <v>850.3368831904794</v>
      </c>
    </row>
    <row r="677" spans="1:18" x14ac:dyDescent="0.7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7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152425.89000000001</v>
      </c>
      <c r="K678" s="104">
        <f>หนองคาย!AK81</f>
        <v>162092.63</v>
      </c>
      <c r="L678" s="105">
        <f>หนองคาย!AL81</f>
        <v>1543396.3900000001</v>
      </c>
      <c r="M678" s="105">
        <f>หนองคาย!AM81</f>
        <v>1623494.77</v>
      </c>
      <c r="N678" s="101"/>
      <c r="O678" s="101"/>
      <c r="P678" s="101"/>
      <c r="Q678" s="93">
        <f t="shared" si="24"/>
        <v>-80098.379999999888</v>
      </c>
      <c r="R678" s="94">
        <f t="shared" si="25"/>
        <v>1386.6993620844567</v>
      </c>
    </row>
    <row r="679" spans="1:18" x14ac:dyDescent="0.7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676970.98</v>
      </c>
      <c r="K679" s="104">
        <f>หนองคาย!AK82</f>
        <v>689998.15</v>
      </c>
      <c r="L679" s="105">
        <f>หนองคาย!AL82</f>
        <v>1561390.8399999999</v>
      </c>
      <c r="M679" s="105">
        <f>หนองคาย!AM82</f>
        <v>1335930.2000000002</v>
      </c>
      <c r="N679" s="101"/>
      <c r="O679" s="101"/>
      <c r="P679" s="101"/>
      <c r="Q679" s="93">
        <f t="shared" si="24"/>
        <v>225460.63999999966</v>
      </c>
      <c r="R679" s="94">
        <f t="shared" si="25"/>
        <v>1358.9128285465622</v>
      </c>
    </row>
    <row r="680" spans="1:18" x14ac:dyDescent="0.7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296605.59000000003</v>
      </c>
      <c r="K680" s="104">
        <f>หนองคาย!AK83</f>
        <v>329297.83</v>
      </c>
      <c r="L680" s="105">
        <f>หนองคาย!AL83</f>
        <v>2764159.32</v>
      </c>
      <c r="M680" s="105">
        <f>หนองคาย!AM83</f>
        <v>2595301.73</v>
      </c>
      <c r="N680" s="101"/>
      <c r="O680" s="101"/>
      <c r="P680" s="101"/>
      <c r="Q680" s="93">
        <f t="shared" si="24"/>
        <v>168857.58999999985</v>
      </c>
      <c r="R680" s="94">
        <f t="shared" si="25"/>
        <v>1182.7810526315789</v>
      </c>
    </row>
    <row r="681" spans="1:18" x14ac:dyDescent="0.7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143472.94</v>
      </c>
      <c r="K681" s="104">
        <f>หนองคาย!AK84</f>
        <v>149743.75</v>
      </c>
      <c r="L681" s="105">
        <f>หนองคาย!AL84</f>
        <v>2717240.92</v>
      </c>
      <c r="M681" s="105">
        <f>หนองคาย!AM84</f>
        <v>2713718.19</v>
      </c>
      <c r="N681" s="101"/>
      <c r="O681" s="101"/>
      <c r="P681" s="101"/>
      <c r="Q681" s="93">
        <f t="shared" si="24"/>
        <v>3522.7299999999814</v>
      </c>
      <c r="R681" s="94">
        <f t="shared" si="25"/>
        <v>1100.5431024706359</v>
      </c>
    </row>
    <row r="682" spans="1:18" x14ac:dyDescent="0.7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245686.2</v>
      </c>
      <c r="K682" s="104">
        <f>หนองคาย!AK85</f>
        <v>245736.03000000003</v>
      </c>
      <c r="L682" s="105">
        <f>หนองคาย!AL85</f>
        <v>5363950.4700000007</v>
      </c>
      <c r="M682" s="105">
        <f>หนองคาย!AM85</f>
        <v>3022085.2300000004</v>
      </c>
      <c r="N682" s="101"/>
      <c r="O682" s="101"/>
      <c r="P682" s="101"/>
      <c r="Q682" s="93">
        <f t="shared" si="24"/>
        <v>2341865.2400000002</v>
      </c>
      <c r="R682" s="94">
        <f t="shared" si="25"/>
        <v>1528.1910170940173</v>
      </c>
    </row>
    <row r="683" spans="1:18" s="112" customFormat="1" x14ac:dyDescent="0.7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1515161.5999999999</v>
      </c>
      <c r="K683" s="109">
        <f>SUM(K677:K682)</f>
        <v>1576868.3900000001</v>
      </c>
      <c r="L683" s="109">
        <f>SUM(L677:L682)</f>
        <v>13950137.939999999</v>
      </c>
      <c r="M683" s="109">
        <f>SUM(M677:M682)</f>
        <v>11290530.120000001</v>
      </c>
      <c r="N683" s="107">
        <v>5</v>
      </c>
      <c r="O683" s="107">
        <v>5</v>
      </c>
      <c r="P683" s="107"/>
      <c r="Q683" s="110">
        <f t="shared" si="24"/>
        <v>2659607.8199999984</v>
      </c>
      <c r="R683" s="111">
        <f t="shared" si="25"/>
        <v>1318.7878559273963</v>
      </c>
    </row>
    <row r="684" spans="1:18" s="112" customFormat="1" x14ac:dyDescent="0.7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53885531.030000009</v>
      </c>
      <c r="K684" s="183">
        <f t="shared" si="26"/>
        <v>61299281.030000001</v>
      </c>
      <c r="L684" s="182">
        <f t="shared" si="26"/>
        <v>285729592.80000001</v>
      </c>
      <c r="M684" s="182">
        <f t="shared" si="26"/>
        <v>268014715.53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17714877.270000011</v>
      </c>
      <c r="R684" s="111">
        <f t="shared" si="25"/>
        <v>934.39198147760578</v>
      </c>
    </row>
    <row r="685" spans="1:18" ht="25.2" thickBot="1" x14ac:dyDescent="0.75">
      <c r="A685" s="184"/>
      <c r="B685" s="185"/>
      <c r="C685" s="185"/>
      <c r="D685" s="185"/>
      <c r="E685" s="403" t="s">
        <v>459</v>
      </c>
      <c r="F685" s="404"/>
      <c r="G685" s="405"/>
      <c r="H685" s="186"/>
      <c r="I685" s="184"/>
      <c r="J685" s="187">
        <f>J684/O684</f>
        <v>728182.85175675689</v>
      </c>
      <c r="K685" s="188">
        <f>K684/O684</f>
        <v>828368.66256756755</v>
      </c>
      <c r="L685" s="187">
        <f>L684/O684</f>
        <v>3861210.7135135136</v>
      </c>
      <c r="M685" s="187">
        <f>M684/O684</f>
        <v>3621820.4801351354</v>
      </c>
      <c r="N685" s="189"/>
      <c r="O685" s="189"/>
      <c r="P685" s="189"/>
      <c r="Q685" s="93">
        <f t="shared" si="24"/>
        <v>239390.23337837821</v>
      </c>
    </row>
    <row r="686" spans="1:18" ht="25.2" thickTop="1" x14ac:dyDescent="0.7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7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714603.37</v>
      </c>
      <c r="K687" s="104">
        <f>สกลนคร!AI22</f>
        <v>1134290.3899999999</v>
      </c>
      <c r="L687" s="105">
        <f>สกลนคร!AJ22</f>
        <v>4050667.41</v>
      </c>
      <c r="M687" s="105">
        <f>สกลนคร!AK22</f>
        <v>3736020.9899999998</v>
      </c>
      <c r="N687" s="101"/>
      <c r="O687" s="101"/>
      <c r="P687" s="101"/>
      <c r="Q687" s="93">
        <f t="shared" si="24"/>
        <v>314646.42000000039</v>
      </c>
      <c r="R687" s="94">
        <f t="shared" si="25"/>
        <v>788.37434994161151</v>
      </c>
    </row>
    <row r="688" spans="1:18" x14ac:dyDescent="0.7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556324.74</v>
      </c>
      <c r="K688" s="104">
        <f>สกลนคร!AI23</f>
        <v>726520.49</v>
      </c>
      <c r="L688" s="105">
        <f>สกลนคร!AJ23</f>
        <v>3188313.27</v>
      </c>
      <c r="M688" s="105">
        <f>สกลนคร!AK23</f>
        <v>2727546.17</v>
      </c>
      <c r="N688" s="101"/>
      <c r="O688" s="101"/>
      <c r="P688" s="101"/>
      <c r="Q688" s="93">
        <f t="shared" si="24"/>
        <v>460767.10000000009</v>
      </c>
      <c r="R688" s="94">
        <f t="shared" si="25"/>
        <v>797.27763690922734</v>
      </c>
    </row>
    <row r="689" spans="1:18" x14ac:dyDescent="0.7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1345417.98</v>
      </c>
      <c r="K689" s="104">
        <f>สกลนคร!AI24</f>
        <v>1690516.58</v>
      </c>
      <c r="L689" s="105">
        <f>สกลนคร!AJ24</f>
        <v>5646544.5099999998</v>
      </c>
      <c r="M689" s="105">
        <f>สกลนคร!AK24</f>
        <v>5361745.8100000005</v>
      </c>
      <c r="N689" s="101"/>
      <c r="O689" s="101"/>
      <c r="P689" s="101"/>
      <c r="Q689" s="93">
        <f t="shared" si="24"/>
        <v>284798.69999999925</v>
      </c>
      <c r="R689" s="94">
        <f t="shared" si="25"/>
        <v>618.52826267937337</v>
      </c>
    </row>
    <row r="690" spans="1:18" x14ac:dyDescent="0.7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576285.56000000006</v>
      </c>
      <c r="K690" s="104">
        <f>สกลนคร!AI25</f>
        <v>736592.53</v>
      </c>
      <c r="L690" s="105">
        <f>สกลนคร!AJ25</f>
        <v>2754479.91</v>
      </c>
      <c r="M690" s="105">
        <f>สกลนคร!AK25</f>
        <v>2682605.3099999996</v>
      </c>
      <c r="N690" s="101"/>
      <c r="O690" s="101"/>
      <c r="P690" s="101"/>
      <c r="Q690" s="93">
        <f t="shared" si="24"/>
        <v>71874.600000000559</v>
      </c>
      <c r="R690" s="94">
        <f t="shared" si="25"/>
        <v>656.61022884386182</v>
      </c>
    </row>
    <row r="691" spans="1:18" x14ac:dyDescent="0.7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461294.24</v>
      </c>
      <c r="K691" s="104">
        <f>สกลนคร!AI26</f>
        <v>662299.1</v>
      </c>
      <c r="L691" s="105">
        <f>สกลนคร!AJ26</f>
        <v>2251894.79</v>
      </c>
      <c r="M691" s="105">
        <f>สกลนคร!AK26</f>
        <v>1835445.9800000002</v>
      </c>
      <c r="N691" s="101"/>
      <c r="O691" s="101"/>
      <c r="P691" s="101"/>
      <c r="Q691" s="93">
        <f t="shared" si="24"/>
        <v>416448.80999999982</v>
      </c>
      <c r="R691" s="94">
        <f t="shared" si="25"/>
        <v>1055.2459184629804</v>
      </c>
    </row>
    <row r="692" spans="1:18" x14ac:dyDescent="0.7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976290.47</v>
      </c>
      <c r="K692" s="104">
        <f>สกลนคร!AI27</f>
        <v>1257265.29</v>
      </c>
      <c r="L692" s="105">
        <f>สกลนคร!AJ27</f>
        <v>4176838.6100000003</v>
      </c>
      <c r="M692" s="105">
        <f>สกลนคร!AK27</f>
        <v>3942215.5700000003</v>
      </c>
      <c r="N692" s="101"/>
      <c r="O692" s="101"/>
      <c r="P692" s="101"/>
      <c r="Q692" s="93">
        <f t="shared" si="24"/>
        <v>234623.04000000004</v>
      </c>
      <c r="R692" s="94">
        <f t="shared" si="25"/>
        <v>849.46890583689253</v>
      </c>
    </row>
    <row r="693" spans="1:18" x14ac:dyDescent="0.7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664511.24</v>
      </c>
      <c r="K693" s="104">
        <f>สกลนคร!AI28</f>
        <v>843198.96</v>
      </c>
      <c r="L693" s="105">
        <f>สกลนคร!AJ28</f>
        <v>2324277.1100000003</v>
      </c>
      <c r="M693" s="105">
        <f>สกลนคร!AK28</f>
        <v>2381750.62</v>
      </c>
      <c r="N693" s="101"/>
      <c r="O693" s="101"/>
      <c r="P693" s="101"/>
      <c r="Q693" s="93">
        <f t="shared" si="24"/>
        <v>-57473.509999999776</v>
      </c>
      <c r="R693" s="94">
        <f t="shared" si="25"/>
        <v>456.18785279685972</v>
      </c>
    </row>
    <row r="694" spans="1:18" x14ac:dyDescent="0.7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953680.92</v>
      </c>
      <c r="K694" s="104">
        <f>สกลนคร!AI29</f>
        <v>1148090.1099999999</v>
      </c>
      <c r="L694" s="105">
        <f>สกลนคร!AJ29</f>
        <v>6756566.2799999993</v>
      </c>
      <c r="M694" s="105">
        <f>สกลนคร!AK29</f>
        <v>6545592.0099999998</v>
      </c>
      <c r="N694" s="101"/>
      <c r="O694" s="101"/>
      <c r="P694" s="101"/>
      <c r="Q694" s="93">
        <f t="shared" si="24"/>
        <v>210974.26999999955</v>
      </c>
      <c r="R694" s="94">
        <f t="shared" si="25"/>
        <v>931.55470563904578</v>
      </c>
    </row>
    <row r="695" spans="1:18" x14ac:dyDescent="0.7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1255813.6399999999</v>
      </c>
      <c r="K695" s="104">
        <f>สกลนคร!AI30</f>
        <v>2079980.5100000002</v>
      </c>
      <c r="L695" s="105">
        <f>สกลนคร!AJ30</f>
        <v>6900617.6300000008</v>
      </c>
      <c r="M695" s="105">
        <f>สกลนคร!AK30</f>
        <v>6463973.1500000004</v>
      </c>
      <c r="N695" s="101"/>
      <c r="O695" s="101"/>
      <c r="P695" s="101"/>
      <c r="Q695" s="93">
        <f t="shared" si="24"/>
        <v>436644.48000000045</v>
      </c>
      <c r="R695" s="94">
        <f t="shared" si="25"/>
        <v>860.64076203542038</v>
      </c>
    </row>
    <row r="696" spans="1:18" x14ac:dyDescent="0.7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656064.80000000005</v>
      </c>
      <c r="K696" s="104">
        <f>สกลนคร!AI31</f>
        <v>1185499.76</v>
      </c>
      <c r="L696" s="105">
        <f>สกลนคร!AJ31</f>
        <v>2606754.48</v>
      </c>
      <c r="M696" s="105">
        <f>สกลนคร!AK31</f>
        <v>2263680.27</v>
      </c>
      <c r="N696" s="101"/>
      <c r="O696" s="101"/>
      <c r="P696" s="101"/>
      <c r="Q696" s="93">
        <f t="shared" si="24"/>
        <v>343074.20999999996</v>
      </c>
      <c r="R696" s="94">
        <f t="shared" si="25"/>
        <v>728.7543975398379</v>
      </c>
    </row>
    <row r="697" spans="1:18" x14ac:dyDescent="0.7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891594.39</v>
      </c>
      <c r="K697" s="104">
        <f>สกลนคร!AI32</f>
        <v>1060821.04</v>
      </c>
      <c r="L697" s="105">
        <f>สกลนคร!AJ32</f>
        <v>3716591.6399999997</v>
      </c>
      <c r="M697" s="105">
        <f>สกลนคร!AK32</f>
        <v>3482202.79</v>
      </c>
      <c r="N697" s="101"/>
      <c r="O697" s="101"/>
      <c r="P697" s="101"/>
      <c r="Q697" s="93">
        <f t="shared" si="24"/>
        <v>234388.84999999963</v>
      </c>
      <c r="R697" s="94">
        <f t="shared" si="25"/>
        <v>1176.1365949367087</v>
      </c>
    </row>
    <row r="698" spans="1:18" x14ac:dyDescent="0.7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847295.98</v>
      </c>
      <c r="K698" s="104">
        <f>สกลนคร!AI33</f>
        <v>1123174.94</v>
      </c>
      <c r="L698" s="105">
        <f>สกลนคร!AJ33</f>
        <v>3727165.76</v>
      </c>
      <c r="M698" s="105">
        <f>สกลนคร!AK33</f>
        <v>3478445.8000000003</v>
      </c>
      <c r="N698" s="101"/>
      <c r="O698" s="101"/>
      <c r="P698" s="101"/>
      <c r="Q698" s="93">
        <f t="shared" si="24"/>
        <v>248719.9599999995</v>
      </c>
      <c r="R698" s="94">
        <f t="shared" si="25"/>
        <v>959.86756631470507</v>
      </c>
    </row>
    <row r="699" spans="1:18" x14ac:dyDescent="0.7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1186395.8999999999</v>
      </c>
      <c r="K699" s="104">
        <f>สกลนคร!AI34</f>
        <v>1568094.7399999998</v>
      </c>
      <c r="L699" s="105">
        <f>สกลนคร!AJ34</f>
        <v>3809752.48</v>
      </c>
      <c r="M699" s="105">
        <f>สกลนคร!AK34</f>
        <v>3220420.16</v>
      </c>
      <c r="N699" s="101"/>
      <c r="O699" s="101"/>
      <c r="P699" s="101"/>
      <c r="Q699" s="93">
        <f t="shared" si="24"/>
        <v>589332.31999999983</v>
      </c>
      <c r="R699" s="94">
        <f t="shared" si="25"/>
        <v>990.31777488952434</v>
      </c>
    </row>
    <row r="700" spans="1:18" x14ac:dyDescent="0.7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1754021.56</v>
      </c>
      <c r="K700" s="104">
        <f>สกลนคร!AI35</f>
        <v>2093179.8599999999</v>
      </c>
      <c r="L700" s="105">
        <f>สกลนคร!AJ35</f>
        <v>4751757.24</v>
      </c>
      <c r="M700" s="105">
        <f>สกลนคร!AK35</f>
        <v>3857688.46</v>
      </c>
      <c r="N700" s="101"/>
      <c r="O700" s="101"/>
      <c r="P700" s="101"/>
      <c r="Q700" s="93">
        <f t="shared" si="24"/>
        <v>894068.78000000026</v>
      </c>
      <c r="R700" s="94">
        <f t="shared" si="25"/>
        <v>668.69648747537292</v>
      </c>
    </row>
    <row r="701" spans="1:18" x14ac:dyDescent="0.7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981144.64</v>
      </c>
      <c r="K701" s="104">
        <f>สกลนคร!AI36</f>
        <v>1130611.1599999999</v>
      </c>
      <c r="L701" s="105">
        <f>สกลนคร!AJ36</f>
        <v>3681523.45</v>
      </c>
      <c r="M701" s="105">
        <f>สกลนคร!AK36</f>
        <v>3372152.6399999997</v>
      </c>
      <c r="N701" s="101"/>
      <c r="O701" s="101"/>
      <c r="P701" s="101"/>
      <c r="Q701" s="93">
        <f t="shared" si="24"/>
        <v>309370.81000000052</v>
      </c>
      <c r="R701" s="94">
        <f t="shared" si="25"/>
        <v>1070.2103052325581</v>
      </c>
    </row>
    <row r="702" spans="1:18" x14ac:dyDescent="0.7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976492.23</v>
      </c>
      <c r="K702" s="104">
        <f>สกลนคร!AI37</f>
        <v>1198435.1599999999</v>
      </c>
      <c r="L702" s="105">
        <f>สกลนคร!AJ37</f>
        <v>4448452.8</v>
      </c>
      <c r="M702" s="105">
        <f>สกลนคร!AK37</f>
        <v>4285785.9000000004</v>
      </c>
      <c r="N702" s="101"/>
      <c r="O702" s="101"/>
      <c r="P702" s="101"/>
      <c r="Q702" s="93">
        <f t="shared" si="24"/>
        <v>162666.89999999944</v>
      </c>
      <c r="R702" s="94">
        <f t="shared" si="25"/>
        <v>1040.8172204024333</v>
      </c>
    </row>
    <row r="703" spans="1:18" x14ac:dyDescent="0.7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583971.6</v>
      </c>
      <c r="K703" s="104">
        <f>สกลนคร!AI38</f>
        <v>715354.57000000007</v>
      </c>
      <c r="L703" s="105">
        <f>สกลนคร!AJ38</f>
        <v>2312919.2800000003</v>
      </c>
      <c r="M703" s="105">
        <f>สกลนคร!AK38</f>
        <v>2162237.8699999996</v>
      </c>
      <c r="N703" s="101"/>
      <c r="O703" s="101"/>
      <c r="P703" s="101"/>
      <c r="Q703" s="93">
        <f t="shared" si="24"/>
        <v>150681.41000000061</v>
      </c>
      <c r="R703" s="94">
        <f t="shared" si="25"/>
        <v>1137.1284562438545</v>
      </c>
    </row>
    <row r="704" spans="1:18" x14ac:dyDescent="0.7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643751.04</v>
      </c>
      <c r="K704" s="104">
        <f>สกลนคร!AI39</f>
        <v>859531.83000000007</v>
      </c>
      <c r="L704" s="105">
        <f>สกลนคร!AJ39</f>
        <v>5228972.59</v>
      </c>
      <c r="M704" s="105">
        <f>สกลนคร!AK39</f>
        <v>5107740.4800000004</v>
      </c>
      <c r="N704" s="101"/>
      <c r="O704" s="101"/>
      <c r="P704" s="101"/>
      <c r="Q704" s="93">
        <f t="shared" si="24"/>
        <v>121232.1099999994</v>
      </c>
      <c r="R704" s="94">
        <f t="shared" si="25"/>
        <v>971.74736851886269</v>
      </c>
    </row>
    <row r="705" spans="1:18" x14ac:dyDescent="0.7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1463198.69</v>
      </c>
      <c r="K705" s="104">
        <f>สกลนคร!AI40</f>
        <v>2056391.52</v>
      </c>
      <c r="L705" s="105">
        <f>สกลนคร!AJ40</f>
        <v>3803495.67</v>
      </c>
      <c r="M705" s="105">
        <f>สกลนคร!AK40</f>
        <v>2844332.4</v>
      </c>
      <c r="N705" s="101"/>
      <c r="O705" s="101"/>
      <c r="P705" s="101"/>
      <c r="Q705" s="93">
        <f t="shared" si="24"/>
        <v>959163.27</v>
      </c>
      <c r="R705" s="94">
        <f t="shared" si="25"/>
        <v>1454.4916520076481</v>
      </c>
    </row>
    <row r="706" spans="1:18" x14ac:dyDescent="0.7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1462171.28</v>
      </c>
      <c r="K706" s="104">
        <f>สกลนคร!AI41</f>
        <v>1687840.6400000001</v>
      </c>
      <c r="L706" s="105">
        <f>สกลนคร!AJ41</f>
        <v>2739133.9800000004</v>
      </c>
      <c r="M706" s="105">
        <f>สกลนคร!AK41</f>
        <v>2468393.12</v>
      </c>
      <c r="N706" s="101"/>
      <c r="O706" s="101"/>
      <c r="P706" s="101"/>
      <c r="Q706" s="93">
        <f t="shared" si="24"/>
        <v>270740.86000000034</v>
      </c>
      <c r="R706" s="94">
        <f t="shared" si="25"/>
        <v>1161.6344274809162</v>
      </c>
    </row>
    <row r="707" spans="1:18" x14ac:dyDescent="0.7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502124.01</v>
      </c>
      <c r="K707" s="104">
        <f>สกลนคร!AI42</f>
        <v>898541.55999999994</v>
      </c>
      <c r="L707" s="105">
        <f>สกลนคร!AJ42</f>
        <v>3764838.94</v>
      </c>
      <c r="M707" s="105">
        <f>สกลนคร!AK42</f>
        <v>3704531.13</v>
      </c>
      <c r="N707" s="101"/>
      <c r="O707" s="101"/>
      <c r="P707" s="101"/>
      <c r="Q707" s="93">
        <f t="shared" si="24"/>
        <v>60307.810000000056</v>
      </c>
      <c r="R707" s="94">
        <f t="shared" si="25"/>
        <v>631.36658393426126</v>
      </c>
    </row>
    <row r="708" spans="1:18" x14ac:dyDescent="0.7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577595.06000000006</v>
      </c>
      <c r="K708" s="104">
        <f>สกลนคร!AI43</f>
        <v>793925.86</v>
      </c>
      <c r="L708" s="105">
        <f>สกลนคร!AJ43</f>
        <v>2543244.42</v>
      </c>
      <c r="M708" s="105">
        <f>สกลนคร!AK43</f>
        <v>2328602.11</v>
      </c>
      <c r="N708" s="101"/>
      <c r="O708" s="101"/>
      <c r="P708" s="101"/>
      <c r="Q708" s="93">
        <f t="shared" si="24"/>
        <v>214642.31000000006</v>
      </c>
      <c r="R708" s="94">
        <f t="shared" si="25"/>
        <v>756.01796076099879</v>
      </c>
    </row>
    <row r="709" spans="1:18" x14ac:dyDescent="0.7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619995.26</v>
      </c>
      <c r="K709" s="104">
        <f>สกลนคร!AI44</f>
        <v>907604.71799999999</v>
      </c>
      <c r="L709" s="105">
        <f>สกลนคร!AJ44</f>
        <v>2691247.35</v>
      </c>
      <c r="M709" s="105">
        <f>สกลนคร!AK44</f>
        <v>2890268.4220000003</v>
      </c>
      <c r="N709" s="101"/>
      <c r="O709" s="101"/>
      <c r="P709" s="101"/>
      <c r="Q709" s="93">
        <f t="shared" si="24"/>
        <v>-199021.07200000016</v>
      </c>
      <c r="R709" s="94">
        <f t="shared" si="25"/>
        <v>963.91380730659034</v>
      </c>
    </row>
    <row r="710" spans="1:18" x14ac:dyDescent="0.7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735630.38</v>
      </c>
      <c r="K710" s="104">
        <f>สกลนคร!AI45</f>
        <v>1062188.8600000001</v>
      </c>
      <c r="L710" s="105">
        <f>สกลนคร!AJ45</f>
        <v>2899979.09</v>
      </c>
      <c r="M710" s="105">
        <f>สกลนคร!AK45</f>
        <v>2701606.77</v>
      </c>
      <c r="N710" s="101"/>
      <c r="O710" s="101"/>
      <c r="P710" s="101"/>
      <c r="Q710" s="93">
        <f t="shared" si="24"/>
        <v>198372.31999999983</v>
      </c>
      <c r="R710" s="94">
        <f t="shared" si="25"/>
        <v>1193.4070329218107</v>
      </c>
    </row>
    <row r="711" spans="1:18" s="112" customFormat="1" x14ac:dyDescent="0.7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21385668.980000004</v>
      </c>
      <c r="K711" s="109">
        <f>SUM(K686:K710)</f>
        <v>28619950.177999992</v>
      </c>
      <c r="L711" s="109">
        <f>SUM(L686:L710)</f>
        <v>90776028.689999998</v>
      </c>
      <c r="M711" s="109">
        <f>SUM(M686:M710)</f>
        <v>83844983.931999996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6931044.7580000013</v>
      </c>
      <c r="R711" s="111">
        <f>L711/H711</f>
        <v>855.55435986126554</v>
      </c>
    </row>
    <row r="712" spans="1:18" x14ac:dyDescent="0.7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7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716583.28</v>
      </c>
      <c r="K713" s="104">
        <f>สกลนคร!AI46</f>
        <v>797111.75000000012</v>
      </c>
      <c r="L713" s="105">
        <f>สกลนคร!AJ46</f>
        <v>3811314.31</v>
      </c>
      <c r="M713" s="105">
        <f>สกลนคร!AK46</f>
        <v>3513605.63</v>
      </c>
      <c r="N713" s="101"/>
      <c r="O713" s="101"/>
      <c r="P713" s="101"/>
      <c r="Q713" s="93">
        <f t="shared" si="27"/>
        <v>297708.68000000017</v>
      </c>
      <c r="R713" s="94">
        <f t="shared" ref="R713:R774" si="28">L713/H713</f>
        <v>628.20410581836165</v>
      </c>
    </row>
    <row r="714" spans="1:18" x14ac:dyDescent="0.7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567266.9</v>
      </c>
      <c r="K714" s="104">
        <f>สกลนคร!AI47</f>
        <v>612948.55000000005</v>
      </c>
      <c r="L714" s="105">
        <f>สกลนคร!AJ47</f>
        <v>4112654.91</v>
      </c>
      <c r="M714" s="105">
        <f>สกลนคร!AK47</f>
        <v>3809610.52</v>
      </c>
      <c r="N714" s="101"/>
      <c r="O714" s="101"/>
      <c r="P714" s="101"/>
      <c r="Q714" s="93">
        <f t="shared" si="27"/>
        <v>303044.39000000013</v>
      </c>
      <c r="R714" s="94">
        <f t="shared" si="28"/>
        <v>731.00869356558837</v>
      </c>
    </row>
    <row r="715" spans="1:18" x14ac:dyDescent="0.7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452166.91</v>
      </c>
      <c r="K715" s="104">
        <f>สกลนคร!AI48</f>
        <v>488877.18</v>
      </c>
      <c r="L715" s="105">
        <f>สกลนคร!AJ48</f>
        <v>4737995.7699999996</v>
      </c>
      <c r="M715" s="105">
        <f>สกลนคร!AK48</f>
        <v>4648578.8899999997</v>
      </c>
      <c r="N715" s="101"/>
      <c r="O715" s="101"/>
      <c r="P715" s="101"/>
      <c r="Q715" s="93">
        <f t="shared" si="27"/>
        <v>89416.879999999888</v>
      </c>
      <c r="R715" s="94">
        <f t="shared" si="28"/>
        <v>1195.2562487386476</v>
      </c>
    </row>
    <row r="716" spans="1:18" x14ac:dyDescent="0.7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343486.12</v>
      </c>
      <c r="K716" s="104">
        <f>สกลนคร!AI49</f>
        <v>383202.33999999997</v>
      </c>
      <c r="L716" s="105">
        <f>สกลนคร!AJ49</f>
        <v>2818049.63</v>
      </c>
      <c r="M716" s="105">
        <f>สกลนคร!AK49</f>
        <v>2763915.1300000004</v>
      </c>
      <c r="N716" s="101"/>
      <c r="O716" s="101"/>
      <c r="P716" s="101"/>
      <c r="Q716" s="93">
        <f t="shared" si="27"/>
        <v>54134.499999999534</v>
      </c>
      <c r="R716" s="94">
        <f t="shared" si="28"/>
        <v>1048.3815587797619</v>
      </c>
    </row>
    <row r="717" spans="1:18" x14ac:dyDescent="0.7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799290.09</v>
      </c>
      <c r="K717" s="104">
        <f>สกลนคร!AI50</f>
        <v>843055.85999999987</v>
      </c>
      <c r="L717" s="105">
        <f>สกลนคร!AJ50</f>
        <v>4376744.13</v>
      </c>
      <c r="M717" s="105">
        <f>สกลนคร!AK50</f>
        <v>3838133.85</v>
      </c>
      <c r="N717" s="101"/>
      <c r="O717" s="101"/>
      <c r="P717" s="101"/>
      <c r="Q717" s="93">
        <f t="shared" si="27"/>
        <v>538610.2799999998</v>
      </c>
      <c r="R717" s="94">
        <f t="shared" si="28"/>
        <v>943.06057530704584</v>
      </c>
    </row>
    <row r="718" spans="1:18" x14ac:dyDescent="0.7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499880.73</v>
      </c>
      <c r="K718" s="104">
        <f>สกลนคร!AI51</f>
        <v>537231.94999999995</v>
      </c>
      <c r="L718" s="105">
        <f>สกลนคร!AJ51</f>
        <v>3454739.98</v>
      </c>
      <c r="M718" s="105">
        <f>สกลนคร!AK51</f>
        <v>2652689.2000000002</v>
      </c>
      <c r="N718" s="101"/>
      <c r="O718" s="101"/>
      <c r="P718" s="101"/>
      <c r="Q718" s="93">
        <f t="shared" si="27"/>
        <v>802050.7799999998</v>
      </c>
      <c r="R718" s="94">
        <f t="shared" si="28"/>
        <v>898.73568678459935</v>
      </c>
    </row>
    <row r="719" spans="1:18" s="112" customFormat="1" x14ac:dyDescent="0.7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3378674.03</v>
      </c>
      <c r="K719" s="109">
        <f>SUM(K712:K718)</f>
        <v>3662427.63</v>
      </c>
      <c r="L719" s="109">
        <f>SUM(L712:L718)</f>
        <v>23311498.73</v>
      </c>
      <c r="M719" s="109">
        <f>SUM(M712:M718)</f>
        <v>21226533.219999999</v>
      </c>
      <c r="N719" s="107">
        <v>6</v>
      </c>
      <c r="O719" s="107">
        <v>6</v>
      </c>
      <c r="P719" s="107">
        <f>N719-O719</f>
        <v>0</v>
      </c>
      <c r="Q719" s="110">
        <f t="shared" si="27"/>
        <v>2084965.5100000016</v>
      </c>
      <c r="R719" s="111">
        <f>L719/H719</f>
        <v>868.8594383153187</v>
      </c>
    </row>
    <row r="720" spans="1:18" s="112" customFormat="1" x14ac:dyDescent="0.7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7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357355.57</v>
      </c>
      <c r="K721" s="104">
        <f>สกลนคร!AI52</f>
        <v>391883.85</v>
      </c>
      <c r="L721" s="105">
        <f>สกลนคร!AJ52</f>
        <v>2764434.7800000003</v>
      </c>
      <c r="M721" s="105">
        <f>สกลนคร!AK52</f>
        <v>2549531.91</v>
      </c>
      <c r="N721" s="101"/>
      <c r="O721" s="101"/>
      <c r="P721" s="101"/>
      <c r="Q721" s="93">
        <f t="shared" si="27"/>
        <v>214902.87000000011</v>
      </c>
      <c r="R721" s="94">
        <f t="shared" si="28"/>
        <v>676.89392262487763</v>
      </c>
    </row>
    <row r="722" spans="1:18" x14ac:dyDescent="0.7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386193.97</v>
      </c>
      <c r="K722" s="104">
        <f>สกลนคร!AI53</f>
        <v>463734.81999999995</v>
      </c>
      <c r="L722" s="105">
        <f>สกลนคร!AJ53</f>
        <v>2469075.23</v>
      </c>
      <c r="M722" s="105">
        <f>สกลนคร!AK53</f>
        <v>2666700.09</v>
      </c>
      <c r="N722" s="101"/>
      <c r="O722" s="101"/>
      <c r="P722" s="101"/>
      <c r="Q722" s="93">
        <f t="shared" si="27"/>
        <v>-197624.85999999987</v>
      </c>
      <c r="R722" s="94">
        <f t="shared" si="28"/>
        <v>577.56145730994149</v>
      </c>
    </row>
    <row r="723" spans="1:18" x14ac:dyDescent="0.7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1136698.1599999999</v>
      </c>
      <c r="K723" s="104">
        <f>สกลนคร!AI54</f>
        <v>1143737.19</v>
      </c>
      <c r="L723" s="105">
        <f>สกลนคร!AJ54</f>
        <v>2630107.9699999997</v>
      </c>
      <c r="M723" s="105">
        <f>สกลนคร!AK54</f>
        <v>2710731.64</v>
      </c>
      <c r="N723" s="101"/>
      <c r="O723" s="101"/>
      <c r="P723" s="101"/>
      <c r="Q723" s="93">
        <f t="shared" si="27"/>
        <v>-80623.670000000391</v>
      </c>
      <c r="R723" s="94">
        <f t="shared" si="28"/>
        <v>595.85590620752146</v>
      </c>
    </row>
    <row r="724" spans="1:18" x14ac:dyDescent="0.7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293803.77</v>
      </c>
      <c r="K724" s="104">
        <f>สกลนคร!AI55</f>
        <v>343380.02</v>
      </c>
      <c r="L724" s="105">
        <f>สกลนคร!AJ55</f>
        <v>2134490</v>
      </c>
      <c r="M724" s="105">
        <f>สกลนคร!AK55</f>
        <v>2147459.85</v>
      </c>
      <c r="N724" s="101"/>
      <c r="O724" s="101"/>
      <c r="P724" s="101"/>
      <c r="Q724" s="93">
        <f t="shared" si="27"/>
        <v>-12969.850000000093</v>
      </c>
      <c r="R724" s="94">
        <f t="shared" si="28"/>
        <v>624.48507899356343</v>
      </c>
    </row>
    <row r="725" spans="1:18" x14ac:dyDescent="0.7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968471.99</v>
      </c>
      <c r="K725" s="104">
        <f>สกลนคร!AI56</f>
        <v>1004148.82</v>
      </c>
      <c r="L725" s="105">
        <f>สกลนคร!AJ56</f>
        <v>1753324.34</v>
      </c>
      <c r="M725" s="105">
        <f>สกลนคร!AK56</f>
        <v>1661246.09</v>
      </c>
      <c r="N725" s="101"/>
      <c r="O725" s="101"/>
      <c r="P725" s="101"/>
      <c r="Q725" s="93">
        <f t="shared" si="27"/>
        <v>92078.25</v>
      </c>
      <c r="R725" s="94">
        <f t="shared" si="28"/>
        <v>483.67568</v>
      </c>
    </row>
    <row r="726" spans="1:18" s="112" customFormat="1" x14ac:dyDescent="0.7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3142523.46</v>
      </c>
      <c r="K726" s="109">
        <f>SUM(K720:K725)</f>
        <v>3346884.6999999997</v>
      </c>
      <c r="L726" s="109">
        <f>SUM(L720:L725)</f>
        <v>11751432.32</v>
      </c>
      <c r="M726" s="109">
        <f>SUM(M720:M725)</f>
        <v>11735669.58</v>
      </c>
      <c r="N726" s="107">
        <v>5</v>
      </c>
      <c r="O726" s="107">
        <v>5</v>
      </c>
      <c r="P726" s="107">
        <f>N726-O726</f>
        <v>0</v>
      </c>
      <c r="Q726" s="110">
        <f t="shared" si="27"/>
        <v>15762.740000000224</v>
      </c>
      <c r="R726" s="111">
        <f>L726/H726</f>
        <v>593.02746871215186</v>
      </c>
    </row>
    <row r="727" spans="1:18" x14ac:dyDescent="0.7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7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513838.39</v>
      </c>
      <c r="K728" s="104">
        <f>สกลนคร!AI57</f>
        <v>544778.07000000007</v>
      </c>
      <c r="L728" s="105">
        <f>สกลนคร!AJ57</f>
        <v>3850792.08</v>
      </c>
      <c r="M728" s="105">
        <f>สกลนคร!AK57</f>
        <v>3861632.39</v>
      </c>
      <c r="N728" s="101"/>
      <c r="O728" s="101"/>
      <c r="P728" s="101"/>
      <c r="Q728" s="93">
        <f t="shared" si="27"/>
        <v>-10840.310000000056</v>
      </c>
      <c r="R728" s="94">
        <f t="shared" si="28"/>
        <v>721.93327334083244</v>
      </c>
    </row>
    <row r="729" spans="1:18" x14ac:dyDescent="0.7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482302.65</v>
      </c>
      <c r="K729" s="104">
        <f>สกลนคร!AI58</f>
        <v>333279.02</v>
      </c>
      <c r="L729" s="105">
        <f>สกลนคร!AJ58</f>
        <v>3681187.27</v>
      </c>
      <c r="M729" s="105">
        <f>สกลนคร!AK58</f>
        <v>3677342.4000000004</v>
      </c>
      <c r="N729" s="101"/>
      <c r="O729" s="101"/>
      <c r="P729" s="101"/>
      <c r="Q729" s="93">
        <f t="shared" si="27"/>
        <v>3844.8699999996461</v>
      </c>
      <c r="R729" s="94">
        <f t="shared" si="28"/>
        <v>693.38618760595216</v>
      </c>
    </row>
    <row r="730" spans="1:18" x14ac:dyDescent="0.7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682645.3</v>
      </c>
      <c r="K730" s="104">
        <f>สกลนคร!AI59</f>
        <v>756922.54</v>
      </c>
      <c r="L730" s="105">
        <f>สกลนคร!AJ59</f>
        <v>2938928.77</v>
      </c>
      <c r="M730" s="105">
        <f>สกลนคร!AK59</f>
        <v>2927685.2100000004</v>
      </c>
      <c r="N730" s="101"/>
      <c r="O730" s="101"/>
      <c r="P730" s="101"/>
      <c r="Q730" s="93">
        <f t="shared" si="27"/>
        <v>11243.55999999959</v>
      </c>
      <c r="R730" s="94">
        <f t="shared" si="28"/>
        <v>610.74995220282631</v>
      </c>
    </row>
    <row r="731" spans="1:18" x14ac:dyDescent="0.7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247094.48</v>
      </c>
      <c r="K731" s="104">
        <f>สกลนคร!AI60</f>
        <v>344928.09</v>
      </c>
      <c r="L731" s="105">
        <f>สกลนคร!AJ60</f>
        <v>2902402.44</v>
      </c>
      <c r="M731" s="105">
        <f>สกลนคร!AK60</f>
        <v>2976131.37</v>
      </c>
      <c r="N731" s="101"/>
      <c r="O731" s="101"/>
      <c r="P731" s="101"/>
      <c r="Q731" s="93">
        <f t="shared" si="27"/>
        <v>-73728.930000000168</v>
      </c>
      <c r="R731" s="94">
        <f t="shared" si="28"/>
        <v>961.378747929778</v>
      </c>
    </row>
    <row r="732" spans="1:18" x14ac:dyDescent="0.7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220972.41</v>
      </c>
      <c r="K732" s="104">
        <f>สกลนคร!AI61</f>
        <v>296053.02999999997</v>
      </c>
      <c r="L732" s="105">
        <f>สกลนคร!AJ61</f>
        <v>2123929.52</v>
      </c>
      <c r="M732" s="105">
        <f>สกลนคร!AK61</f>
        <v>2062237.8599999999</v>
      </c>
      <c r="N732" s="101"/>
      <c r="O732" s="101"/>
      <c r="P732" s="101"/>
      <c r="Q732" s="93">
        <f t="shared" si="27"/>
        <v>61691.660000000149</v>
      </c>
      <c r="R732" s="94">
        <f t="shared" si="28"/>
        <v>858.50021018593372</v>
      </c>
    </row>
    <row r="733" spans="1:18" x14ac:dyDescent="0.7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241818.96</v>
      </c>
      <c r="K733" s="104">
        <f>สกลนคร!AI62</f>
        <v>273081.59999999998</v>
      </c>
      <c r="L733" s="105">
        <f>สกลนคร!AJ62</f>
        <v>2380312.61</v>
      </c>
      <c r="M733" s="105">
        <f>สกลนคร!AK62</f>
        <v>2354520.31</v>
      </c>
      <c r="N733" s="101"/>
      <c r="O733" s="101"/>
      <c r="P733" s="101"/>
      <c r="Q733" s="93">
        <f t="shared" si="27"/>
        <v>25792.299999999814</v>
      </c>
      <c r="R733" s="94">
        <f t="shared" si="28"/>
        <v>1211.971797352342</v>
      </c>
    </row>
    <row r="734" spans="1:18" x14ac:dyDescent="0.7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782916.43</v>
      </c>
      <c r="K734" s="104">
        <f>สกลนคร!AI63</f>
        <v>858226.56</v>
      </c>
      <c r="L734" s="105">
        <f>สกลนคร!AJ63</f>
        <v>2332759.2599999998</v>
      </c>
      <c r="M734" s="105">
        <f>สกลนคร!AK63</f>
        <v>2374201.7600000002</v>
      </c>
      <c r="N734" s="101"/>
      <c r="O734" s="101"/>
      <c r="P734" s="101"/>
      <c r="Q734" s="93">
        <f t="shared" si="27"/>
        <v>-41442.500000000466</v>
      </c>
      <c r="R734" s="94">
        <f t="shared" si="28"/>
        <v>1775.3114611872145</v>
      </c>
    </row>
    <row r="735" spans="1:18" x14ac:dyDescent="0.7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370063.49</v>
      </c>
      <c r="K735" s="104">
        <f>สกลนคร!AI64</f>
        <v>424379.33</v>
      </c>
      <c r="L735" s="105">
        <f>สกลนคร!AJ64</f>
        <v>2905215.19</v>
      </c>
      <c r="M735" s="105">
        <f>สกลนคร!AK64</f>
        <v>2929604.77</v>
      </c>
      <c r="N735" s="101"/>
      <c r="O735" s="101"/>
      <c r="P735" s="101"/>
      <c r="Q735" s="93">
        <f t="shared" si="27"/>
        <v>-24389.580000000075</v>
      </c>
      <c r="R735" s="94">
        <f t="shared" si="28"/>
        <v>1111.4059640397857</v>
      </c>
    </row>
    <row r="736" spans="1:18" x14ac:dyDescent="0.7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251412.4</v>
      </c>
      <c r="K736" s="104">
        <f>สกลนคร!AI65</f>
        <v>289180.2</v>
      </c>
      <c r="L736" s="105">
        <f>สกลนคร!AJ65</f>
        <v>2441357.4699999997</v>
      </c>
      <c r="M736" s="105">
        <f>สกลนคร!AK65</f>
        <v>2387011.1999999997</v>
      </c>
      <c r="N736" s="101"/>
      <c r="O736" s="101"/>
      <c r="P736" s="101"/>
      <c r="Q736" s="93">
        <f t="shared" si="27"/>
        <v>54346.270000000019</v>
      </c>
      <c r="R736" s="94">
        <f t="shared" si="28"/>
        <v>803.34237249095088</v>
      </c>
    </row>
    <row r="737" spans="1:18" x14ac:dyDescent="0.7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258285.66</v>
      </c>
      <c r="K737" s="104">
        <f>สกลนคร!AI66</f>
        <v>383564.26</v>
      </c>
      <c r="L737" s="105">
        <f>สกลนคร!AJ66</f>
        <v>2087335.42</v>
      </c>
      <c r="M737" s="105">
        <f>สกลนคร!AK66</f>
        <v>2238590.41</v>
      </c>
      <c r="N737" s="101"/>
      <c r="O737" s="101"/>
      <c r="P737" s="101"/>
      <c r="Q737" s="93">
        <f t="shared" si="27"/>
        <v>-151254.99000000022</v>
      </c>
      <c r="R737" s="94">
        <f t="shared" si="28"/>
        <v>415.88671448495717</v>
      </c>
    </row>
    <row r="738" spans="1:18" x14ac:dyDescent="0.7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348441.29</v>
      </c>
      <c r="K738" s="104">
        <f>สกลนคร!AI67</f>
        <v>419491.81</v>
      </c>
      <c r="L738" s="105">
        <f>สกลนคร!AJ67</f>
        <v>2460246.94</v>
      </c>
      <c r="M738" s="105">
        <f>สกลนคร!AK67</f>
        <v>2595946.61</v>
      </c>
      <c r="N738" s="101"/>
      <c r="O738" s="101"/>
      <c r="P738" s="101"/>
      <c r="Q738" s="93">
        <f t="shared" si="27"/>
        <v>-135699.66999999993</v>
      </c>
      <c r="R738" s="94">
        <f t="shared" si="28"/>
        <v>551.37761990138949</v>
      </c>
    </row>
    <row r="739" spans="1:18" x14ac:dyDescent="0.7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217989.19</v>
      </c>
      <c r="K739" s="104">
        <f>สกลนคร!AI68</f>
        <v>292923.01</v>
      </c>
      <c r="L739" s="105">
        <f>สกลนคร!AJ68</f>
        <v>2806098.39</v>
      </c>
      <c r="M739" s="105">
        <f>สกลนคร!AK68</f>
        <v>2712157.4499999997</v>
      </c>
      <c r="N739" s="101"/>
      <c r="O739" s="101"/>
      <c r="P739" s="101"/>
      <c r="Q739" s="93">
        <f t="shared" si="27"/>
        <v>93940.94000000041</v>
      </c>
      <c r="R739" s="94">
        <f t="shared" si="28"/>
        <v>749.49209134615387</v>
      </c>
    </row>
    <row r="740" spans="1:18" x14ac:dyDescent="0.7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346628.93</v>
      </c>
      <c r="K740" s="104">
        <f>สกลนคร!AI69</f>
        <v>395955.02999999997</v>
      </c>
      <c r="L740" s="105">
        <f>สกลนคร!AJ69</f>
        <v>4521685.32</v>
      </c>
      <c r="M740" s="105">
        <f>สกลนคร!AK69</f>
        <v>4473666.55</v>
      </c>
      <c r="N740" s="101"/>
      <c r="O740" s="101"/>
      <c r="P740" s="101"/>
      <c r="Q740" s="93">
        <f t="shared" si="27"/>
        <v>48018.770000000484</v>
      </c>
      <c r="R740" s="94">
        <f t="shared" si="28"/>
        <v>1381.0889798411729</v>
      </c>
    </row>
    <row r="741" spans="1:18" s="120" customFormat="1" x14ac:dyDescent="0.7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439451.92</v>
      </c>
      <c r="K741" s="104">
        <f>สกลนคร!AI70</f>
        <v>531565.63</v>
      </c>
      <c r="L741" s="105">
        <f>สกลนคร!AJ70</f>
        <v>2201043.75</v>
      </c>
      <c r="M741" s="105">
        <f>สกลนคร!AK70</f>
        <v>2253274.4900000002</v>
      </c>
      <c r="N741" s="115"/>
      <c r="O741" s="115"/>
      <c r="P741" s="115"/>
      <c r="Q741" s="118">
        <f t="shared" si="27"/>
        <v>-52230.740000000224</v>
      </c>
      <c r="R741" s="119">
        <f t="shared" si="28"/>
        <v>807.42617388114456</v>
      </c>
    </row>
    <row r="742" spans="1:18" s="112" customFormat="1" x14ac:dyDescent="0.7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4964409.58</v>
      </c>
      <c r="K742" s="109">
        <f>SUM(K727:K740)</f>
        <v>5612762.5499999998</v>
      </c>
      <c r="L742" s="109">
        <f>SUM(L727:L740)</f>
        <v>37432250.679999992</v>
      </c>
      <c r="M742" s="109">
        <f>SUM(M727:M740)</f>
        <v>37570728.289999999</v>
      </c>
      <c r="N742" s="107">
        <v>14</v>
      </c>
      <c r="O742" s="107">
        <v>14</v>
      </c>
      <c r="P742" s="107">
        <f>N742-O742</f>
        <v>0</v>
      </c>
      <c r="Q742" s="110">
        <f t="shared" si="27"/>
        <v>-138477.61000000685</v>
      </c>
      <c r="R742" s="111">
        <f>L742/H742</f>
        <v>807.11222303678448</v>
      </c>
    </row>
    <row r="743" spans="1:18" x14ac:dyDescent="0.7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7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613907.98</v>
      </c>
      <c r="K744" s="117">
        <f>สกลนคร!AI71</f>
        <v>845078.19</v>
      </c>
      <c r="L744" s="105">
        <f>สกลนคร!AJ71</f>
        <v>4597409.79</v>
      </c>
      <c r="M744" s="105">
        <f>สกลนคร!AK71</f>
        <v>4418801.3</v>
      </c>
      <c r="N744" s="115"/>
      <c r="O744" s="115"/>
      <c r="P744" s="115"/>
      <c r="Q744" s="93">
        <f t="shared" si="27"/>
        <v>178608.49000000022</v>
      </c>
      <c r="R744" s="94">
        <f t="shared" si="28"/>
        <v>755.53160065735415</v>
      </c>
    </row>
    <row r="745" spans="1:18" s="120" customFormat="1" x14ac:dyDescent="0.7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801315.72</v>
      </c>
      <c r="K745" s="117">
        <f>สกลนคร!AI72</f>
        <v>1107651.1499999999</v>
      </c>
      <c r="L745" s="105">
        <f>สกลนคร!AJ72</f>
        <v>3914345.65</v>
      </c>
      <c r="M745" s="105">
        <f>สกลนคร!AK72</f>
        <v>3680325.05</v>
      </c>
      <c r="N745" s="115"/>
      <c r="O745" s="115"/>
      <c r="P745" s="115"/>
      <c r="Q745" s="93">
        <f t="shared" si="27"/>
        <v>234020.60000000009</v>
      </c>
      <c r="R745" s="94">
        <f t="shared" si="28"/>
        <v>925.37722222222214</v>
      </c>
    </row>
    <row r="746" spans="1:18" s="120" customFormat="1" x14ac:dyDescent="0.7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782739.55</v>
      </c>
      <c r="K746" s="117">
        <f>สกลนคร!AI73</f>
        <v>851567.81</v>
      </c>
      <c r="L746" s="105">
        <f>สกลนคร!AJ73</f>
        <v>3727650.21</v>
      </c>
      <c r="M746" s="105">
        <f>สกลนคร!AK73</f>
        <v>3796821.22</v>
      </c>
      <c r="N746" s="115"/>
      <c r="O746" s="115"/>
      <c r="P746" s="115"/>
      <c r="Q746" s="93">
        <f t="shared" si="27"/>
        <v>-69171.010000000242</v>
      </c>
      <c r="R746" s="94">
        <f t="shared" si="28"/>
        <v>759.35021592992462</v>
      </c>
    </row>
    <row r="747" spans="1:18" s="120" customFormat="1" x14ac:dyDescent="0.7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471803.54</v>
      </c>
      <c r="K747" s="117">
        <f>สกลนคร!AI74</f>
        <v>636769.68999999994</v>
      </c>
      <c r="L747" s="105">
        <f>สกลนคร!AJ74</f>
        <v>3950586.69</v>
      </c>
      <c r="M747" s="105">
        <f>สกลนคร!AK74</f>
        <v>3958291.84</v>
      </c>
      <c r="N747" s="115"/>
      <c r="O747" s="115"/>
      <c r="P747" s="115"/>
      <c r="Q747" s="93">
        <f t="shared" si="27"/>
        <v>-7705.1499999999069</v>
      </c>
      <c r="R747" s="94">
        <f t="shared" si="28"/>
        <v>1019.2432120743034</v>
      </c>
    </row>
    <row r="748" spans="1:18" s="120" customFormat="1" x14ac:dyDescent="0.7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271525.77</v>
      </c>
      <c r="K748" s="117">
        <f>สกลนคร!AI75</f>
        <v>337825.25</v>
      </c>
      <c r="L748" s="105">
        <f>สกลนคร!AJ75</f>
        <v>3675519.26</v>
      </c>
      <c r="M748" s="105">
        <f>สกลนคร!AK75</f>
        <v>3807867.16</v>
      </c>
      <c r="N748" s="115"/>
      <c r="O748" s="115"/>
      <c r="P748" s="115"/>
      <c r="Q748" s="93">
        <f t="shared" si="27"/>
        <v>-132347.90000000037</v>
      </c>
      <c r="R748" s="94">
        <f t="shared" si="28"/>
        <v>873.87524013314305</v>
      </c>
    </row>
    <row r="749" spans="1:18" s="120" customFormat="1" x14ac:dyDescent="0.7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497398.08</v>
      </c>
      <c r="K749" s="117">
        <f>สกลนคร!AI76</f>
        <v>552613.30000000005</v>
      </c>
      <c r="L749" s="105">
        <f>สกลนคร!AJ76</f>
        <v>3231391.12</v>
      </c>
      <c r="M749" s="105">
        <f>สกลนคร!AK76</f>
        <v>3391535.32</v>
      </c>
      <c r="N749" s="115"/>
      <c r="O749" s="115"/>
      <c r="P749" s="115"/>
      <c r="Q749" s="93">
        <f t="shared" si="27"/>
        <v>-160144.19999999972</v>
      </c>
      <c r="R749" s="94">
        <f t="shared" si="28"/>
        <v>1560.3047416706906</v>
      </c>
    </row>
    <row r="750" spans="1:18" s="120" customFormat="1" x14ac:dyDescent="0.7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310582.27</v>
      </c>
      <c r="K750" s="117">
        <f>สกลนคร!AI77</f>
        <v>615839.72000000009</v>
      </c>
      <c r="L750" s="105">
        <f>สกลนคร!AJ77</f>
        <v>3594966.3899999997</v>
      </c>
      <c r="M750" s="105">
        <f>สกลนคร!AK77</f>
        <v>3478881.16</v>
      </c>
      <c r="N750" s="115"/>
      <c r="O750" s="115"/>
      <c r="P750" s="115"/>
      <c r="Q750" s="93">
        <f t="shared" si="27"/>
        <v>116085.22999999952</v>
      </c>
      <c r="R750" s="94">
        <f t="shared" si="28"/>
        <v>1838.8574884910483</v>
      </c>
    </row>
    <row r="751" spans="1:18" s="112" customFormat="1" x14ac:dyDescent="0.7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3749272.91</v>
      </c>
      <c r="K751" s="109">
        <f>SUM(K743:K750)</f>
        <v>4947345.1099999994</v>
      </c>
      <c r="L751" s="109">
        <f>SUM(L743:L750)</f>
        <v>26691869.109999999</v>
      </c>
      <c r="M751" s="109">
        <f>SUM(M743:M750)</f>
        <v>26532523.050000001</v>
      </c>
      <c r="N751" s="107">
        <v>7</v>
      </c>
      <c r="O751" s="107">
        <v>7</v>
      </c>
      <c r="P751" s="107">
        <f>N751-O751</f>
        <v>0</v>
      </c>
      <c r="Q751" s="110">
        <f t="shared" si="27"/>
        <v>159346.05999999866</v>
      </c>
      <c r="R751" s="111">
        <f>L751/H751</f>
        <v>976.57943472852332</v>
      </c>
    </row>
    <row r="752" spans="1:18" x14ac:dyDescent="0.7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7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278607.90000000002</v>
      </c>
      <c r="K753" s="104">
        <f>สกลนคร!AI78</f>
        <v>326836.10000000003</v>
      </c>
      <c r="L753" s="105">
        <f>สกลนคร!AJ78</f>
        <v>2191200.92</v>
      </c>
      <c r="M753" s="105">
        <f>สกลนคร!AK78</f>
        <v>2137629.9700000002</v>
      </c>
      <c r="N753" s="101"/>
      <c r="O753" s="101"/>
      <c r="P753" s="101"/>
      <c r="Q753" s="93">
        <f t="shared" si="27"/>
        <v>53570.949999999721</v>
      </c>
      <c r="R753" s="94">
        <f t="shared" si="28"/>
        <v>586.039293928858</v>
      </c>
    </row>
    <row r="754" spans="1:18" x14ac:dyDescent="0.7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311738.76</v>
      </c>
      <c r="K754" s="104">
        <f>สกลนคร!AI79</f>
        <v>401204.11</v>
      </c>
      <c r="L754" s="105">
        <f>สกลนคร!AJ79</f>
        <v>3968427.56</v>
      </c>
      <c r="M754" s="105">
        <f>สกลนคร!AK79</f>
        <v>3784159.3600000003</v>
      </c>
      <c r="N754" s="101"/>
      <c r="O754" s="101"/>
      <c r="P754" s="101"/>
      <c r="Q754" s="93">
        <f t="shared" si="27"/>
        <v>184268.19999999972</v>
      </c>
      <c r="R754" s="94">
        <f t="shared" si="28"/>
        <v>1048.1847754886423</v>
      </c>
    </row>
    <row r="755" spans="1:18" x14ac:dyDescent="0.7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404485.19</v>
      </c>
      <c r="K755" s="104">
        <f>สกลนคร!AI80</f>
        <v>461400.1</v>
      </c>
      <c r="L755" s="105">
        <f>สกลนคร!AJ80</f>
        <v>3448111.16</v>
      </c>
      <c r="M755" s="105">
        <f>สกลนคร!AK80</f>
        <v>3163244.01</v>
      </c>
      <c r="N755" s="101"/>
      <c r="O755" s="101"/>
      <c r="P755" s="101"/>
      <c r="Q755" s="93">
        <f t="shared" si="27"/>
        <v>284867.15000000037</v>
      </c>
      <c r="R755" s="94">
        <f t="shared" si="28"/>
        <v>1141.3807216153591</v>
      </c>
    </row>
    <row r="756" spans="1:18" x14ac:dyDescent="0.7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363679.87</v>
      </c>
      <c r="K756" s="104">
        <f>สกลนคร!AI81</f>
        <v>383193.99</v>
      </c>
      <c r="L756" s="105">
        <f>สกลนคร!AJ81</f>
        <v>2361109.9</v>
      </c>
      <c r="M756" s="105">
        <f>สกลนคร!AK81</f>
        <v>2313613.4300000002</v>
      </c>
      <c r="N756" s="101"/>
      <c r="O756" s="101"/>
      <c r="P756" s="101"/>
      <c r="Q756" s="93">
        <f t="shared" si="27"/>
        <v>47496.469999999739</v>
      </c>
      <c r="R756" s="94">
        <f t="shared" si="28"/>
        <v>1528.2264724919094</v>
      </c>
    </row>
    <row r="757" spans="1:18" x14ac:dyDescent="0.7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263608.90000000002</v>
      </c>
      <c r="K757" s="104">
        <f>สกลนคร!AI82</f>
        <v>284882.2</v>
      </c>
      <c r="L757" s="105">
        <f>สกลนคร!AJ82</f>
        <v>2281313.29</v>
      </c>
      <c r="M757" s="105">
        <f>สกลนคร!AK82</f>
        <v>2068909.67</v>
      </c>
      <c r="N757" s="101"/>
      <c r="O757" s="101"/>
      <c r="P757" s="101"/>
      <c r="Q757" s="93">
        <f t="shared" si="27"/>
        <v>212403.62000000011</v>
      </c>
      <c r="R757" s="94">
        <f t="shared" si="28"/>
        <v>576.96340161861406</v>
      </c>
    </row>
    <row r="758" spans="1:18" x14ac:dyDescent="0.7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344965.55</v>
      </c>
      <c r="K758" s="104">
        <f>สกลนคร!AI83</f>
        <v>416028.56</v>
      </c>
      <c r="L758" s="105">
        <f>สกลนคร!AJ83</f>
        <v>3881851.2</v>
      </c>
      <c r="M758" s="105">
        <f>สกลนคร!AK83</f>
        <v>3761754.4200000004</v>
      </c>
      <c r="N758" s="101"/>
      <c r="O758" s="101"/>
      <c r="P758" s="101"/>
      <c r="Q758" s="93">
        <f t="shared" si="27"/>
        <v>120096.7799999998</v>
      </c>
      <c r="R758" s="94">
        <f t="shared" si="28"/>
        <v>622.69027911453327</v>
      </c>
    </row>
    <row r="759" spans="1:18" x14ac:dyDescent="0.7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170238.07999999999</v>
      </c>
      <c r="K759" s="104">
        <f>สกลนคร!AI84</f>
        <v>230109.31999999998</v>
      </c>
      <c r="L759" s="105">
        <f>สกลนคร!AJ84</f>
        <v>4033918.59</v>
      </c>
      <c r="M759" s="105">
        <f>สกลนคร!AK84</f>
        <v>3868334.34</v>
      </c>
      <c r="N759" s="101"/>
      <c r="O759" s="101"/>
      <c r="P759" s="101"/>
      <c r="Q759" s="93">
        <f t="shared" si="27"/>
        <v>165584.25</v>
      </c>
      <c r="R759" s="94">
        <f t="shared" si="28"/>
        <v>1007.2206217228464</v>
      </c>
    </row>
    <row r="760" spans="1:18" x14ac:dyDescent="0.7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403056.4</v>
      </c>
      <c r="K760" s="104">
        <f>สกลนคร!AI85</f>
        <v>440873.51</v>
      </c>
      <c r="L760" s="105">
        <f>สกลนคร!AJ85</f>
        <v>3103306.8</v>
      </c>
      <c r="M760" s="105">
        <f>สกลนคร!AK85</f>
        <v>3005319.51</v>
      </c>
      <c r="N760" s="101"/>
      <c r="O760" s="101"/>
      <c r="P760" s="101"/>
      <c r="Q760" s="93">
        <f t="shared" si="27"/>
        <v>97987.290000000037</v>
      </c>
      <c r="R760" s="94">
        <f t="shared" si="28"/>
        <v>924.15330553901128</v>
      </c>
    </row>
    <row r="761" spans="1:18" x14ac:dyDescent="0.7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232810.58</v>
      </c>
      <c r="K761" s="104">
        <f>สกลนคร!AI86</f>
        <v>245882.44</v>
      </c>
      <c r="L761" s="105">
        <f>สกลนคร!AJ86</f>
        <v>1438239.28</v>
      </c>
      <c r="M761" s="105">
        <f>สกลนคร!AK86</f>
        <v>1368087.9400000002</v>
      </c>
      <c r="N761" s="101"/>
      <c r="O761" s="101"/>
      <c r="P761" s="101"/>
      <c r="Q761" s="93">
        <f t="shared" si="27"/>
        <v>70151.339999999851</v>
      </c>
      <c r="R761" s="94">
        <f t="shared" si="28"/>
        <v>1054.4276246334312</v>
      </c>
    </row>
    <row r="762" spans="1:18" s="112" customFormat="1" x14ac:dyDescent="0.7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2773191.23</v>
      </c>
      <c r="K762" s="109">
        <f>SUM(K752:K761)</f>
        <v>3190410.3299999996</v>
      </c>
      <c r="L762" s="109">
        <f>SUM(L752:L761)</f>
        <v>26707478.700000003</v>
      </c>
      <c r="M762" s="109">
        <f>SUM(M752:M761)</f>
        <v>25471052.650000002</v>
      </c>
      <c r="N762" s="107">
        <v>9</v>
      </c>
      <c r="O762" s="107">
        <v>9</v>
      </c>
      <c r="P762" s="107">
        <f>N762-O762</f>
        <v>0</v>
      </c>
      <c r="Q762" s="110">
        <f t="shared" si="27"/>
        <v>1236426.0500000007</v>
      </c>
      <c r="R762" s="111">
        <f>L762/H762</f>
        <v>861.36485518931829</v>
      </c>
    </row>
    <row r="763" spans="1:18" x14ac:dyDescent="0.7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7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629791.23</v>
      </c>
      <c r="K764" s="104">
        <f>สกลนคร!AI87</f>
        <v>684775.91</v>
      </c>
      <c r="L764" s="105">
        <f>สกลนคร!AJ87</f>
        <v>1889432.12</v>
      </c>
      <c r="M764" s="105">
        <f>สกลนคร!AK87</f>
        <v>1930620.63</v>
      </c>
      <c r="N764" s="101"/>
      <c r="O764" s="101"/>
      <c r="P764" s="101"/>
      <c r="Q764" s="93">
        <f t="shared" si="27"/>
        <v>-41188.509999999776</v>
      </c>
      <c r="R764" s="94">
        <f t="shared" si="28"/>
        <v>895.46545971563989</v>
      </c>
    </row>
    <row r="765" spans="1:18" x14ac:dyDescent="0.7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408708.18</v>
      </c>
      <c r="K765" s="104">
        <f>สกลนคร!AI88</f>
        <v>419285.23</v>
      </c>
      <c r="L765" s="105">
        <f>สกลนคร!AJ88</f>
        <v>1769101.3199999998</v>
      </c>
      <c r="M765" s="105">
        <f>สกลนคร!AK88</f>
        <v>1756943.75</v>
      </c>
      <c r="N765" s="101"/>
      <c r="O765" s="101"/>
      <c r="P765" s="101"/>
      <c r="Q765" s="93">
        <f t="shared" si="27"/>
        <v>12157.569999999832</v>
      </c>
      <c r="R765" s="94">
        <f t="shared" si="28"/>
        <v>1432.4707044534412</v>
      </c>
    </row>
    <row r="766" spans="1:18" x14ac:dyDescent="0.7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769110.69</v>
      </c>
      <c r="K766" s="104">
        <f>สกลนคร!AI89</f>
        <v>779612.37999999989</v>
      </c>
      <c r="L766" s="105">
        <f>สกลนคร!AJ89</f>
        <v>2340602.64</v>
      </c>
      <c r="M766" s="105">
        <f>สกลนคร!AK89</f>
        <v>2513415.1800000002</v>
      </c>
      <c r="N766" s="101"/>
      <c r="O766" s="101"/>
      <c r="P766" s="101"/>
      <c r="Q766" s="93">
        <f t="shared" si="27"/>
        <v>-172812.54000000004</v>
      </c>
      <c r="R766" s="94">
        <f t="shared" si="28"/>
        <v>840.4318276481149</v>
      </c>
    </row>
    <row r="767" spans="1:18" x14ac:dyDescent="0.7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290614.19</v>
      </c>
      <c r="K767" s="104">
        <f>สกลนคร!AI90</f>
        <v>305933.19</v>
      </c>
      <c r="L767" s="105">
        <f>สกลนคร!AJ90</f>
        <v>2347806.13</v>
      </c>
      <c r="M767" s="105">
        <f>สกลนคร!AK90</f>
        <v>2319661.4299999997</v>
      </c>
      <c r="N767" s="101"/>
      <c r="O767" s="101"/>
      <c r="P767" s="101"/>
      <c r="Q767" s="93">
        <f t="shared" si="27"/>
        <v>28144.700000000186</v>
      </c>
      <c r="R767" s="94">
        <f t="shared" si="28"/>
        <v>1364.2104183614176</v>
      </c>
    </row>
    <row r="768" spans="1:18" s="112" customFormat="1" x14ac:dyDescent="0.7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2098224.29</v>
      </c>
      <c r="K768" s="109">
        <f>SUM(K763:K767)</f>
        <v>2189606.71</v>
      </c>
      <c r="L768" s="109">
        <f>SUM(L763:L767)</f>
        <v>8346942.21</v>
      </c>
      <c r="M768" s="109">
        <f>SUM(M763:M767)</f>
        <v>8520640.9900000002</v>
      </c>
      <c r="N768" s="107">
        <v>4</v>
      </c>
      <c r="O768" s="107">
        <v>4</v>
      </c>
      <c r="P768" s="107">
        <f>N768-O768</f>
        <v>0</v>
      </c>
      <c r="Q768" s="110">
        <f t="shared" si="27"/>
        <v>-173698.78000000026</v>
      </c>
      <c r="R768" s="111">
        <f>L768/H768</f>
        <v>1063.1693045471914</v>
      </c>
    </row>
    <row r="769" spans="1:18" x14ac:dyDescent="0.7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7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282126.2</v>
      </c>
      <c r="K770" s="104">
        <f>สกลนคร!AI91</f>
        <v>360903.46</v>
      </c>
      <c r="L770" s="105">
        <f>สกลนคร!AJ91</f>
        <v>4153997.62</v>
      </c>
      <c r="M770" s="105">
        <f>สกลนคร!AK91</f>
        <v>4000941.27</v>
      </c>
      <c r="N770" s="101"/>
      <c r="O770" s="101"/>
      <c r="P770" s="101"/>
      <c r="Q770" s="93">
        <f t="shared" si="27"/>
        <v>153056.35000000009</v>
      </c>
      <c r="R770" s="94">
        <f t="shared" si="28"/>
        <v>717.19572168508284</v>
      </c>
    </row>
    <row r="771" spans="1:18" x14ac:dyDescent="0.7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103042.76</v>
      </c>
      <c r="K771" s="104">
        <f>สกลนคร!AI92</f>
        <v>130095.67</v>
      </c>
      <c r="L771" s="105">
        <f>สกลนคร!AJ92</f>
        <v>2621703.7800000003</v>
      </c>
      <c r="M771" s="105">
        <f>สกลนคร!AK92</f>
        <v>2496526.4700000002</v>
      </c>
      <c r="N771" s="101"/>
      <c r="O771" s="101"/>
      <c r="P771" s="101"/>
      <c r="Q771" s="93">
        <f t="shared" si="27"/>
        <v>125177.31000000006</v>
      </c>
      <c r="R771" s="94">
        <f t="shared" si="28"/>
        <v>1035.8371315685501</v>
      </c>
    </row>
    <row r="772" spans="1:18" x14ac:dyDescent="0.7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54484.35</v>
      </c>
      <c r="K772" s="104">
        <f>สกลนคร!AI93</f>
        <v>99877.75</v>
      </c>
      <c r="L772" s="105">
        <f>สกลนคร!AJ93</f>
        <v>3545516.61</v>
      </c>
      <c r="M772" s="105">
        <f>สกลนคร!AK93</f>
        <v>3750059.34</v>
      </c>
      <c r="N772" s="101"/>
      <c r="O772" s="101"/>
      <c r="P772" s="101"/>
      <c r="Q772" s="93">
        <f t="shared" si="27"/>
        <v>-204542.72999999998</v>
      </c>
      <c r="R772" s="94">
        <f t="shared" si="28"/>
        <v>1025.3084470792364</v>
      </c>
    </row>
    <row r="773" spans="1:18" x14ac:dyDescent="0.7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396726.75</v>
      </c>
      <c r="K773" s="104">
        <f>สกลนคร!AI94</f>
        <v>415608.21</v>
      </c>
      <c r="L773" s="105">
        <f>สกลนคร!AJ94</f>
        <v>3826107.77</v>
      </c>
      <c r="M773" s="105">
        <f>สกลนคร!AK94</f>
        <v>3705525.6599999997</v>
      </c>
      <c r="N773" s="101"/>
      <c r="O773" s="101"/>
      <c r="P773" s="101"/>
      <c r="Q773" s="93">
        <f t="shared" si="27"/>
        <v>120582.11000000034</v>
      </c>
      <c r="R773" s="94">
        <f t="shared" si="28"/>
        <v>635.03863402489628</v>
      </c>
    </row>
    <row r="774" spans="1:18" x14ac:dyDescent="0.7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335827.35</v>
      </c>
      <c r="K774" s="104">
        <f>สกลนคร!AI95</f>
        <v>343037.19999999995</v>
      </c>
      <c r="L774" s="105">
        <f>สกลนคร!AJ95</f>
        <v>3396724.46</v>
      </c>
      <c r="M774" s="105">
        <f>สกลนคร!AK95</f>
        <v>3529072.8400000003</v>
      </c>
      <c r="N774" s="101"/>
      <c r="O774" s="101"/>
      <c r="P774" s="101"/>
      <c r="Q774" s="93">
        <f t="shared" si="27"/>
        <v>-132348.38000000035</v>
      </c>
      <c r="R774" s="94">
        <f t="shared" si="28"/>
        <v>862.11280710659901</v>
      </c>
    </row>
    <row r="775" spans="1:18" x14ac:dyDescent="0.7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435055.28</v>
      </c>
      <c r="K775" s="104">
        <f>สกลนคร!AI96</f>
        <v>475594.69</v>
      </c>
      <c r="L775" s="105">
        <f>สกลนคร!AJ96</f>
        <v>3644014.5700000003</v>
      </c>
      <c r="M775" s="105">
        <f>สกลนคร!AK96</f>
        <v>3264896.05</v>
      </c>
      <c r="N775" s="101"/>
      <c r="O775" s="101"/>
      <c r="P775" s="101"/>
      <c r="Q775" s="93">
        <f t="shared" ref="Q775:Q838" si="29">L775-M775</f>
        <v>379118.52000000048</v>
      </c>
      <c r="R775" s="94">
        <f t="shared" ref="R775:R838" si="30">L775/H775</f>
        <v>849.61869200279796</v>
      </c>
    </row>
    <row r="776" spans="1:18" x14ac:dyDescent="0.7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313750.95</v>
      </c>
      <c r="K776" s="104">
        <f>สกลนคร!AI97</f>
        <v>338678.68000000005</v>
      </c>
      <c r="L776" s="105">
        <f>สกลนคร!AJ97</f>
        <v>3231355.34</v>
      </c>
      <c r="M776" s="105">
        <f>สกลนคร!AK97</f>
        <v>2980388.98</v>
      </c>
      <c r="N776" s="101"/>
      <c r="O776" s="101"/>
      <c r="P776" s="101"/>
      <c r="Q776" s="93">
        <f t="shared" si="29"/>
        <v>250966.35999999987</v>
      </c>
      <c r="R776" s="94">
        <f t="shared" si="30"/>
        <v>988.78682374540995</v>
      </c>
    </row>
    <row r="777" spans="1:18" x14ac:dyDescent="0.7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88783.65</v>
      </c>
      <c r="K777" s="104">
        <f>สกลนคร!AI98</f>
        <v>139772.03999999998</v>
      </c>
      <c r="L777" s="105">
        <f>สกลนคร!AJ98</f>
        <v>3251031.67</v>
      </c>
      <c r="M777" s="105">
        <f>สกลนคร!AK98</f>
        <v>3272852.92</v>
      </c>
      <c r="N777" s="101"/>
      <c r="O777" s="101"/>
      <c r="P777" s="101"/>
      <c r="Q777" s="93">
        <f t="shared" si="29"/>
        <v>-21821.25</v>
      </c>
      <c r="R777" s="94">
        <f t="shared" si="30"/>
        <v>480.28241542325304</v>
      </c>
    </row>
    <row r="778" spans="1:18" x14ac:dyDescent="0.7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259231.08</v>
      </c>
      <c r="K778" s="104">
        <f>สกลนคร!AI99</f>
        <v>282970.08999999997</v>
      </c>
      <c r="L778" s="105">
        <f>สกลนคร!AJ99</f>
        <v>2223190.02</v>
      </c>
      <c r="M778" s="105">
        <f>สกลนคร!AK99</f>
        <v>2327671.88</v>
      </c>
      <c r="N778" s="101"/>
      <c r="O778" s="101"/>
      <c r="P778" s="101"/>
      <c r="Q778" s="93">
        <f t="shared" si="29"/>
        <v>-104481.85999999987</v>
      </c>
      <c r="R778" s="94">
        <f t="shared" si="30"/>
        <v>606.9314823914824</v>
      </c>
    </row>
    <row r="779" spans="1:18" x14ac:dyDescent="0.7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342724.73</v>
      </c>
      <c r="K779" s="104">
        <f>สกลนคร!AI100</f>
        <v>368864.71</v>
      </c>
      <c r="L779" s="105">
        <f>สกลนคร!AJ100</f>
        <v>3406596.34</v>
      </c>
      <c r="M779" s="105">
        <f>สกลนคร!AK100</f>
        <v>3240985.65</v>
      </c>
      <c r="N779" s="101"/>
      <c r="O779" s="101"/>
      <c r="P779" s="101"/>
      <c r="Q779" s="93">
        <f t="shared" si="29"/>
        <v>165610.68999999994</v>
      </c>
      <c r="R779" s="94">
        <f t="shared" si="30"/>
        <v>506.78315084796191</v>
      </c>
    </row>
    <row r="780" spans="1:18" x14ac:dyDescent="0.7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130287.13</v>
      </c>
      <c r="K780" s="104">
        <f>สกลนคร!AI101</f>
        <v>189702.21</v>
      </c>
      <c r="L780" s="105">
        <f>สกลนคร!AJ101</f>
        <v>3907939.12</v>
      </c>
      <c r="M780" s="105">
        <f>สกลนคร!AK101</f>
        <v>3861919.69</v>
      </c>
      <c r="N780" s="101"/>
      <c r="O780" s="101"/>
      <c r="P780" s="101"/>
      <c r="Q780" s="93">
        <f t="shared" si="29"/>
        <v>46019.430000000168</v>
      </c>
      <c r="R780" s="94">
        <f t="shared" si="30"/>
        <v>772.77815305517106</v>
      </c>
    </row>
    <row r="781" spans="1:18" x14ac:dyDescent="0.7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39609.69</v>
      </c>
      <c r="K781" s="104">
        <f>สกลนคร!AI102</f>
        <v>51192.42</v>
      </c>
      <c r="L781" s="105">
        <f>สกลนคร!AJ102</f>
        <v>2191731.5300000003</v>
      </c>
      <c r="M781" s="105">
        <f>สกลนคร!AK102</f>
        <v>2329823.06</v>
      </c>
      <c r="N781" s="101"/>
      <c r="O781" s="101"/>
      <c r="P781" s="101"/>
      <c r="Q781" s="93">
        <f t="shared" si="29"/>
        <v>-138091.5299999998</v>
      </c>
      <c r="R781" s="94">
        <f t="shared" si="30"/>
        <v>704.73682636655963</v>
      </c>
    </row>
    <row r="782" spans="1:18" x14ac:dyDescent="0.7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473290.71</v>
      </c>
      <c r="K782" s="104">
        <f>สกลนคร!AI103</f>
        <v>507452.93000000005</v>
      </c>
      <c r="L782" s="105">
        <f>สกลนคร!AJ103</f>
        <v>3412823.21</v>
      </c>
      <c r="M782" s="105">
        <f>สกลนคร!AK103</f>
        <v>3083954.1799999997</v>
      </c>
      <c r="N782" s="101"/>
      <c r="O782" s="101"/>
      <c r="P782" s="101"/>
      <c r="Q782" s="93">
        <f t="shared" si="29"/>
        <v>328869.03000000026</v>
      </c>
      <c r="R782" s="94">
        <f t="shared" si="30"/>
        <v>990.37237666860131</v>
      </c>
    </row>
    <row r="783" spans="1:18" x14ac:dyDescent="0.7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167498.12</v>
      </c>
      <c r="K783" s="104">
        <f>สกลนคร!AI104</f>
        <v>190085.86</v>
      </c>
      <c r="L783" s="105">
        <f>สกลนคร!AJ104</f>
        <v>3500394.3200000003</v>
      </c>
      <c r="M783" s="105">
        <f>สกลนคร!AK104</f>
        <v>3526610.14</v>
      </c>
      <c r="N783" s="101"/>
      <c r="O783" s="101"/>
      <c r="P783" s="101"/>
      <c r="Q783" s="93">
        <f t="shared" si="29"/>
        <v>-26215.819999999832</v>
      </c>
      <c r="R783" s="94">
        <f t="shared" si="30"/>
        <v>828.69183712121219</v>
      </c>
    </row>
    <row r="784" spans="1:18" x14ac:dyDescent="0.7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140280.29</v>
      </c>
      <c r="K784" s="104">
        <f>สกลนคร!AI105</f>
        <v>93577.98000000001</v>
      </c>
      <c r="L784" s="105">
        <f>สกลนคร!AJ105</f>
        <v>4239920.1100000003</v>
      </c>
      <c r="M784" s="105">
        <f>สกลนคร!AK105</f>
        <v>4284203.54</v>
      </c>
      <c r="N784" s="101"/>
      <c r="O784" s="101"/>
      <c r="P784" s="101"/>
      <c r="Q784" s="93">
        <f t="shared" si="29"/>
        <v>-44283.429999999702</v>
      </c>
      <c r="R784" s="94">
        <f t="shared" si="30"/>
        <v>864.58403548123988</v>
      </c>
    </row>
    <row r="785" spans="1:18" x14ac:dyDescent="0.7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348724.22</v>
      </c>
      <c r="K785" s="104">
        <f>สกลนคร!AI106</f>
        <v>423792.91</v>
      </c>
      <c r="L785" s="105">
        <f>สกลนคร!AJ106</f>
        <v>3667683.33</v>
      </c>
      <c r="M785" s="105">
        <f>สกลนคร!AK106</f>
        <v>3628828.8</v>
      </c>
      <c r="N785" s="101"/>
      <c r="O785" s="101"/>
      <c r="P785" s="101"/>
      <c r="Q785" s="93">
        <f t="shared" si="29"/>
        <v>38854.530000000261</v>
      </c>
      <c r="R785" s="94">
        <f t="shared" si="30"/>
        <v>812.33296345514952</v>
      </c>
    </row>
    <row r="786" spans="1:18" x14ac:dyDescent="0.7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174312.02</v>
      </c>
      <c r="K786" s="104">
        <f>สกลนคร!AI107</f>
        <v>200895.28999999998</v>
      </c>
      <c r="L786" s="105">
        <f>สกลนคร!AJ107</f>
        <v>2576233.1800000002</v>
      </c>
      <c r="M786" s="105">
        <f>สกลนคร!AK107</f>
        <v>2805184.81</v>
      </c>
      <c r="N786" s="101"/>
      <c r="O786" s="101"/>
      <c r="P786" s="101"/>
      <c r="Q786" s="93">
        <f t="shared" si="29"/>
        <v>-228951.62999999989</v>
      </c>
      <c r="R786" s="94">
        <f t="shared" si="30"/>
        <v>904.89398665261683</v>
      </c>
    </row>
    <row r="787" spans="1:18" x14ac:dyDescent="0.7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299245.38</v>
      </c>
      <c r="K787" s="104">
        <f>สกลนคร!AI108</f>
        <v>336718.22</v>
      </c>
      <c r="L787" s="105">
        <f>สกลนคร!AJ108</f>
        <v>2179122.6100000003</v>
      </c>
      <c r="M787" s="105">
        <f>สกลนคร!AK108</f>
        <v>2210134.4700000002</v>
      </c>
      <c r="N787" s="101"/>
      <c r="O787" s="101"/>
      <c r="P787" s="101"/>
      <c r="Q787" s="93">
        <f t="shared" si="29"/>
        <v>-31011.85999999987</v>
      </c>
      <c r="R787" s="94">
        <f t="shared" si="30"/>
        <v>696.65045076726358</v>
      </c>
    </row>
    <row r="788" spans="1:18" s="112" customFormat="1" x14ac:dyDescent="0.7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4385000.66</v>
      </c>
      <c r="K788" s="109">
        <f>SUM(K769:K787)</f>
        <v>4948820.3199999994</v>
      </c>
      <c r="L788" s="109">
        <f>SUM(L769:L787)</f>
        <v>58976085.589999996</v>
      </c>
      <c r="M788" s="109">
        <f>SUM(M769:M787)</f>
        <v>58299579.75</v>
      </c>
      <c r="N788" s="107">
        <v>18</v>
      </c>
      <c r="O788" s="107">
        <v>18</v>
      </c>
      <c r="P788" s="107">
        <f>N788-O788</f>
        <v>0</v>
      </c>
      <c r="Q788" s="110">
        <f t="shared" si="29"/>
        <v>676505.83999999613</v>
      </c>
      <c r="R788" s="111">
        <f>L788/H788</f>
        <v>759.14022229945419</v>
      </c>
    </row>
    <row r="789" spans="1:18" x14ac:dyDescent="0.7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7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321101.09999999998</v>
      </c>
      <c r="K790" s="104">
        <f>สกลนคร!AI109</f>
        <v>344926.86</v>
      </c>
      <c r="L790" s="105">
        <f>สกลนคร!AJ109</f>
        <v>2303539.4699999997</v>
      </c>
      <c r="M790" s="105">
        <f>สกลนคร!AK109</f>
        <v>2325189.0999999996</v>
      </c>
      <c r="N790" s="101"/>
      <c r="O790" s="101"/>
      <c r="P790" s="101"/>
      <c r="Q790" s="93">
        <f t="shared" si="29"/>
        <v>-21649.629999999888</v>
      </c>
      <c r="R790" s="94">
        <f t="shared" si="30"/>
        <v>852.84689744539048</v>
      </c>
    </row>
    <row r="791" spans="1:18" x14ac:dyDescent="0.7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292292.89</v>
      </c>
      <c r="K791" s="104">
        <f>สกลนคร!AI110</f>
        <v>324429.24</v>
      </c>
      <c r="L791" s="105">
        <f>สกลนคร!AJ110</f>
        <v>3344397.59</v>
      </c>
      <c r="M791" s="105">
        <f>สกลนคร!AK110</f>
        <v>3649047.42</v>
      </c>
      <c r="N791" s="101"/>
      <c r="O791" s="101"/>
      <c r="P791" s="101"/>
      <c r="Q791" s="93">
        <f t="shared" si="29"/>
        <v>-304649.83000000007</v>
      </c>
      <c r="R791" s="94">
        <f t="shared" si="30"/>
        <v>877.79464304461942</v>
      </c>
    </row>
    <row r="792" spans="1:18" x14ac:dyDescent="0.7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278118.94</v>
      </c>
      <c r="K792" s="104">
        <f>สกลนคร!AI111</f>
        <v>303391.62</v>
      </c>
      <c r="L792" s="105">
        <f>สกลนคร!AJ111</f>
        <v>3433689.47</v>
      </c>
      <c r="M792" s="105">
        <f>สกลนคร!AK111</f>
        <v>3534408.56</v>
      </c>
      <c r="N792" s="101"/>
      <c r="O792" s="101"/>
      <c r="P792" s="101"/>
      <c r="Q792" s="93">
        <f t="shared" si="29"/>
        <v>-100719.08999999985</v>
      </c>
      <c r="R792" s="94">
        <f t="shared" si="30"/>
        <v>785.02274119798813</v>
      </c>
    </row>
    <row r="793" spans="1:18" x14ac:dyDescent="0.7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238424.74</v>
      </c>
      <c r="K793" s="104">
        <f>สกลนคร!AI112</f>
        <v>259363.59</v>
      </c>
      <c r="L793" s="105">
        <f>สกลนคร!AJ112</f>
        <v>3049913.5300000003</v>
      </c>
      <c r="M793" s="105">
        <f>สกลนคร!AK112</f>
        <v>2941603.27</v>
      </c>
      <c r="N793" s="101"/>
      <c r="O793" s="101"/>
      <c r="P793" s="101"/>
      <c r="Q793" s="93">
        <f t="shared" si="29"/>
        <v>108310.26000000024</v>
      </c>
      <c r="R793" s="94">
        <f t="shared" si="30"/>
        <v>1499.4658456243856</v>
      </c>
    </row>
    <row r="794" spans="1:18" x14ac:dyDescent="0.7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169935.4</v>
      </c>
      <c r="K794" s="104">
        <f>สกลนคร!AI113</f>
        <v>178542.69</v>
      </c>
      <c r="L794" s="105">
        <f>สกลนคร!AJ113</f>
        <v>3608777.41</v>
      </c>
      <c r="M794" s="105">
        <f>สกลนคร!AK113</f>
        <v>3733202.39</v>
      </c>
      <c r="N794" s="101"/>
      <c r="O794" s="101"/>
      <c r="P794" s="101"/>
      <c r="Q794" s="93">
        <f t="shared" si="29"/>
        <v>-124424.97999999998</v>
      </c>
      <c r="R794" s="94">
        <f t="shared" si="30"/>
        <v>869.37543001686345</v>
      </c>
    </row>
    <row r="795" spans="1:18" x14ac:dyDescent="0.7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499748.78</v>
      </c>
      <c r="K795" s="104">
        <f>สกลนคร!AI114</f>
        <v>539765.02</v>
      </c>
      <c r="L795" s="105">
        <f>สกลนคร!AJ114</f>
        <v>3143255.59</v>
      </c>
      <c r="M795" s="105">
        <f>สกลนคร!AK114</f>
        <v>2905683.82</v>
      </c>
      <c r="N795" s="101"/>
      <c r="O795" s="101"/>
      <c r="P795" s="101"/>
      <c r="Q795" s="93">
        <f t="shared" si="29"/>
        <v>237571.77000000002</v>
      </c>
      <c r="R795" s="94">
        <f t="shared" si="30"/>
        <v>1074.9848119015048</v>
      </c>
    </row>
    <row r="796" spans="1:18" s="112" customFormat="1" x14ac:dyDescent="0.7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1799621.8499999999</v>
      </c>
      <c r="K796" s="109">
        <f>SUM(K789:K795)</f>
        <v>1950419.02</v>
      </c>
      <c r="L796" s="109">
        <f>SUM(L789:L795)</f>
        <v>18883573.059999999</v>
      </c>
      <c r="M796" s="109">
        <f>SUM(M789:M795)</f>
        <v>19089134.559999999</v>
      </c>
      <c r="N796" s="107">
        <v>6</v>
      </c>
      <c r="O796" s="107">
        <v>6</v>
      </c>
      <c r="P796" s="107">
        <f>N796-O796</f>
        <v>0</v>
      </c>
      <c r="Q796" s="110">
        <f t="shared" si="29"/>
        <v>-205561.5</v>
      </c>
      <c r="R796" s="111">
        <f>L796/H796</f>
        <v>944.46199159747914</v>
      </c>
    </row>
    <row r="797" spans="1:18" x14ac:dyDescent="0.7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7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746984.5</v>
      </c>
      <c r="K798" s="104">
        <f>สกลนคร!AI115</f>
        <v>806704.42999999993</v>
      </c>
      <c r="L798" s="105">
        <f>สกลนคร!AJ115</f>
        <v>4212077.24</v>
      </c>
      <c r="M798" s="105">
        <f>สกลนคร!AK115</f>
        <v>3997260.41</v>
      </c>
      <c r="N798" s="101"/>
      <c r="O798" s="101"/>
      <c r="P798" s="101"/>
      <c r="Q798" s="93">
        <f t="shared" si="29"/>
        <v>214816.83000000007</v>
      </c>
      <c r="R798" s="94">
        <f t="shared" si="30"/>
        <v>955.98666364049029</v>
      </c>
    </row>
    <row r="799" spans="1:18" x14ac:dyDescent="0.7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748406.96</v>
      </c>
      <c r="K799" s="104">
        <f>สกลนคร!AI116</f>
        <v>870211.95999999985</v>
      </c>
      <c r="L799" s="105">
        <f>สกลนคร!AJ116</f>
        <v>3461352.42</v>
      </c>
      <c r="M799" s="105">
        <f>สกลนคร!AK116</f>
        <v>3127585</v>
      </c>
      <c r="N799" s="101"/>
      <c r="O799" s="101"/>
      <c r="P799" s="101"/>
      <c r="Q799" s="93">
        <f t="shared" si="29"/>
        <v>333767.41999999993</v>
      </c>
      <c r="R799" s="94">
        <f t="shared" si="30"/>
        <v>656.92776997532735</v>
      </c>
    </row>
    <row r="800" spans="1:18" x14ac:dyDescent="0.7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645444.51</v>
      </c>
      <c r="K800" s="104">
        <f>สกลนคร!AI117</f>
        <v>683589.34</v>
      </c>
      <c r="L800" s="105">
        <f>สกลนคร!AJ117</f>
        <v>4300129.0999999996</v>
      </c>
      <c r="M800" s="105">
        <f>สกลนคร!AK117</f>
        <v>4183896.11</v>
      </c>
      <c r="N800" s="101"/>
      <c r="O800" s="101"/>
      <c r="P800" s="101"/>
      <c r="Q800" s="93">
        <f t="shared" si="29"/>
        <v>116232.98999999976</v>
      </c>
      <c r="R800" s="94">
        <f t="shared" si="30"/>
        <v>825.36067178502867</v>
      </c>
    </row>
    <row r="801" spans="1:18" x14ac:dyDescent="0.7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410829.39</v>
      </c>
      <c r="K801" s="104">
        <f>สกลนคร!AI118</f>
        <v>458931.80000000005</v>
      </c>
      <c r="L801" s="105">
        <f>สกลนคร!AJ118</f>
        <v>2353549.2400000002</v>
      </c>
      <c r="M801" s="105">
        <f>สกลนคร!AK118</f>
        <v>2570014.8800000004</v>
      </c>
      <c r="N801" s="101"/>
      <c r="O801" s="101"/>
      <c r="P801" s="101"/>
      <c r="Q801" s="93">
        <f t="shared" si="29"/>
        <v>-216465.64000000013</v>
      </c>
      <c r="R801" s="94">
        <f t="shared" si="30"/>
        <v>736.40464330413022</v>
      </c>
    </row>
    <row r="802" spans="1:18" x14ac:dyDescent="0.7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796333.58</v>
      </c>
      <c r="K802" s="104">
        <f>สกลนคร!AI119</f>
        <v>808882.34</v>
      </c>
      <c r="L802" s="105">
        <f>สกลนคร!AJ119</f>
        <v>3700026.83</v>
      </c>
      <c r="M802" s="105">
        <f>สกลนคร!AK119</f>
        <v>3851446.92</v>
      </c>
      <c r="N802" s="101"/>
      <c r="O802" s="101"/>
      <c r="P802" s="101"/>
      <c r="Q802" s="93">
        <f t="shared" si="29"/>
        <v>-151420.08999999985</v>
      </c>
      <c r="R802" s="94">
        <f t="shared" si="30"/>
        <v>666.91182948810388</v>
      </c>
    </row>
    <row r="803" spans="1:18" x14ac:dyDescent="0.7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982010.29</v>
      </c>
      <c r="K803" s="104">
        <f>สกลนคร!AI120</f>
        <v>999208.41</v>
      </c>
      <c r="L803" s="105">
        <f>สกลนคร!AJ120</f>
        <v>3911718.21</v>
      </c>
      <c r="M803" s="105">
        <f>สกลนคร!AK120</f>
        <v>3332391.36</v>
      </c>
      <c r="N803" s="101"/>
      <c r="O803" s="101"/>
      <c r="P803" s="101"/>
      <c r="Q803" s="93">
        <f t="shared" si="29"/>
        <v>579326.85000000009</v>
      </c>
      <c r="R803" s="94">
        <f t="shared" si="30"/>
        <v>932.4715637663885</v>
      </c>
    </row>
    <row r="804" spans="1:18" x14ac:dyDescent="0.7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965989.21</v>
      </c>
      <c r="K804" s="104">
        <f>สกลนคร!AI121</f>
        <v>1018085.83</v>
      </c>
      <c r="L804" s="105">
        <f>สกลนคร!AJ121</f>
        <v>4510308.8099999996</v>
      </c>
      <c r="M804" s="105">
        <f>สกลนคร!AK121</f>
        <v>4244320.96</v>
      </c>
      <c r="N804" s="101"/>
      <c r="O804" s="101"/>
      <c r="P804" s="101"/>
      <c r="Q804" s="93">
        <f t="shared" si="29"/>
        <v>265987.84999999963</v>
      </c>
      <c r="R804" s="94">
        <f t="shared" si="30"/>
        <v>648.03287499999999</v>
      </c>
    </row>
    <row r="805" spans="1:18" x14ac:dyDescent="0.7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873519.04</v>
      </c>
      <c r="K805" s="104">
        <f>สกลนคร!AI122</f>
        <v>899848.92</v>
      </c>
      <c r="L805" s="105">
        <f>สกลนคร!AJ122</f>
        <v>3671932.7800000003</v>
      </c>
      <c r="M805" s="105">
        <f>สกลนคร!AK122</f>
        <v>3477875.94</v>
      </c>
      <c r="N805" s="101"/>
      <c r="O805" s="101"/>
      <c r="P805" s="101"/>
      <c r="Q805" s="93">
        <f t="shared" si="29"/>
        <v>194056.84000000032</v>
      </c>
      <c r="R805" s="94">
        <f t="shared" si="30"/>
        <v>865.4095639877446</v>
      </c>
    </row>
    <row r="806" spans="1:18" x14ac:dyDescent="0.7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670559.69999999995</v>
      </c>
      <c r="K806" s="104">
        <f>สกลนคร!AI123</f>
        <v>691813.38</v>
      </c>
      <c r="L806" s="105">
        <f>สกลนคร!AJ123</f>
        <v>2752960.17</v>
      </c>
      <c r="M806" s="105">
        <f>สกลนคร!AK123</f>
        <v>2726975.49</v>
      </c>
      <c r="N806" s="101"/>
      <c r="O806" s="101"/>
      <c r="P806" s="101"/>
      <c r="Q806" s="93">
        <f t="shared" si="29"/>
        <v>25984.679999999702</v>
      </c>
      <c r="R806" s="94">
        <f t="shared" si="30"/>
        <v>918.87856141522025</v>
      </c>
    </row>
    <row r="807" spans="1:18" x14ac:dyDescent="0.7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685509.99</v>
      </c>
      <c r="K807" s="104">
        <f>สกลนคร!AI124</f>
        <v>712012.64</v>
      </c>
      <c r="L807" s="105">
        <f>สกลนคร!AJ124</f>
        <v>2582461.29</v>
      </c>
      <c r="M807" s="105">
        <f>สกลนคร!AK124</f>
        <v>2762316.15</v>
      </c>
      <c r="N807" s="101"/>
      <c r="O807" s="101"/>
      <c r="P807" s="101"/>
      <c r="Q807" s="93">
        <f t="shared" si="29"/>
        <v>-179854.85999999987</v>
      </c>
      <c r="R807" s="94">
        <f t="shared" si="30"/>
        <v>754.00329635036496</v>
      </c>
    </row>
    <row r="808" spans="1:18" s="112" customFormat="1" x14ac:dyDescent="0.7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7525587.1700000009</v>
      </c>
      <c r="K808" s="109">
        <f>SUM(K797:K807)</f>
        <v>7949289.0499999989</v>
      </c>
      <c r="L808" s="109">
        <f>SUM(L797:L807)</f>
        <v>35456516.089999996</v>
      </c>
      <c r="M808" s="109">
        <f>SUM(M797:M807)</f>
        <v>34274083.219999999</v>
      </c>
      <c r="N808" s="107">
        <v>10</v>
      </c>
      <c r="O808" s="107">
        <v>10</v>
      </c>
      <c r="P808" s="107">
        <f>N808-O808</f>
        <v>0</v>
      </c>
      <c r="Q808" s="110">
        <f t="shared" si="29"/>
        <v>1182432.8699999973</v>
      </c>
      <c r="R808" s="111">
        <f>L808/H808</f>
        <v>780.1556964002815</v>
      </c>
    </row>
    <row r="809" spans="1:18" x14ac:dyDescent="0.7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7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421359.18</v>
      </c>
      <c r="K810" s="104">
        <f>สกลนคร!AI125</f>
        <v>413724.11</v>
      </c>
      <c r="L810" s="105">
        <f>สกลนคร!AJ125</f>
        <v>2758901.17</v>
      </c>
      <c r="M810" s="105">
        <f>สกลนคร!AK125</f>
        <v>2743322.12</v>
      </c>
      <c r="N810" s="101"/>
      <c r="O810" s="101"/>
      <c r="P810" s="101"/>
      <c r="Q810" s="93">
        <f t="shared" si="29"/>
        <v>15579.049999999814</v>
      </c>
      <c r="R810" s="94">
        <f t="shared" si="30"/>
        <v>1216.4467239858907</v>
      </c>
    </row>
    <row r="811" spans="1:18" x14ac:dyDescent="0.7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314204.3</v>
      </c>
      <c r="K811" s="104">
        <f>สกลนคร!AI126</f>
        <v>462178.06999999995</v>
      </c>
      <c r="L811" s="105">
        <f>สกลนคร!AJ126</f>
        <v>5797462.4299999997</v>
      </c>
      <c r="M811" s="105">
        <f>สกลนคร!AK126</f>
        <v>5529017.9499999993</v>
      </c>
      <c r="N811" s="101"/>
      <c r="O811" s="101"/>
      <c r="P811" s="101"/>
      <c r="Q811" s="93">
        <f t="shared" si="29"/>
        <v>268444.48000000045</v>
      </c>
      <c r="R811" s="94">
        <f t="shared" si="30"/>
        <v>837.1786902527075</v>
      </c>
    </row>
    <row r="812" spans="1:18" x14ac:dyDescent="0.7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485779.66</v>
      </c>
      <c r="K812" s="104">
        <f>สกลนคร!AI127</f>
        <v>494545.65999999992</v>
      </c>
      <c r="L812" s="105">
        <f>สกลนคร!AJ127</f>
        <v>2515424.8600000003</v>
      </c>
      <c r="M812" s="105">
        <f>สกลนคร!AK127</f>
        <v>2245708.3200000003</v>
      </c>
      <c r="N812" s="101"/>
      <c r="O812" s="101"/>
      <c r="P812" s="101"/>
      <c r="Q812" s="93">
        <f t="shared" si="29"/>
        <v>269716.54000000004</v>
      </c>
      <c r="R812" s="94">
        <f t="shared" si="30"/>
        <v>1133.0742612612614</v>
      </c>
    </row>
    <row r="813" spans="1:18" x14ac:dyDescent="0.7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1162798.46</v>
      </c>
      <c r="K813" s="104">
        <f>สกลนคร!AI128</f>
        <v>1380043.9100000001</v>
      </c>
      <c r="L813" s="105">
        <f>สกลนคร!AJ128</f>
        <v>4554869.79</v>
      </c>
      <c r="M813" s="105">
        <f>สกลนคร!AK128</f>
        <v>3921969.58</v>
      </c>
      <c r="N813" s="101"/>
      <c r="O813" s="101"/>
      <c r="P813" s="101"/>
      <c r="Q813" s="93">
        <f t="shared" si="29"/>
        <v>632900.21</v>
      </c>
      <c r="R813" s="94">
        <f t="shared" si="30"/>
        <v>1007.2688611233967</v>
      </c>
    </row>
    <row r="814" spans="1:18" x14ac:dyDescent="0.7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1451920.95</v>
      </c>
      <c r="K814" s="104">
        <f>สกลนคร!AI129</f>
        <v>1555452.2</v>
      </c>
      <c r="L814" s="105">
        <f>สกลนคร!AJ129</f>
        <v>4997971.1800000006</v>
      </c>
      <c r="M814" s="105">
        <f>สกลนคร!AK129</f>
        <v>3969471.19</v>
      </c>
      <c r="N814" s="101"/>
      <c r="O814" s="101"/>
      <c r="P814" s="101"/>
      <c r="Q814" s="93">
        <f t="shared" si="29"/>
        <v>1028499.9900000007</v>
      </c>
      <c r="R814" s="94">
        <f t="shared" si="30"/>
        <v>784.11847819265779</v>
      </c>
    </row>
    <row r="815" spans="1:18" x14ac:dyDescent="0.7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266120.28999999998</v>
      </c>
      <c r="K815" s="104">
        <f>สกลนคร!AI130</f>
        <v>364540.77999999997</v>
      </c>
      <c r="L815" s="105">
        <f>สกลนคร!AJ130</f>
        <v>2031091.62</v>
      </c>
      <c r="M815" s="105">
        <f>สกลนคร!AK130</f>
        <v>1979447.52</v>
      </c>
      <c r="N815" s="101"/>
      <c r="O815" s="101"/>
      <c r="P815" s="101"/>
      <c r="Q815" s="93">
        <f t="shared" si="29"/>
        <v>51644.100000000093</v>
      </c>
      <c r="R815" s="94">
        <f t="shared" si="30"/>
        <v>1216.2225269461078</v>
      </c>
    </row>
    <row r="816" spans="1:18" x14ac:dyDescent="0.7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345675.83</v>
      </c>
      <c r="K816" s="104">
        <f>สกลนคร!AI131</f>
        <v>438403.18000000005</v>
      </c>
      <c r="L816" s="105">
        <f>สกลนคร!AJ131</f>
        <v>2272430.96</v>
      </c>
      <c r="M816" s="105">
        <f>สกลนคร!AK131</f>
        <v>2155138.4500000002</v>
      </c>
      <c r="N816" s="101"/>
      <c r="O816" s="101"/>
      <c r="P816" s="101"/>
      <c r="Q816" s="93">
        <f t="shared" si="29"/>
        <v>117292.50999999978</v>
      </c>
      <c r="R816" s="94">
        <f t="shared" si="30"/>
        <v>1201.073446088795</v>
      </c>
    </row>
    <row r="817" spans="1:18" x14ac:dyDescent="0.7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698910.59</v>
      </c>
      <c r="K817" s="104">
        <f>สกลนคร!AI132</f>
        <v>923530.97</v>
      </c>
      <c r="L817" s="105">
        <f>สกลนคร!AJ132</f>
        <v>3866795.69</v>
      </c>
      <c r="M817" s="105">
        <f>สกลนคร!AK132</f>
        <v>3370313.7499999995</v>
      </c>
      <c r="N817" s="101"/>
      <c r="O817" s="101"/>
      <c r="P817" s="101"/>
      <c r="Q817" s="93">
        <f t="shared" si="29"/>
        <v>496481.94000000041</v>
      </c>
      <c r="R817" s="94">
        <f t="shared" si="30"/>
        <v>895.29884000926143</v>
      </c>
    </row>
    <row r="818" spans="1:18" x14ac:dyDescent="0.7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452854.43</v>
      </c>
      <c r="K818" s="104">
        <f>สกลนคร!AI133</f>
        <v>521759.14</v>
      </c>
      <c r="L818" s="105">
        <f>สกลนคร!AJ133</f>
        <v>2930393.1799999997</v>
      </c>
      <c r="M818" s="105">
        <f>สกลนคร!AK133</f>
        <v>3066635.2</v>
      </c>
      <c r="N818" s="101"/>
      <c r="O818" s="101"/>
      <c r="P818" s="101"/>
      <c r="Q818" s="93">
        <f t="shared" si="29"/>
        <v>-136242.02000000048</v>
      </c>
      <c r="R818" s="94">
        <f t="shared" si="30"/>
        <v>585.96144371125774</v>
      </c>
    </row>
    <row r="819" spans="1:18" x14ac:dyDescent="0.7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205896.13</v>
      </c>
      <c r="K819" s="104">
        <f>สกลนคร!AI134</f>
        <v>471463.53</v>
      </c>
      <c r="L819" s="105">
        <f>สกลนคร!AJ134</f>
        <v>3725846.4299999997</v>
      </c>
      <c r="M819" s="105">
        <f>สกลนคร!AK134</f>
        <v>3752058.43</v>
      </c>
      <c r="N819" s="101"/>
      <c r="O819" s="101"/>
      <c r="P819" s="101"/>
      <c r="Q819" s="93">
        <f t="shared" si="29"/>
        <v>-26212.000000000466</v>
      </c>
      <c r="R819" s="94">
        <f t="shared" si="30"/>
        <v>579.89827704280151</v>
      </c>
    </row>
    <row r="820" spans="1:18" x14ac:dyDescent="0.7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436011.92</v>
      </c>
      <c r="K820" s="104">
        <f>สกลนคร!AI135</f>
        <v>473643.26999999996</v>
      </c>
      <c r="L820" s="105">
        <f>สกลนคร!AJ135</f>
        <v>1625503.26</v>
      </c>
      <c r="M820" s="105">
        <f>สกลนคร!AK135</f>
        <v>1429062.8199999998</v>
      </c>
      <c r="N820" s="101"/>
      <c r="O820" s="101"/>
      <c r="P820" s="101"/>
      <c r="Q820" s="93">
        <f t="shared" si="29"/>
        <v>196440.44000000018</v>
      </c>
      <c r="R820" s="94">
        <f t="shared" si="30"/>
        <v>1925.9517298578198</v>
      </c>
    </row>
    <row r="821" spans="1:18" s="112" customFormat="1" x14ac:dyDescent="0.7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6241531.7399999993</v>
      </c>
      <c r="K821" s="109">
        <f>SUM(K809:K820)</f>
        <v>7499284.8199999994</v>
      </c>
      <c r="L821" s="109">
        <f>SUM(L809:L820)</f>
        <v>37076690.57</v>
      </c>
      <c r="M821" s="109">
        <f>SUM(M809:M820)</f>
        <v>34162145.329999998</v>
      </c>
      <c r="N821" s="107">
        <v>11</v>
      </c>
      <c r="O821" s="107">
        <v>11</v>
      </c>
      <c r="P821" s="107">
        <f>N821-O821</f>
        <v>0</v>
      </c>
      <c r="Q821" s="110">
        <f t="shared" si="29"/>
        <v>2914545.2400000021</v>
      </c>
      <c r="R821" s="111">
        <f>L821/H821</f>
        <v>873.21456829957606</v>
      </c>
    </row>
    <row r="822" spans="1:18" x14ac:dyDescent="0.7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7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1073318.07</v>
      </c>
      <c r="K823" s="104">
        <f>สกลนคร!AI136</f>
        <v>1164857.68</v>
      </c>
      <c r="L823" s="105">
        <f>สกลนคร!AJ136</f>
        <v>6463869.5999999996</v>
      </c>
      <c r="M823" s="105">
        <f>สกลนคร!AK136</f>
        <v>6393273.5899999999</v>
      </c>
      <c r="N823" s="101"/>
      <c r="O823" s="101"/>
      <c r="P823" s="101"/>
      <c r="Q823" s="93">
        <f t="shared" si="29"/>
        <v>70596.009999999776</v>
      </c>
      <c r="R823" s="94">
        <f t="shared" si="30"/>
        <v>777.28109668109664</v>
      </c>
    </row>
    <row r="824" spans="1:18" x14ac:dyDescent="0.7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330081.02</v>
      </c>
      <c r="K824" s="104">
        <f>สกลนคร!AI137</f>
        <v>264658.13</v>
      </c>
      <c r="L824" s="105">
        <f>สกลนคร!AJ137</f>
        <v>3090520.8600000003</v>
      </c>
      <c r="M824" s="105">
        <f>สกลนคร!AK137</f>
        <v>3476892.7299999995</v>
      </c>
      <c r="N824" s="101"/>
      <c r="O824" s="101"/>
      <c r="P824" s="101"/>
      <c r="Q824" s="93">
        <f t="shared" si="29"/>
        <v>-386371.86999999918</v>
      </c>
      <c r="R824" s="94">
        <f t="shared" si="30"/>
        <v>630.07560856269117</v>
      </c>
    </row>
    <row r="825" spans="1:18" x14ac:dyDescent="0.7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392750.85</v>
      </c>
      <c r="K825" s="104">
        <f>สกลนคร!AI138</f>
        <v>575664.2699999999</v>
      </c>
      <c r="L825" s="105">
        <f>สกลนคร!AJ138</f>
        <v>4031864.3499999996</v>
      </c>
      <c r="M825" s="105">
        <f>สกลนคร!AK138</f>
        <v>3828659.44</v>
      </c>
      <c r="N825" s="101"/>
      <c r="O825" s="101"/>
      <c r="P825" s="101"/>
      <c r="Q825" s="93">
        <f t="shared" si="29"/>
        <v>203204.90999999968</v>
      </c>
      <c r="R825" s="94">
        <f t="shared" si="30"/>
        <v>933.30193287037025</v>
      </c>
    </row>
    <row r="826" spans="1:18" x14ac:dyDescent="0.7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903365.38</v>
      </c>
      <c r="K826" s="104">
        <f>สกลนคร!AI139</f>
        <v>867683.64</v>
      </c>
      <c r="L826" s="105">
        <f>สกลนคร!AJ139</f>
        <v>3616393.4000000004</v>
      </c>
      <c r="M826" s="105">
        <f>สกลนคร!AK139</f>
        <v>3817766.22</v>
      </c>
      <c r="N826" s="101"/>
      <c r="O826" s="101"/>
      <c r="P826" s="101"/>
      <c r="Q826" s="93">
        <f t="shared" si="29"/>
        <v>-201372.81999999983</v>
      </c>
      <c r="R826" s="94">
        <f t="shared" si="30"/>
        <v>781.75386943363605</v>
      </c>
    </row>
    <row r="827" spans="1:18" x14ac:dyDescent="0.7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472424.99</v>
      </c>
      <c r="K827" s="104">
        <f>สกลนคร!AI140</f>
        <v>554200.38</v>
      </c>
      <c r="L827" s="105">
        <f>สกลนคร!AJ140</f>
        <v>3110031.26</v>
      </c>
      <c r="M827" s="105">
        <f>สกลนคร!AK140</f>
        <v>2879051.69</v>
      </c>
      <c r="N827" s="101"/>
      <c r="O827" s="101"/>
      <c r="P827" s="101"/>
      <c r="Q827" s="93">
        <f t="shared" si="29"/>
        <v>230979.56999999983</v>
      </c>
      <c r="R827" s="94">
        <f t="shared" si="30"/>
        <v>598.31305502116197</v>
      </c>
    </row>
    <row r="828" spans="1:18" x14ac:dyDescent="0.7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249104.96</v>
      </c>
      <c r="K828" s="104">
        <f>สกลนคร!AI141</f>
        <v>368000.88</v>
      </c>
      <c r="L828" s="105">
        <f>สกลนคร!AJ141</f>
        <v>2794630.11</v>
      </c>
      <c r="M828" s="105">
        <f>สกลนคร!AK141</f>
        <v>2730654.39</v>
      </c>
      <c r="N828" s="101"/>
      <c r="O828" s="101"/>
      <c r="P828" s="101"/>
      <c r="Q828" s="93">
        <f t="shared" si="29"/>
        <v>63975.719999999739</v>
      </c>
      <c r="R828" s="94">
        <f t="shared" si="30"/>
        <v>824.3746637168141</v>
      </c>
    </row>
    <row r="829" spans="1:18" x14ac:dyDescent="0.7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737721.93</v>
      </c>
      <c r="K829" s="104">
        <f>สกลนคร!AI142</f>
        <v>885262.87000000011</v>
      </c>
      <c r="L829" s="105">
        <f>สกลนคร!AJ142</f>
        <v>3379145.11</v>
      </c>
      <c r="M829" s="105">
        <f>สกลนคร!AK142</f>
        <v>3211378.19</v>
      </c>
      <c r="N829" s="101"/>
      <c r="O829" s="101"/>
      <c r="P829" s="101"/>
      <c r="Q829" s="93">
        <f t="shared" si="29"/>
        <v>167766.91999999993</v>
      </c>
      <c r="R829" s="94">
        <f t="shared" si="30"/>
        <v>521.55349745331068</v>
      </c>
    </row>
    <row r="830" spans="1:18" x14ac:dyDescent="0.7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576465.59</v>
      </c>
      <c r="K830" s="104">
        <f>สกลนคร!AI143</f>
        <v>597590.68999999994</v>
      </c>
      <c r="L830" s="105">
        <f>สกลนคร!AJ143</f>
        <v>3917062.3800000004</v>
      </c>
      <c r="M830" s="105">
        <f>สกลนคร!AK143</f>
        <v>3669523.07</v>
      </c>
      <c r="N830" s="101"/>
      <c r="O830" s="101"/>
      <c r="P830" s="101"/>
      <c r="Q830" s="93">
        <f t="shared" si="29"/>
        <v>247539.31000000052</v>
      </c>
      <c r="R830" s="94">
        <f t="shared" si="30"/>
        <v>935.5295868163364</v>
      </c>
    </row>
    <row r="831" spans="1:18" x14ac:dyDescent="0.7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394238.04</v>
      </c>
      <c r="K831" s="104">
        <f>สกลนคร!AI144</f>
        <v>321647.21999999997</v>
      </c>
      <c r="L831" s="105">
        <f>สกลนคร!AJ144</f>
        <v>3254227.38</v>
      </c>
      <c r="M831" s="105">
        <f>สกลนคร!AK144</f>
        <v>3208043.39</v>
      </c>
      <c r="N831" s="101"/>
      <c r="O831" s="101"/>
      <c r="P831" s="101"/>
      <c r="Q831" s="93">
        <f t="shared" si="29"/>
        <v>46183.989999999758</v>
      </c>
      <c r="R831" s="94">
        <f t="shared" si="30"/>
        <v>1049.7507677419355</v>
      </c>
    </row>
    <row r="832" spans="1:18" x14ac:dyDescent="0.7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650786.51</v>
      </c>
      <c r="K832" s="104">
        <f>สกลนคร!AI145</f>
        <v>823340.89999999991</v>
      </c>
      <c r="L832" s="105">
        <f>สกลนคร!AJ145</f>
        <v>4368379.1899999995</v>
      </c>
      <c r="M832" s="105">
        <f>สกลนคร!AK145</f>
        <v>4180718.4899999998</v>
      </c>
      <c r="N832" s="101"/>
      <c r="O832" s="101"/>
      <c r="P832" s="101"/>
      <c r="Q832" s="93">
        <f t="shared" si="29"/>
        <v>187660.69999999972</v>
      </c>
      <c r="R832" s="94">
        <f t="shared" si="30"/>
        <v>875.25129032258053</v>
      </c>
    </row>
    <row r="833" spans="1:18" x14ac:dyDescent="0.7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655336.07999999996</v>
      </c>
      <c r="K833" s="104">
        <f>สกลนคร!AI146</f>
        <v>730082.46</v>
      </c>
      <c r="L833" s="105">
        <f>สกลนคร!AJ146</f>
        <v>4384913.5999999996</v>
      </c>
      <c r="M833" s="105">
        <f>สกลนคร!AK146</f>
        <v>4402781.5599999996</v>
      </c>
      <c r="N833" s="101"/>
      <c r="O833" s="101"/>
      <c r="P833" s="101"/>
      <c r="Q833" s="93">
        <f t="shared" si="29"/>
        <v>-17867.959999999963</v>
      </c>
      <c r="R833" s="94">
        <f t="shared" si="30"/>
        <v>919.46185783183046</v>
      </c>
    </row>
    <row r="834" spans="1:18" x14ac:dyDescent="0.7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846980.17</v>
      </c>
      <c r="K834" s="104">
        <f>สกลนคร!AI147</f>
        <v>1270604.5100000002</v>
      </c>
      <c r="L834" s="105">
        <f>สกลนคร!AJ147</f>
        <v>4941491.3499999996</v>
      </c>
      <c r="M834" s="105">
        <f>สกลนคร!AK147</f>
        <v>4690827.49</v>
      </c>
      <c r="N834" s="101"/>
      <c r="O834" s="101"/>
      <c r="P834" s="101"/>
      <c r="Q834" s="93">
        <f t="shared" si="29"/>
        <v>250663.8599999994</v>
      </c>
      <c r="R834" s="94">
        <f t="shared" si="30"/>
        <v>710.29054908725016</v>
      </c>
    </row>
    <row r="835" spans="1:18" x14ac:dyDescent="0.7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933755.22</v>
      </c>
      <c r="K835" s="104">
        <f>สกลนคร!AI148</f>
        <v>927362.99</v>
      </c>
      <c r="L835" s="105">
        <f>สกลนคร!AJ148</f>
        <v>3574962.04</v>
      </c>
      <c r="M835" s="105">
        <f>สกลนคร!AK148</f>
        <v>3440904.16</v>
      </c>
      <c r="N835" s="101"/>
      <c r="O835" s="101"/>
      <c r="P835" s="101"/>
      <c r="Q835" s="93">
        <f t="shared" si="29"/>
        <v>134057.87999999989</v>
      </c>
      <c r="R835" s="94">
        <f t="shared" si="30"/>
        <v>705.81678973346493</v>
      </c>
    </row>
    <row r="836" spans="1:18" x14ac:dyDescent="0.7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292338.37</v>
      </c>
      <c r="K836" s="104">
        <f>สกลนคร!AI149</f>
        <v>288806.36</v>
      </c>
      <c r="L836" s="105">
        <f>สกลนคร!AJ149</f>
        <v>2597511.19</v>
      </c>
      <c r="M836" s="105">
        <f>สกลนคร!AK149</f>
        <v>2667798.94</v>
      </c>
      <c r="N836" s="101"/>
      <c r="O836" s="101"/>
      <c r="P836" s="101"/>
      <c r="Q836" s="93">
        <f t="shared" si="29"/>
        <v>-70287.75</v>
      </c>
      <c r="R836" s="94">
        <f t="shared" si="30"/>
        <v>1123.490999134948</v>
      </c>
    </row>
    <row r="837" spans="1:18" x14ac:dyDescent="0.7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315796.3</v>
      </c>
      <c r="K837" s="104">
        <f>สกลนคร!AI150</f>
        <v>371708.58</v>
      </c>
      <c r="L837" s="105">
        <f>สกลนคร!AJ150</f>
        <v>2800250.57</v>
      </c>
      <c r="M837" s="105">
        <f>สกลนคร!AK150</f>
        <v>3006920.0300000003</v>
      </c>
      <c r="N837" s="101"/>
      <c r="O837" s="101"/>
      <c r="P837" s="101"/>
      <c r="Q837" s="93">
        <f t="shared" si="29"/>
        <v>-206669.46000000043</v>
      </c>
      <c r="R837" s="94">
        <f t="shared" si="30"/>
        <v>1452.4121213692945</v>
      </c>
    </row>
    <row r="838" spans="1:18" x14ac:dyDescent="0.7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116376.37</v>
      </c>
      <c r="K838" s="104">
        <f>สกลนคร!AI151</f>
        <v>118168.29</v>
      </c>
      <c r="L838" s="105">
        <f>สกลนคร!AJ151</f>
        <v>2542412.2999999998</v>
      </c>
      <c r="M838" s="105">
        <f>สกลนคร!AK151</f>
        <v>2628123.11</v>
      </c>
      <c r="N838" s="101"/>
      <c r="O838" s="101"/>
      <c r="P838" s="101"/>
      <c r="Q838" s="93">
        <f t="shared" si="29"/>
        <v>-85710.810000000056</v>
      </c>
      <c r="R838" s="94">
        <f t="shared" si="30"/>
        <v>1599.0014465408804</v>
      </c>
    </row>
    <row r="839" spans="1:18" x14ac:dyDescent="0.7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296083.74</v>
      </c>
      <c r="K839" s="104">
        <f>สกลนคร!AI152</f>
        <v>259902.38</v>
      </c>
      <c r="L839" s="105">
        <f>สกลนคร!AJ152</f>
        <v>2648380.3499999996</v>
      </c>
      <c r="M839" s="105">
        <f>สกลนคร!AK152</f>
        <v>2654178.13</v>
      </c>
      <c r="N839" s="101"/>
      <c r="O839" s="101"/>
      <c r="P839" s="101"/>
      <c r="Q839" s="93">
        <f t="shared" ref="Q839:Q902" si="31">L839-M839</f>
        <v>-5797.7800000002608</v>
      </c>
      <c r="R839" s="94">
        <f t="shared" ref="R839:R902" si="32">L839/H839</f>
        <v>1562.4662831858404</v>
      </c>
    </row>
    <row r="840" spans="1:18" x14ac:dyDescent="0.7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383838.51</v>
      </c>
      <c r="K840" s="104">
        <f>สกลนคร!AI153</f>
        <v>340242.30999999994</v>
      </c>
      <c r="L840" s="105">
        <f>สกลนคร!AJ153</f>
        <v>5047826.42</v>
      </c>
      <c r="M840" s="105">
        <f>สกลนคร!AK153</f>
        <v>5053045.1800000006</v>
      </c>
      <c r="N840" s="101"/>
      <c r="O840" s="101"/>
      <c r="P840" s="101"/>
      <c r="Q840" s="93">
        <f t="shared" si="31"/>
        <v>-5218.7600000007078</v>
      </c>
      <c r="R840" s="94">
        <f t="shared" si="32"/>
        <v>1231.177175609756</v>
      </c>
    </row>
    <row r="841" spans="1:18" x14ac:dyDescent="0.7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852462.33</v>
      </c>
      <c r="K841" s="104">
        <f>สกลนคร!AI154</f>
        <v>866906.28</v>
      </c>
      <c r="L841" s="105">
        <f>สกลนคร!AJ154</f>
        <v>4318580.6000000006</v>
      </c>
      <c r="M841" s="105">
        <f>สกลนคร!AK154</f>
        <v>4497396.46</v>
      </c>
      <c r="N841" s="101"/>
      <c r="O841" s="101"/>
      <c r="P841" s="101"/>
      <c r="Q841" s="93">
        <f t="shared" si="31"/>
        <v>-178815.8599999994</v>
      </c>
      <c r="R841" s="94">
        <f t="shared" si="32"/>
        <v>720.00343447815953</v>
      </c>
    </row>
    <row r="842" spans="1:18" x14ac:dyDescent="0.7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577132.06000000006</v>
      </c>
      <c r="K842" s="104">
        <f>สกลนคร!AI155</f>
        <v>555196.71000000008</v>
      </c>
      <c r="L842" s="105">
        <f>สกลนคร!AJ155</f>
        <v>2741051.37</v>
      </c>
      <c r="M842" s="105">
        <f>สกลนคร!AK155</f>
        <v>2868824.55</v>
      </c>
      <c r="N842" s="101"/>
      <c r="O842" s="101"/>
      <c r="P842" s="101"/>
      <c r="Q842" s="93">
        <f t="shared" si="31"/>
        <v>-127773.1799999997</v>
      </c>
      <c r="R842" s="94">
        <f t="shared" si="32"/>
        <v>827.36232115907035</v>
      </c>
    </row>
    <row r="843" spans="1:18" s="112" customFormat="1" x14ac:dyDescent="0.7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11050356.49</v>
      </c>
      <c r="K843" s="109">
        <f>SUM(K822:K842)</f>
        <v>12151887.529999999</v>
      </c>
      <c r="L843" s="109">
        <f>SUM(L822:L842)</f>
        <v>73623503.429999992</v>
      </c>
      <c r="M843" s="109">
        <f>SUM(M822:M842)</f>
        <v>73306760.810000002</v>
      </c>
      <c r="N843" s="107">
        <v>20</v>
      </c>
      <c r="O843" s="107">
        <v>20</v>
      </c>
      <c r="P843" s="107">
        <f>N843-O843</f>
        <v>0</v>
      </c>
      <c r="Q843" s="110">
        <f t="shared" si="31"/>
        <v>316742.61999998987</v>
      </c>
      <c r="R843" s="111">
        <f>L843/H843</f>
        <v>843.92878678114141</v>
      </c>
    </row>
    <row r="844" spans="1:18" x14ac:dyDescent="0.7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7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505462.9</v>
      </c>
      <c r="K845" s="104">
        <f>สกลนคร!AI156</f>
        <v>544095.91</v>
      </c>
      <c r="L845" s="105">
        <f>สกลนคร!AJ156</f>
        <v>4225172</v>
      </c>
      <c r="M845" s="105">
        <f>สกลนคร!AK156</f>
        <v>4216779.5299999993</v>
      </c>
      <c r="N845" s="101"/>
      <c r="O845" s="101"/>
      <c r="P845" s="101"/>
      <c r="Q845" s="93">
        <f t="shared" si="31"/>
        <v>8392.4700000006706</v>
      </c>
      <c r="R845" s="94">
        <f t="shared" si="32"/>
        <v>1098.0176715176715</v>
      </c>
    </row>
    <row r="846" spans="1:18" x14ac:dyDescent="0.7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424376.47</v>
      </c>
      <c r="K846" s="104">
        <f>สกลนคร!AI157</f>
        <v>434857.93</v>
      </c>
      <c r="L846" s="105">
        <f>สกลนคร!AJ157</f>
        <v>2910101.08</v>
      </c>
      <c r="M846" s="105">
        <f>สกลนคร!AK157</f>
        <v>2800991.8</v>
      </c>
      <c r="N846" s="101"/>
      <c r="O846" s="101"/>
      <c r="P846" s="101"/>
      <c r="Q846" s="93">
        <f t="shared" si="31"/>
        <v>109109.28000000026</v>
      </c>
      <c r="R846" s="94">
        <f t="shared" si="32"/>
        <v>678.9783201119925</v>
      </c>
    </row>
    <row r="847" spans="1:18" x14ac:dyDescent="0.7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626117.27</v>
      </c>
      <c r="K847" s="104">
        <f>สกลนคร!AI158</f>
        <v>671477.49</v>
      </c>
      <c r="L847" s="105">
        <f>สกลนคร!AJ158</f>
        <v>3777851.39</v>
      </c>
      <c r="M847" s="105">
        <f>สกลนคร!AK158</f>
        <v>3589731.4</v>
      </c>
      <c r="N847" s="101"/>
      <c r="O847" s="101"/>
      <c r="P847" s="101"/>
      <c r="Q847" s="93">
        <f t="shared" si="31"/>
        <v>188119.99000000022</v>
      </c>
      <c r="R847" s="94">
        <f t="shared" si="32"/>
        <v>727.7694837218263</v>
      </c>
    </row>
    <row r="848" spans="1:18" x14ac:dyDescent="0.7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357452.77</v>
      </c>
      <c r="K848" s="104">
        <f>สกลนคร!AI159</f>
        <v>460848.19</v>
      </c>
      <c r="L848" s="105">
        <f>สกลนคร!AJ159</f>
        <v>3124088.73</v>
      </c>
      <c r="M848" s="105">
        <f>สกลนคร!AK159</f>
        <v>3180360.5100000002</v>
      </c>
      <c r="N848" s="101"/>
      <c r="O848" s="101"/>
      <c r="P848" s="101"/>
      <c r="Q848" s="93">
        <f t="shared" si="31"/>
        <v>-56271.780000000261</v>
      </c>
      <c r="R848" s="94">
        <f t="shared" si="32"/>
        <v>571.86321252059304</v>
      </c>
    </row>
    <row r="849" spans="1:18" s="112" customFormat="1" x14ac:dyDescent="0.7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1913409.4100000001</v>
      </c>
      <c r="K849" s="109">
        <f>SUM(K844:K848)</f>
        <v>2111279.52</v>
      </c>
      <c r="L849" s="109">
        <f>SUM(L844:L848)</f>
        <v>14037213.200000001</v>
      </c>
      <c r="M849" s="109">
        <f>SUM(M844:M848)</f>
        <v>13787863.239999998</v>
      </c>
      <c r="N849" s="107">
        <v>4</v>
      </c>
      <c r="O849" s="107">
        <v>4</v>
      </c>
      <c r="P849" s="107">
        <f>N849-O849</f>
        <v>0</v>
      </c>
      <c r="Q849" s="110">
        <f t="shared" si="31"/>
        <v>249349.96000000276</v>
      </c>
      <c r="R849" s="111">
        <f>L849/H849</f>
        <v>747.13717266340223</v>
      </c>
    </row>
    <row r="850" spans="1:18" x14ac:dyDescent="0.7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7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544414.06999999995</v>
      </c>
      <c r="K851" s="104">
        <f>สกลนคร!AI160</f>
        <v>520395.97999999992</v>
      </c>
      <c r="L851" s="105">
        <f>สกลนคร!AJ160</f>
        <v>2755410.9000000004</v>
      </c>
      <c r="M851" s="105">
        <f>สกลนคร!AK160</f>
        <v>2507097.1300000004</v>
      </c>
      <c r="N851" s="101"/>
      <c r="O851" s="101"/>
      <c r="P851" s="101"/>
      <c r="Q851" s="93">
        <f t="shared" si="31"/>
        <v>248313.77000000002</v>
      </c>
      <c r="R851" s="94">
        <f t="shared" si="32"/>
        <v>1307.1209203036055</v>
      </c>
    </row>
    <row r="852" spans="1:18" x14ac:dyDescent="0.7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590252.80000000005</v>
      </c>
      <c r="K852" s="104">
        <f>สกลนคร!AI161</f>
        <v>648107.2300000001</v>
      </c>
      <c r="L852" s="105">
        <f>สกลนคร!AJ161</f>
        <v>4392136.37</v>
      </c>
      <c r="M852" s="105">
        <f>สกลนคร!AK161</f>
        <v>5012412.0799999991</v>
      </c>
      <c r="N852" s="101"/>
      <c r="O852" s="101"/>
      <c r="P852" s="101"/>
      <c r="Q852" s="93">
        <f t="shared" si="31"/>
        <v>-620275.70999999903</v>
      </c>
      <c r="R852" s="94">
        <f t="shared" si="32"/>
        <v>1148.871663614962</v>
      </c>
    </row>
    <row r="853" spans="1:18" x14ac:dyDescent="0.7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455989.09</v>
      </c>
      <c r="K853" s="104">
        <f>สกลนคร!AI162</f>
        <v>473084.29</v>
      </c>
      <c r="L853" s="105">
        <f>สกลนคร!AJ162</f>
        <v>2975708.95</v>
      </c>
      <c r="M853" s="105">
        <f>สกลนคร!AK162</f>
        <v>2882657.86</v>
      </c>
      <c r="N853" s="101"/>
      <c r="O853" s="101"/>
      <c r="P853" s="101"/>
      <c r="Q853" s="93">
        <f t="shared" si="31"/>
        <v>93051.090000000317</v>
      </c>
      <c r="R853" s="94">
        <f t="shared" si="32"/>
        <v>736.19716724393868</v>
      </c>
    </row>
    <row r="854" spans="1:18" x14ac:dyDescent="0.7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719017.37</v>
      </c>
      <c r="K854" s="104">
        <f>สกลนคร!AI163</f>
        <v>819849.53</v>
      </c>
      <c r="L854" s="105">
        <f>สกลนคร!AJ163</f>
        <v>4428908.24</v>
      </c>
      <c r="M854" s="105">
        <f>สกลนคร!AK163</f>
        <v>4380271.79</v>
      </c>
      <c r="N854" s="101"/>
      <c r="O854" s="101"/>
      <c r="P854" s="101"/>
      <c r="Q854" s="93">
        <f t="shared" si="31"/>
        <v>48636.450000000186</v>
      </c>
      <c r="R854" s="94">
        <f t="shared" si="32"/>
        <v>809.52444525680869</v>
      </c>
    </row>
    <row r="855" spans="1:18" s="112" customFormat="1" x14ac:dyDescent="0.7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2309673.33</v>
      </c>
      <c r="K855" s="109">
        <f>SUM(K850:K854)</f>
        <v>2461437.0300000003</v>
      </c>
      <c r="L855" s="109">
        <f>SUM(L850:L854)</f>
        <v>14552164.460000001</v>
      </c>
      <c r="M855" s="109">
        <f>SUM(M850:M854)</f>
        <v>14782438.859999999</v>
      </c>
      <c r="N855" s="107">
        <v>4</v>
      </c>
      <c r="O855" s="107">
        <v>4</v>
      </c>
      <c r="P855" s="107">
        <f>N855-O855</f>
        <v>0</v>
      </c>
      <c r="Q855" s="110">
        <f t="shared" si="31"/>
        <v>-230274.39999999851</v>
      </c>
      <c r="R855" s="111">
        <f>L855/H855</f>
        <v>942.25359103859114</v>
      </c>
    </row>
    <row r="856" spans="1:18" x14ac:dyDescent="0.7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7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569987.23</v>
      </c>
      <c r="K857" s="104">
        <f>สกลนคร!AI164</f>
        <v>625310</v>
      </c>
      <c r="L857" s="105">
        <f>สกลนคร!AJ164</f>
        <v>2122660.14</v>
      </c>
      <c r="M857" s="105">
        <f>สกลนคร!AK164</f>
        <v>2304047.6100000003</v>
      </c>
      <c r="N857" s="101"/>
      <c r="O857" s="101"/>
      <c r="P857" s="101"/>
      <c r="Q857" s="93">
        <f t="shared" si="31"/>
        <v>-181387.4700000002</v>
      </c>
      <c r="R857" s="94">
        <f t="shared" si="32"/>
        <v>852.81644837284057</v>
      </c>
    </row>
    <row r="858" spans="1:18" x14ac:dyDescent="0.7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1179844.52</v>
      </c>
      <c r="K858" s="104">
        <f>สกลนคร!AI165</f>
        <v>1166475.33</v>
      </c>
      <c r="L858" s="105">
        <f>สกลนคร!AJ165</f>
        <v>3417131.33</v>
      </c>
      <c r="M858" s="105">
        <f>สกลนคร!AK165</f>
        <v>3625616.37</v>
      </c>
      <c r="N858" s="101"/>
      <c r="O858" s="101"/>
      <c r="P858" s="101"/>
      <c r="Q858" s="93">
        <f t="shared" si="31"/>
        <v>-208485.04000000004</v>
      </c>
      <c r="R858" s="94">
        <f t="shared" si="32"/>
        <v>928.56829619565224</v>
      </c>
    </row>
    <row r="859" spans="1:18" x14ac:dyDescent="0.7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890426.12</v>
      </c>
      <c r="K859" s="104">
        <f>สกลนคร!AI166</f>
        <v>847833.35</v>
      </c>
      <c r="L859" s="105">
        <f>สกลนคร!AJ166</f>
        <v>3873360.9699999997</v>
      </c>
      <c r="M859" s="105">
        <f>สกลนคร!AK166</f>
        <v>3631793.6199999996</v>
      </c>
      <c r="N859" s="101"/>
      <c r="O859" s="101"/>
      <c r="P859" s="101"/>
      <c r="Q859" s="93">
        <f t="shared" si="31"/>
        <v>241567.35000000009</v>
      </c>
      <c r="R859" s="94">
        <f t="shared" si="32"/>
        <v>743.16212010744425</v>
      </c>
    </row>
    <row r="860" spans="1:18" x14ac:dyDescent="0.7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1017848.18</v>
      </c>
      <c r="K860" s="104">
        <f>สกลนคร!AI167</f>
        <v>981678.24000000011</v>
      </c>
      <c r="L860" s="105">
        <f>สกลนคร!AJ167</f>
        <v>3265312.99</v>
      </c>
      <c r="M860" s="105">
        <f>สกลนคร!AK167</f>
        <v>2970151.5</v>
      </c>
      <c r="N860" s="101"/>
      <c r="O860" s="101"/>
      <c r="P860" s="101"/>
      <c r="Q860" s="93">
        <f t="shared" si="31"/>
        <v>295161.49000000022</v>
      </c>
      <c r="R860" s="94">
        <f t="shared" si="32"/>
        <v>1166.1832107142859</v>
      </c>
    </row>
    <row r="861" spans="1:18" x14ac:dyDescent="0.7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454930.34</v>
      </c>
      <c r="K861" s="104">
        <f>สกลนคร!AI168</f>
        <v>482189.24</v>
      </c>
      <c r="L861" s="105">
        <f>สกลนคร!AJ168</f>
        <v>4165961.6399999997</v>
      </c>
      <c r="M861" s="105">
        <f>สกลนคร!AK168</f>
        <v>4160904.8000000003</v>
      </c>
      <c r="N861" s="101"/>
      <c r="O861" s="101"/>
      <c r="P861" s="101"/>
      <c r="Q861" s="93">
        <f t="shared" si="31"/>
        <v>5056.8399999993853</v>
      </c>
      <c r="R861" s="94">
        <f t="shared" si="32"/>
        <v>1078.7057586742619</v>
      </c>
    </row>
    <row r="862" spans="1:18" s="112" customFormat="1" x14ac:dyDescent="0.7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4113036.39</v>
      </c>
      <c r="K862" s="144">
        <f>SUM(K856:K861)</f>
        <v>4103486.16</v>
      </c>
      <c r="L862" s="109">
        <f>SUM(L856:L861)</f>
        <v>16844427.07</v>
      </c>
      <c r="M862" s="109">
        <f>SUM(M856:M861)</f>
        <v>16692513.9</v>
      </c>
      <c r="N862" s="107">
        <v>5</v>
      </c>
      <c r="O862" s="107">
        <v>5</v>
      </c>
      <c r="P862" s="107">
        <f>N862-O862</f>
        <v>0</v>
      </c>
      <c r="Q862" s="110">
        <f t="shared" si="31"/>
        <v>151913.16999999993</v>
      </c>
      <c r="R862" s="111">
        <f>L862/H862</f>
        <v>933.57130576955058</v>
      </c>
    </row>
    <row r="863" spans="1:18" x14ac:dyDescent="0.7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7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475195.55</v>
      </c>
      <c r="K864" s="104">
        <f>สกลนคร!AI169</f>
        <v>549693.72</v>
      </c>
      <c r="L864" s="105">
        <f>สกลนคร!AJ169</f>
        <v>2400632.92</v>
      </c>
      <c r="M864" s="105">
        <f>สกลนคร!AK169</f>
        <v>2451323.39</v>
      </c>
      <c r="N864" s="101"/>
      <c r="O864" s="101"/>
      <c r="P864" s="101"/>
      <c r="Q864" s="93">
        <f t="shared" si="31"/>
        <v>-50690.470000000205</v>
      </c>
      <c r="R864" s="94">
        <f t="shared" si="32"/>
        <v>2407.856489468405</v>
      </c>
    </row>
    <row r="865" spans="1:18" x14ac:dyDescent="0.7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726282.45</v>
      </c>
      <c r="K865" s="104">
        <f>สกลนคร!AI170</f>
        <v>780985.25</v>
      </c>
      <c r="L865" s="105">
        <f>สกลนคร!AJ170</f>
        <v>3472389.87</v>
      </c>
      <c r="M865" s="105">
        <f>สกลนคร!AK170</f>
        <v>3507455.11</v>
      </c>
      <c r="N865" s="101"/>
      <c r="O865" s="101"/>
      <c r="P865" s="101"/>
      <c r="Q865" s="93">
        <f t="shared" si="31"/>
        <v>-35065.239999999758</v>
      </c>
      <c r="R865" s="94">
        <f t="shared" si="32"/>
        <v>607.06116608391608</v>
      </c>
    </row>
    <row r="866" spans="1:18" x14ac:dyDescent="0.7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268678.21000000002</v>
      </c>
      <c r="K866" s="104">
        <f>สกลนคร!AI171</f>
        <v>337488.78</v>
      </c>
      <c r="L866" s="105">
        <f>สกลนคร!AJ171</f>
        <v>2638937.73</v>
      </c>
      <c r="M866" s="105">
        <f>สกลนคร!AK171</f>
        <v>2919007.4</v>
      </c>
      <c r="N866" s="101"/>
      <c r="O866" s="101"/>
      <c r="P866" s="101"/>
      <c r="Q866" s="93">
        <f t="shared" si="31"/>
        <v>-280069.66999999993</v>
      </c>
      <c r="R866" s="94">
        <f t="shared" si="32"/>
        <v>809.98702578268876</v>
      </c>
    </row>
    <row r="867" spans="1:18" x14ac:dyDescent="0.7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865004.18</v>
      </c>
      <c r="K867" s="104">
        <f>สกลนคร!AI172</f>
        <v>928970.92</v>
      </c>
      <c r="L867" s="105">
        <f>สกลนคร!AJ172</f>
        <v>3982611.61</v>
      </c>
      <c r="M867" s="105">
        <f>สกลนคร!AK172</f>
        <v>3807376.45</v>
      </c>
      <c r="N867" s="101"/>
      <c r="O867" s="101"/>
      <c r="P867" s="101"/>
      <c r="Q867" s="93">
        <f t="shared" si="31"/>
        <v>175235.15999999968</v>
      </c>
      <c r="R867" s="94">
        <f t="shared" si="32"/>
        <v>771.07678799612779</v>
      </c>
    </row>
    <row r="868" spans="1:18" x14ac:dyDescent="0.7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1213336.19</v>
      </c>
      <c r="K868" s="104">
        <f>สกลนคร!AI173</f>
        <v>1297925.81</v>
      </c>
      <c r="L868" s="105">
        <f>สกลนคร!AJ173</f>
        <v>3796995.38</v>
      </c>
      <c r="M868" s="105">
        <f>สกลนคร!AK173</f>
        <v>3639135.73</v>
      </c>
      <c r="N868" s="101"/>
      <c r="O868" s="101"/>
      <c r="P868" s="101"/>
      <c r="Q868" s="93">
        <f t="shared" si="31"/>
        <v>157859.64999999991</v>
      </c>
      <c r="R868" s="94">
        <f t="shared" si="32"/>
        <v>1102.1757271407837</v>
      </c>
    </row>
    <row r="869" spans="1:18" x14ac:dyDescent="0.7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640275.78</v>
      </c>
      <c r="K869" s="104">
        <f>สกลนคร!AI174</f>
        <v>659162.07999999996</v>
      </c>
      <c r="L869" s="105">
        <f>สกลนคร!AJ174</f>
        <v>3911873.72</v>
      </c>
      <c r="M869" s="105">
        <f>สกลนคร!AK174</f>
        <v>3870573.2199999997</v>
      </c>
      <c r="N869" s="101"/>
      <c r="O869" s="101"/>
      <c r="P869" s="101"/>
      <c r="Q869" s="93">
        <f t="shared" si="31"/>
        <v>41300.500000000466</v>
      </c>
      <c r="R869" s="94">
        <f t="shared" si="32"/>
        <v>617.40431186868693</v>
      </c>
    </row>
    <row r="870" spans="1:18" s="112" customFormat="1" x14ac:dyDescent="0.7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4188772.3600000003</v>
      </c>
      <c r="K870" s="109">
        <f>SUM(K863:K869)</f>
        <v>4554226.5599999996</v>
      </c>
      <c r="L870" s="109">
        <f>SUM(L863:L869)</f>
        <v>20203441.229999997</v>
      </c>
      <c r="M870" s="109">
        <f>SUM(M863:M869)</f>
        <v>20194871.300000001</v>
      </c>
      <c r="N870" s="107">
        <v>6</v>
      </c>
      <c r="O870" s="107">
        <v>6</v>
      </c>
      <c r="P870" s="107">
        <f>N870-O870</f>
        <v>0</v>
      </c>
      <c r="Q870" s="110">
        <f t="shared" si="31"/>
        <v>8569.9299999959767</v>
      </c>
      <c r="R870" s="111">
        <f>L870/H870</f>
        <v>810.69945949199462</v>
      </c>
    </row>
    <row r="871" spans="1:18" x14ac:dyDescent="0.7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7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1205024.6000000001</v>
      </c>
      <c r="K872" s="104">
        <f>สกลนคร!AI175</f>
        <v>1457150.2200000002</v>
      </c>
      <c r="L872" s="105">
        <f>สกลนคร!AJ175</f>
        <v>4066587.37</v>
      </c>
      <c r="M872" s="105">
        <f>สกลนคร!AK175</f>
        <v>3448657.9499999997</v>
      </c>
      <c r="N872" s="101"/>
      <c r="O872" s="101"/>
      <c r="P872" s="101"/>
      <c r="Q872" s="93">
        <f t="shared" si="31"/>
        <v>617929.42000000039</v>
      </c>
      <c r="R872" s="94">
        <f t="shared" si="32"/>
        <v>850.39468214136343</v>
      </c>
    </row>
    <row r="873" spans="1:18" x14ac:dyDescent="0.7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1011662.72</v>
      </c>
      <c r="K873" s="104">
        <f>สกลนคร!AI176</f>
        <v>1133431.28</v>
      </c>
      <c r="L873" s="105">
        <f>สกลนคร!AJ176</f>
        <v>3379581.07</v>
      </c>
      <c r="M873" s="105">
        <f>สกลนคร!AK176</f>
        <v>3278169.36</v>
      </c>
      <c r="N873" s="101"/>
      <c r="O873" s="101"/>
      <c r="P873" s="101"/>
      <c r="Q873" s="93">
        <f t="shared" si="31"/>
        <v>101411.70999999996</v>
      </c>
      <c r="R873" s="94">
        <f t="shared" si="32"/>
        <v>962.56937339789226</v>
      </c>
    </row>
    <row r="874" spans="1:18" x14ac:dyDescent="0.7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825447.72</v>
      </c>
      <c r="K874" s="104">
        <f>สกลนคร!AI177</f>
        <v>1002066.61</v>
      </c>
      <c r="L874" s="105">
        <f>สกลนคร!AJ177</f>
        <v>2581419.17</v>
      </c>
      <c r="M874" s="105">
        <f>สกลนคร!AK177</f>
        <v>2371280.6799999997</v>
      </c>
      <c r="N874" s="101"/>
      <c r="O874" s="101"/>
      <c r="P874" s="101"/>
      <c r="Q874" s="93">
        <f t="shared" si="31"/>
        <v>210138.49000000022</v>
      </c>
      <c r="R874" s="94">
        <f t="shared" si="32"/>
        <v>1219.9523487712665</v>
      </c>
    </row>
    <row r="875" spans="1:18" x14ac:dyDescent="0.7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999776.93</v>
      </c>
      <c r="K875" s="104">
        <f>สกลนคร!AI178</f>
        <v>1263538.26</v>
      </c>
      <c r="L875" s="105">
        <f>สกลนคร!AJ178</f>
        <v>3351530.47</v>
      </c>
      <c r="M875" s="105">
        <f>สกลนคร!AK178</f>
        <v>3318300.75</v>
      </c>
      <c r="N875" s="101"/>
      <c r="O875" s="101"/>
      <c r="P875" s="101"/>
      <c r="Q875" s="93">
        <f t="shared" si="31"/>
        <v>33229.720000000205</v>
      </c>
      <c r="R875" s="94">
        <f t="shared" si="32"/>
        <v>661.31224743488565</v>
      </c>
    </row>
    <row r="876" spans="1:18" x14ac:dyDescent="0.7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767581.33</v>
      </c>
      <c r="K876" s="104">
        <f>สกลนคร!AI179</f>
        <v>793119.04999999993</v>
      </c>
      <c r="L876" s="105">
        <f>สกลนคร!AJ179</f>
        <v>2046715.37</v>
      </c>
      <c r="M876" s="105">
        <f>สกลนคร!AK179</f>
        <v>2132778.08</v>
      </c>
      <c r="N876" s="101"/>
      <c r="O876" s="101"/>
      <c r="P876" s="101"/>
      <c r="Q876" s="93">
        <f t="shared" si="31"/>
        <v>-86062.709999999963</v>
      </c>
      <c r="R876" s="94">
        <f t="shared" si="32"/>
        <v>939.7223921028467</v>
      </c>
    </row>
    <row r="877" spans="1:18" x14ac:dyDescent="0.7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764155.13</v>
      </c>
      <c r="K877" s="104">
        <f>สกลนคร!AI180</f>
        <v>905511.43</v>
      </c>
      <c r="L877" s="105">
        <f>สกลนคร!AJ180</f>
        <v>2712097.9299999997</v>
      </c>
      <c r="M877" s="105">
        <f>สกลนคร!AK180</f>
        <v>2385872.89</v>
      </c>
      <c r="N877" s="101"/>
      <c r="O877" s="101"/>
      <c r="P877" s="101"/>
      <c r="Q877" s="93">
        <f t="shared" si="31"/>
        <v>326225.03999999957</v>
      </c>
      <c r="R877" s="94">
        <f t="shared" si="32"/>
        <v>864.2759496494582</v>
      </c>
    </row>
    <row r="878" spans="1:18" x14ac:dyDescent="0.7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1099183.52</v>
      </c>
      <c r="K878" s="104">
        <f>สกลนคร!AI181</f>
        <v>1371416.6800000002</v>
      </c>
      <c r="L878" s="105">
        <f>สกลนคร!AJ181</f>
        <v>3745235.34</v>
      </c>
      <c r="M878" s="105">
        <f>สกลนคร!AK181</f>
        <v>3571564.4</v>
      </c>
      <c r="N878" s="101"/>
      <c r="O878" s="101"/>
      <c r="P878" s="101"/>
      <c r="Q878" s="93">
        <f t="shared" si="31"/>
        <v>173670.93999999994</v>
      </c>
      <c r="R878" s="94">
        <f t="shared" si="32"/>
        <v>1038.6121297836937</v>
      </c>
    </row>
    <row r="879" spans="1:18" s="112" customFormat="1" x14ac:dyDescent="0.7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6672831.9499999993</v>
      </c>
      <c r="K879" s="109">
        <f>SUM(K871:K878)</f>
        <v>7926233.5299999993</v>
      </c>
      <c r="L879" s="109">
        <f>SUM(L871:L878)</f>
        <v>21883166.719999999</v>
      </c>
      <c r="M879" s="109">
        <f>SUM(M871:M878)</f>
        <v>20506624.109999996</v>
      </c>
      <c r="N879" s="107">
        <v>7</v>
      </c>
      <c r="O879" s="107">
        <v>7</v>
      </c>
      <c r="P879" s="107">
        <f>N879-O879</f>
        <v>0</v>
      </c>
      <c r="Q879" s="110">
        <f t="shared" si="31"/>
        <v>1376542.6100000031</v>
      </c>
      <c r="R879" s="111">
        <f>L879/H879</f>
        <v>896.88785278085163</v>
      </c>
    </row>
    <row r="880" spans="1:18" x14ac:dyDescent="0.7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7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537038.06999999995</v>
      </c>
      <c r="K881" s="104">
        <f>สกลนคร!AI182</f>
        <v>598882.97999999986</v>
      </c>
      <c r="L881" s="105">
        <f>สกลนคร!AJ182</f>
        <v>1981766.1800000002</v>
      </c>
      <c r="M881" s="105">
        <f>สกลนคร!AK182</f>
        <v>1899198.3599999999</v>
      </c>
      <c r="N881" s="101"/>
      <c r="O881" s="101"/>
      <c r="P881" s="101"/>
      <c r="Q881" s="93">
        <f t="shared" si="31"/>
        <v>82567.820000000298</v>
      </c>
      <c r="R881" s="94">
        <f t="shared" si="32"/>
        <v>647.00169115246501</v>
      </c>
    </row>
    <row r="882" spans="1:18" x14ac:dyDescent="0.7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168222.78</v>
      </c>
      <c r="K882" s="104">
        <f>สกลนคร!AI183</f>
        <v>221370.4</v>
      </c>
      <c r="L882" s="105">
        <f>สกลนคร!AJ183</f>
        <v>2994782.63</v>
      </c>
      <c r="M882" s="105">
        <f>สกลนคร!AK183</f>
        <v>3059546.3000000003</v>
      </c>
      <c r="N882" s="101"/>
      <c r="O882" s="101"/>
      <c r="P882" s="101"/>
      <c r="Q882" s="93">
        <f t="shared" si="31"/>
        <v>-64763.670000000391</v>
      </c>
      <c r="R882" s="94">
        <f t="shared" si="32"/>
        <v>1076.8725746134483</v>
      </c>
    </row>
    <row r="883" spans="1:18" x14ac:dyDescent="0.7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423744.88</v>
      </c>
      <c r="K883" s="104">
        <f>สกลนคร!AI184</f>
        <v>490125.71</v>
      </c>
      <c r="L883" s="105">
        <f>สกลนคร!AJ184</f>
        <v>2082748.11</v>
      </c>
      <c r="M883" s="105">
        <f>สกลนคร!AK184</f>
        <v>2084606.0100000002</v>
      </c>
      <c r="N883" s="101"/>
      <c r="O883" s="101"/>
      <c r="P883" s="101"/>
      <c r="Q883" s="93">
        <f t="shared" si="31"/>
        <v>-1857.9000000001397</v>
      </c>
      <c r="R883" s="94">
        <f t="shared" si="32"/>
        <v>931.46158765652956</v>
      </c>
    </row>
    <row r="884" spans="1:18" x14ac:dyDescent="0.7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304088.23</v>
      </c>
      <c r="K884" s="104">
        <f>สกลนคร!AI185</f>
        <v>287139.33999999997</v>
      </c>
      <c r="L884" s="105">
        <f>สกลนคร!AJ185</f>
        <v>2434631.29</v>
      </c>
      <c r="M884" s="105">
        <f>สกลนคร!AK185</f>
        <v>1620826.82</v>
      </c>
      <c r="N884" s="101"/>
      <c r="O884" s="101"/>
      <c r="P884" s="101"/>
      <c r="Q884" s="93">
        <f t="shared" si="31"/>
        <v>813804.47</v>
      </c>
      <c r="R884" s="94">
        <f t="shared" si="32"/>
        <v>1214.8858732534929</v>
      </c>
    </row>
    <row r="885" spans="1:18" x14ac:dyDescent="0.7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526271.66</v>
      </c>
      <c r="K885" s="104">
        <f>สกลนคร!AI186</f>
        <v>571603.76</v>
      </c>
      <c r="L885" s="105">
        <f>สกลนคร!AJ186</f>
        <v>3243543.77</v>
      </c>
      <c r="M885" s="105">
        <f>สกลนคร!AK186</f>
        <v>3055494.42</v>
      </c>
      <c r="N885" s="101"/>
      <c r="O885" s="101"/>
      <c r="P885" s="101"/>
      <c r="Q885" s="93">
        <f t="shared" si="31"/>
        <v>188049.35000000009</v>
      </c>
      <c r="R885" s="94">
        <f t="shared" si="32"/>
        <v>907.53882764409627</v>
      </c>
    </row>
    <row r="886" spans="1:18" x14ac:dyDescent="0.7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847706.13</v>
      </c>
      <c r="K886" s="104">
        <f>สกลนคร!AI187</f>
        <v>963654.01</v>
      </c>
      <c r="L886" s="105">
        <f>สกลนคร!AJ187</f>
        <v>4615183.4800000004</v>
      </c>
      <c r="M886" s="105">
        <f>สกลนคร!AK187</f>
        <v>4159971.87</v>
      </c>
      <c r="N886" s="101"/>
      <c r="O886" s="101"/>
      <c r="P886" s="101"/>
      <c r="Q886" s="93">
        <f t="shared" si="31"/>
        <v>455211.61000000034</v>
      </c>
      <c r="R886" s="94">
        <f t="shared" si="32"/>
        <v>686.57891698899141</v>
      </c>
    </row>
    <row r="887" spans="1:18" x14ac:dyDescent="0.7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234268.21</v>
      </c>
      <c r="K887" s="104">
        <f>สกลนคร!AI188</f>
        <v>302216.53999999998</v>
      </c>
      <c r="L887" s="105">
        <f>สกลนคร!AJ188</f>
        <v>1713963.02</v>
      </c>
      <c r="M887" s="105">
        <f>สกลนคร!AK188</f>
        <v>1720763.94</v>
      </c>
      <c r="N887" s="101"/>
      <c r="O887" s="101"/>
      <c r="P887" s="101"/>
      <c r="Q887" s="93">
        <f t="shared" si="31"/>
        <v>-6800.9199999999255</v>
      </c>
      <c r="R887" s="94">
        <f t="shared" si="32"/>
        <v>1630.7925975261655</v>
      </c>
    </row>
    <row r="888" spans="1:18" x14ac:dyDescent="0.7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482445.71</v>
      </c>
      <c r="K888" s="104">
        <f>สกลนคร!AI189</f>
        <v>470945.68</v>
      </c>
      <c r="L888" s="105">
        <f>สกลนคร!AJ189</f>
        <v>2624672.89</v>
      </c>
      <c r="M888" s="105">
        <f>สกลนคร!AK189</f>
        <v>2571023.88</v>
      </c>
      <c r="N888" s="101"/>
      <c r="O888" s="101"/>
      <c r="P888" s="101"/>
      <c r="Q888" s="93">
        <f t="shared" si="31"/>
        <v>53649.010000000242</v>
      </c>
      <c r="R888" s="94">
        <f t="shared" si="32"/>
        <v>829.2805339652449</v>
      </c>
    </row>
    <row r="889" spans="1:18" s="112" customFormat="1" x14ac:dyDescent="0.7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3523785.67</v>
      </c>
      <c r="K889" s="109">
        <f>SUM(K880:K888)</f>
        <v>3905938.4199999995</v>
      </c>
      <c r="L889" s="109">
        <f>SUM(L880:L888)</f>
        <v>21691291.370000001</v>
      </c>
      <c r="M889" s="109">
        <f>SUM(M880:M888)</f>
        <v>20171431.600000001</v>
      </c>
      <c r="N889" s="107">
        <v>8</v>
      </c>
      <c r="O889" s="107">
        <v>8</v>
      </c>
      <c r="P889" s="107">
        <f>N889-O889</f>
        <v>0</v>
      </c>
      <c r="Q889" s="110">
        <f t="shared" si="31"/>
        <v>1519859.7699999996</v>
      </c>
      <c r="R889" s="111">
        <f t="shared" si="32"/>
        <v>881.90321068466426</v>
      </c>
    </row>
    <row r="890" spans="1:18" s="112" customFormat="1" ht="25.2" thickBot="1" x14ac:dyDescent="0.75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95215571.5</v>
      </c>
      <c r="K890" s="125">
        <f t="shared" si="33"/>
        <v>111131689.16799998</v>
      </c>
      <c r="L890" s="124">
        <f t="shared" si="33"/>
        <v>558245573.23000002</v>
      </c>
      <c r="M890" s="124">
        <f t="shared" si="33"/>
        <v>540169578.39199996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18075994.838000059</v>
      </c>
      <c r="R890" s="111">
        <f t="shared" si="32"/>
        <v>840.30733474828219</v>
      </c>
    </row>
    <row r="891" spans="1:18" ht="25.8" thickTop="1" thickBot="1" x14ac:dyDescent="0.75">
      <c r="A891" s="126"/>
      <c r="B891" s="127"/>
      <c r="C891" s="127"/>
      <c r="D891" s="127"/>
      <c r="E891" s="388" t="s">
        <v>535</v>
      </c>
      <c r="F891" s="389"/>
      <c r="G891" s="390"/>
      <c r="H891" s="128"/>
      <c r="I891" s="126"/>
      <c r="J891" s="129">
        <f>J890/O890</f>
        <v>566759.35416666663</v>
      </c>
      <c r="K891" s="130">
        <f>K890/O890</f>
        <v>661498.14980952372</v>
      </c>
      <c r="L891" s="129">
        <f>L890/O890</f>
        <v>3322890.3168452382</v>
      </c>
      <c r="M891" s="129">
        <f>M890/O890</f>
        <v>3215295.1094761901</v>
      </c>
      <c r="N891" s="178"/>
      <c r="O891" s="178"/>
      <c r="P891" s="178"/>
      <c r="Q891" s="93">
        <f t="shared" si="31"/>
        <v>107595.20736904815</v>
      </c>
    </row>
    <row r="892" spans="1:18" ht="25.2" thickTop="1" x14ac:dyDescent="0.7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7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551649.93999999994</v>
      </c>
      <c r="K893" s="104">
        <f>นครพนม!AN4</f>
        <v>496611.69999999995</v>
      </c>
      <c r="L893" s="105">
        <f>นครพนม!AO4</f>
        <v>2417098.23</v>
      </c>
      <c r="M893" s="105">
        <f>นครพนม!AP4</f>
        <v>2283493.1500000004</v>
      </c>
      <c r="N893" s="101"/>
      <c r="O893" s="101"/>
      <c r="P893" s="101"/>
      <c r="Q893" s="93">
        <f t="shared" si="31"/>
        <v>133605.07999999961</v>
      </c>
      <c r="R893" s="94">
        <f t="shared" si="32"/>
        <v>658.60987193460494</v>
      </c>
    </row>
    <row r="894" spans="1:18" x14ac:dyDescent="0.7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575218.79</v>
      </c>
      <c r="K894" s="104">
        <f>นครพนม!AN5</f>
        <v>661595.51</v>
      </c>
      <c r="L894" s="105">
        <f>นครพนม!AO5</f>
        <v>2787953.69</v>
      </c>
      <c r="M894" s="105">
        <f>นครพนม!AP5</f>
        <v>2606999.5199999996</v>
      </c>
      <c r="N894" s="101"/>
      <c r="O894" s="101"/>
      <c r="P894" s="101"/>
      <c r="Q894" s="93">
        <f t="shared" si="31"/>
        <v>180954.17000000039</v>
      </c>
      <c r="R894" s="94">
        <f t="shared" si="32"/>
        <v>531.34242233657324</v>
      </c>
    </row>
    <row r="895" spans="1:18" x14ac:dyDescent="0.7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765954.52</v>
      </c>
      <c r="K895" s="104">
        <f>นครพนม!AN6</f>
        <v>574800.28</v>
      </c>
      <c r="L895" s="105">
        <f>นครพนม!AO6</f>
        <v>2724800.24</v>
      </c>
      <c r="M895" s="105">
        <f>นครพนม!AP6</f>
        <v>2723400.25</v>
      </c>
      <c r="N895" s="101"/>
      <c r="O895" s="101"/>
      <c r="P895" s="101"/>
      <c r="Q895" s="93">
        <f t="shared" si="31"/>
        <v>1399.9900000002235</v>
      </c>
      <c r="R895" s="94">
        <f t="shared" si="32"/>
        <v>562.62652075160031</v>
      </c>
    </row>
    <row r="896" spans="1:18" x14ac:dyDescent="0.7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544977.36</v>
      </c>
      <c r="K896" s="104">
        <f>นครพนม!AN7</f>
        <v>347830.48</v>
      </c>
      <c r="L896" s="105">
        <f>นครพนม!AO7</f>
        <v>1770291.83</v>
      </c>
      <c r="M896" s="105">
        <f>นครพนม!AP7</f>
        <v>1700827.35</v>
      </c>
      <c r="N896" s="101"/>
      <c r="O896" s="101"/>
      <c r="P896" s="101"/>
      <c r="Q896" s="93">
        <f t="shared" si="31"/>
        <v>69464.479999999981</v>
      </c>
      <c r="R896" s="94">
        <f t="shared" si="32"/>
        <v>409.41069148936174</v>
      </c>
    </row>
    <row r="897" spans="1:18" x14ac:dyDescent="0.7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564829.80000000005</v>
      </c>
      <c r="K897" s="104">
        <f>นครพนม!AN8</f>
        <v>545525.60000000009</v>
      </c>
      <c r="L897" s="105">
        <f>นครพนม!AO8</f>
        <v>2082358.5899999999</v>
      </c>
      <c r="M897" s="105">
        <f>นครพนม!AP8</f>
        <v>2078128.48</v>
      </c>
      <c r="N897" s="101"/>
      <c r="O897" s="101"/>
      <c r="P897" s="101"/>
      <c r="Q897" s="93">
        <f t="shared" si="31"/>
        <v>4230.1099999998696</v>
      </c>
      <c r="R897" s="94">
        <f t="shared" si="32"/>
        <v>508.51247619047615</v>
      </c>
    </row>
    <row r="898" spans="1:18" x14ac:dyDescent="0.7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386963.45</v>
      </c>
      <c r="K898" s="104">
        <f>นครพนม!AN9</f>
        <v>343576.69</v>
      </c>
      <c r="L898" s="105">
        <f>นครพนม!AO9</f>
        <v>1346228.5</v>
      </c>
      <c r="M898" s="105">
        <f>นครพนม!AP9</f>
        <v>1105721.3599999999</v>
      </c>
      <c r="N898" s="101"/>
      <c r="O898" s="101"/>
      <c r="P898" s="101"/>
      <c r="Q898" s="93">
        <f t="shared" si="31"/>
        <v>240507.14000000013</v>
      </c>
      <c r="R898" s="94">
        <f t="shared" si="32"/>
        <v>338.92963242698892</v>
      </c>
    </row>
    <row r="899" spans="1:18" x14ac:dyDescent="0.7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529304.91</v>
      </c>
      <c r="K899" s="104">
        <f>นครพนม!AN10</f>
        <v>567736.05000000005</v>
      </c>
      <c r="L899" s="105">
        <f>นครพนม!AO10</f>
        <v>2300252.84</v>
      </c>
      <c r="M899" s="105">
        <f>นครพนม!AP10</f>
        <v>2395154.42</v>
      </c>
      <c r="N899" s="101"/>
      <c r="O899" s="101"/>
      <c r="P899" s="101"/>
      <c r="Q899" s="93">
        <f t="shared" si="31"/>
        <v>-94901.580000000075</v>
      </c>
      <c r="R899" s="94">
        <f t="shared" si="32"/>
        <v>911.35215530903326</v>
      </c>
    </row>
    <row r="900" spans="1:18" x14ac:dyDescent="0.7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536371.32999999996</v>
      </c>
      <c r="K900" s="104">
        <f>นครพนม!AN11</f>
        <v>637717.41999999993</v>
      </c>
      <c r="L900" s="105">
        <f>นครพนม!AO11</f>
        <v>2090057.6400000001</v>
      </c>
      <c r="M900" s="105">
        <f>นครพนม!AP11</f>
        <v>2043627.5699999998</v>
      </c>
      <c r="N900" s="101"/>
      <c r="O900" s="101"/>
      <c r="P900" s="101"/>
      <c r="Q900" s="93">
        <f t="shared" si="31"/>
        <v>46430.070000000298</v>
      </c>
      <c r="R900" s="94">
        <f t="shared" si="32"/>
        <v>808.22027842227385</v>
      </c>
    </row>
    <row r="901" spans="1:18" x14ac:dyDescent="0.7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533362.87</v>
      </c>
      <c r="K901" s="104">
        <f>นครพนม!AN12</f>
        <v>701291.98</v>
      </c>
      <c r="L901" s="105">
        <f>นครพนม!AO12</f>
        <v>2160486.3600000003</v>
      </c>
      <c r="M901" s="105">
        <f>นครพนม!AP12</f>
        <v>2279040.42</v>
      </c>
      <c r="N901" s="101"/>
      <c r="O901" s="101"/>
      <c r="P901" s="101"/>
      <c r="Q901" s="93">
        <f t="shared" si="31"/>
        <v>-118554.05999999959</v>
      </c>
      <c r="R901" s="94">
        <f t="shared" si="32"/>
        <v>813.12998118178405</v>
      </c>
    </row>
    <row r="902" spans="1:18" x14ac:dyDescent="0.7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524787.59</v>
      </c>
      <c r="K902" s="104">
        <f>นครพนม!AN13</f>
        <v>587157.91999999993</v>
      </c>
      <c r="L902" s="105">
        <f>นครพนม!AO13</f>
        <v>2310918.4699999997</v>
      </c>
      <c r="M902" s="105">
        <f>นครพนม!AP13</f>
        <v>2011003.26</v>
      </c>
      <c r="N902" s="101"/>
      <c r="O902" s="101"/>
      <c r="P902" s="101"/>
      <c r="Q902" s="93">
        <f t="shared" si="31"/>
        <v>299915.20999999973</v>
      </c>
      <c r="R902" s="94">
        <f t="shared" si="32"/>
        <v>986.72863791631073</v>
      </c>
    </row>
    <row r="903" spans="1:18" x14ac:dyDescent="0.7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503341.25</v>
      </c>
      <c r="K903" s="104">
        <f>นครพนม!AN14</f>
        <v>776194.6</v>
      </c>
      <c r="L903" s="105">
        <f>นครพนม!AO14</f>
        <v>2193319.77</v>
      </c>
      <c r="M903" s="105">
        <f>นครพนม!AP14</f>
        <v>1505831.7900000003</v>
      </c>
      <c r="N903" s="101"/>
      <c r="O903" s="101"/>
      <c r="P903" s="101"/>
      <c r="Q903" s="93">
        <f t="shared" ref="Q903:Q966" si="34">L903-M903</f>
        <v>687487.97999999975</v>
      </c>
      <c r="R903" s="94">
        <f t="shared" ref="R903:R966" si="35">L903/H903</f>
        <v>790.10078170028817</v>
      </c>
    </row>
    <row r="904" spans="1:18" x14ac:dyDescent="0.7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440783.97</v>
      </c>
      <c r="K904" s="104">
        <f>นครพนม!AN15</f>
        <v>325029.63999999996</v>
      </c>
      <c r="L904" s="105">
        <f>นครพนม!AO15</f>
        <v>2757455.09</v>
      </c>
      <c r="M904" s="105">
        <f>นครพนม!AP15</f>
        <v>2320503.6</v>
      </c>
      <c r="N904" s="101"/>
      <c r="O904" s="101"/>
      <c r="P904" s="101"/>
      <c r="Q904" s="93">
        <f t="shared" si="34"/>
        <v>436951.48999999976</v>
      </c>
      <c r="R904" s="94">
        <f t="shared" si="35"/>
        <v>822.62980011933166</v>
      </c>
    </row>
    <row r="905" spans="1:18" x14ac:dyDescent="0.7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335169.95</v>
      </c>
      <c r="K905" s="104">
        <f>นครพนม!AN16</f>
        <v>354475.19000000006</v>
      </c>
      <c r="L905" s="105">
        <f>นครพนม!AO16</f>
        <v>2179233.1799999997</v>
      </c>
      <c r="M905" s="105">
        <f>นครพนม!AP16</f>
        <v>2037516.57</v>
      </c>
      <c r="N905" s="101"/>
      <c r="O905" s="101"/>
      <c r="P905" s="101"/>
      <c r="Q905" s="93">
        <f t="shared" si="34"/>
        <v>141716.60999999964</v>
      </c>
      <c r="R905" s="94">
        <f t="shared" si="35"/>
        <v>820.18561535566414</v>
      </c>
    </row>
    <row r="906" spans="1:18" x14ac:dyDescent="0.7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257974.98</v>
      </c>
      <c r="K906" s="104">
        <f>นครพนม!AN17</f>
        <v>275389.11</v>
      </c>
      <c r="L906" s="105">
        <f>นครพนม!AO17</f>
        <v>1990708.9300000002</v>
      </c>
      <c r="M906" s="105">
        <f>นครพนม!AP17</f>
        <v>1895959.81</v>
      </c>
      <c r="N906" s="101"/>
      <c r="O906" s="101"/>
      <c r="P906" s="101"/>
      <c r="Q906" s="93">
        <f t="shared" si="34"/>
        <v>94749.120000000112</v>
      </c>
      <c r="R906" s="94">
        <f t="shared" si="35"/>
        <v>1314.8671928665788</v>
      </c>
    </row>
    <row r="907" spans="1:18" x14ac:dyDescent="0.7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177506.6</v>
      </c>
      <c r="K907" s="104">
        <f>นครพนม!AN18</f>
        <v>384417.49</v>
      </c>
      <c r="L907" s="105">
        <f>นครพนม!AO18</f>
        <v>2094381.67</v>
      </c>
      <c r="M907" s="105">
        <f>นครพนม!AP18</f>
        <v>2194040.54</v>
      </c>
      <c r="N907" s="101"/>
      <c r="O907" s="101"/>
      <c r="P907" s="101"/>
      <c r="Q907" s="93">
        <f t="shared" si="34"/>
        <v>-99658.870000000112</v>
      </c>
      <c r="R907" s="94">
        <f t="shared" si="35"/>
        <v>1015.2116674745516</v>
      </c>
    </row>
    <row r="908" spans="1:18" x14ac:dyDescent="0.7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200228.48000000001</v>
      </c>
      <c r="K908" s="104">
        <f>นครพนม!AN19</f>
        <v>206874.7</v>
      </c>
      <c r="L908" s="105">
        <f>นครพนม!AO19</f>
        <v>2872578.91</v>
      </c>
      <c r="M908" s="105">
        <f>นครพนม!AP19</f>
        <v>3144848.5100000002</v>
      </c>
      <c r="N908" s="101"/>
      <c r="O908" s="101"/>
      <c r="P908" s="101"/>
      <c r="Q908" s="93">
        <f t="shared" si="34"/>
        <v>-272269.60000000009</v>
      </c>
      <c r="R908" s="94">
        <f t="shared" si="35"/>
        <v>751.59050497121927</v>
      </c>
    </row>
    <row r="909" spans="1:18" x14ac:dyDescent="0.7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365447.17</v>
      </c>
      <c r="K909" s="104">
        <f>นครพนม!AN20</f>
        <v>535492.67999999993</v>
      </c>
      <c r="L909" s="105">
        <f>นครพนม!AO20</f>
        <v>2677025.67</v>
      </c>
      <c r="M909" s="105">
        <f>นครพนม!AP20</f>
        <v>2879098.66</v>
      </c>
      <c r="N909" s="101"/>
      <c r="O909" s="101"/>
      <c r="P909" s="101"/>
      <c r="Q909" s="93">
        <f t="shared" si="34"/>
        <v>-202072.99000000022</v>
      </c>
      <c r="R909" s="94">
        <f t="shared" si="35"/>
        <v>942.28288278775074</v>
      </c>
    </row>
    <row r="910" spans="1:18" x14ac:dyDescent="0.7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414890.83</v>
      </c>
      <c r="K910" s="104">
        <f>นครพนม!AN21</f>
        <v>490675.94000000006</v>
      </c>
      <c r="L910" s="105">
        <f>นครพนม!AO21</f>
        <v>3879701.39</v>
      </c>
      <c r="M910" s="105">
        <f>นครพนม!AP21</f>
        <v>4254258.58</v>
      </c>
      <c r="N910" s="101"/>
      <c r="O910" s="101"/>
      <c r="P910" s="101"/>
      <c r="Q910" s="93">
        <f t="shared" si="34"/>
        <v>-374557.18999999994</v>
      </c>
      <c r="R910" s="94">
        <f t="shared" si="35"/>
        <v>962.94400347480769</v>
      </c>
    </row>
    <row r="911" spans="1:18" x14ac:dyDescent="0.7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965144.45</v>
      </c>
      <c r="K911" s="104">
        <f>นครพนม!AN22</f>
        <v>1095324.43</v>
      </c>
      <c r="L911" s="105">
        <f>นครพนม!AO22</f>
        <v>1694596.37</v>
      </c>
      <c r="M911" s="105">
        <f>นครพนม!AP22</f>
        <v>1598347.04</v>
      </c>
      <c r="N911" s="101"/>
      <c r="O911" s="101"/>
      <c r="P911" s="101"/>
      <c r="Q911" s="93">
        <f t="shared" si="34"/>
        <v>96249.330000000075</v>
      </c>
      <c r="R911" s="94">
        <f t="shared" si="35"/>
        <v>467.34593767236629</v>
      </c>
    </row>
    <row r="912" spans="1:18" x14ac:dyDescent="0.7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447824.76</v>
      </c>
      <c r="K912" s="104">
        <f>นครพนม!AN23</f>
        <v>536322.68999999994</v>
      </c>
      <c r="L912" s="105">
        <f>นครพนม!AO23</f>
        <v>2461244.62</v>
      </c>
      <c r="M912" s="105">
        <f>นครพนม!AP23</f>
        <v>1923632.5300000003</v>
      </c>
      <c r="N912" s="101"/>
      <c r="O912" s="101"/>
      <c r="P912" s="101"/>
      <c r="Q912" s="93">
        <f t="shared" si="34"/>
        <v>537612.08999999985</v>
      </c>
      <c r="R912" s="94">
        <f t="shared" si="35"/>
        <v>1151.7288816097334</v>
      </c>
    </row>
    <row r="913" spans="1:18" x14ac:dyDescent="0.7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372922.78</v>
      </c>
      <c r="K913" s="104">
        <f>นครพนม!AN24</f>
        <v>473215.80000000005</v>
      </c>
      <c r="L913" s="105">
        <f>นครพนม!AO24</f>
        <v>1614985.3499999999</v>
      </c>
      <c r="M913" s="105">
        <f>นครพนม!AP24</f>
        <v>1507973.16</v>
      </c>
      <c r="N913" s="101"/>
      <c r="O913" s="101"/>
      <c r="P913" s="101"/>
      <c r="Q913" s="93">
        <f t="shared" si="34"/>
        <v>107012.18999999994</v>
      </c>
      <c r="R913" s="94">
        <f t="shared" si="35"/>
        <v>620.6707724827055</v>
      </c>
    </row>
    <row r="914" spans="1:18" x14ac:dyDescent="0.7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308876.28999999998</v>
      </c>
      <c r="K914" s="104">
        <f>นครพนม!AN25</f>
        <v>404485.05999999994</v>
      </c>
      <c r="L914" s="105">
        <f>นครพนม!AO25</f>
        <v>2347505.41</v>
      </c>
      <c r="M914" s="105">
        <f>นครพนม!AP25</f>
        <v>2550448.04</v>
      </c>
      <c r="N914" s="101"/>
      <c r="O914" s="101"/>
      <c r="P914" s="101"/>
      <c r="Q914" s="93">
        <f t="shared" si="34"/>
        <v>-202942.62999999989</v>
      </c>
      <c r="R914" s="94">
        <f t="shared" si="35"/>
        <v>375.90158686949565</v>
      </c>
    </row>
    <row r="915" spans="1:18" x14ac:dyDescent="0.7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161314.79999999999</v>
      </c>
      <c r="K915" s="104">
        <f>นครพนม!AN26</f>
        <v>229768.78000000003</v>
      </c>
      <c r="L915" s="105">
        <f>นครพนม!AO26</f>
        <v>2168847.25</v>
      </c>
      <c r="M915" s="105">
        <f>นครพนม!AP26</f>
        <v>2060158.47</v>
      </c>
      <c r="N915" s="101"/>
      <c r="O915" s="101"/>
      <c r="P915" s="101"/>
      <c r="Q915" s="93">
        <f t="shared" si="34"/>
        <v>108688.78000000003</v>
      </c>
      <c r="R915" s="94">
        <f t="shared" si="35"/>
        <v>421.87264150943395</v>
      </c>
    </row>
    <row r="916" spans="1:18" x14ac:dyDescent="0.7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246811.82</v>
      </c>
      <c r="K916" s="104">
        <f>นครพนม!AN27</f>
        <v>79739.820000000007</v>
      </c>
      <c r="L916" s="105">
        <f>นครพนม!AO27</f>
        <v>1322198.22</v>
      </c>
      <c r="M916" s="105">
        <f>นครพนม!AP27</f>
        <v>1057285.97</v>
      </c>
      <c r="N916" s="101"/>
      <c r="O916" s="101"/>
      <c r="P916" s="101"/>
      <c r="Q916" s="93">
        <f t="shared" si="34"/>
        <v>264912.25</v>
      </c>
      <c r="R916" s="94">
        <f t="shared" si="35"/>
        <v>449.88030622660767</v>
      </c>
    </row>
    <row r="917" spans="1:18" x14ac:dyDescent="0.7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355509.93</v>
      </c>
      <c r="K917" s="104">
        <f>นครพนม!AN28</f>
        <v>498560.69</v>
      </c>
      <c r="L917" s="105">
        <f>นครพนม!AO28</f>
        <v>1464051.13</v>
      </c>
      <c r="M917" s="105">
        <f>นครพนม!AP28</f>
        <v>1372160.0399999998</v>
      </c>
      <c r="N917" s="101"/>
      <c r="O917" s="101"/>
      <c r="P917" s="101"/>
      <c r="Q917" s="93">
        <f t="shared" si="34"/>
        <v>91891.090000000084</v>
      </c>
      <c r="R917" s="94">
        <f t="shared" si="35"/>
        <v>499.16506307534945</v>
      </c>
    </row>
    <row r="918" spans="1:18" s="112" customFormat="1" x14ac:dyDescent="0.7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11067168.619999999</v>
      </c>
      <c r="K918" s="144">
        <f>SUM(K892:K917)</f>
        <v>12129810.25</v>
      </c>
      <c r="L918" s="109">
        <f>SUM(L893:L917)</f>
        <v>55708279.350000001</v>
      </c>
      <c r="M918" s="109">
        <f>SUM(M893:M917)</f>
        <v>53529459.089999981</v>
      </c>
      <c r="N918" s="107">
        <v>25</v>
      </c>
      <c r="O918" s="107">
        <v>25</v>
      </c>
      <c r="P918" s="107">
        <f>N918-O918</f>
        <v>0</v>
      </c>
      <c r="Q918" s="110">
        <f t="shared" si="34"/>
        <v>2178820.2600000203</v>
      </c>
      <c r="R918" s="111">
        <f>L918/H918</f>
        <v>655.87764284116463</v>
      </c>
    </row>
    <row r="919" spans="1:18" x14ac:dyDescent="0.7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7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290303.42</v>
      </c>
      <c r="K920" s="104">
        <f>นครพนม!AN29</f>
        <v>308494.99</v>
      </c>
      <c r="L920" s="105">
        <f>นครพนม!AO29</f>
        <v>3611770.12</v>
      </c>
      <c r="M920" s="105">
        <f>นครพนม!AP29</f>
        <v>3683071.23</v>
      </c>
      <c r="N920" s="101"/>
      <c r="O920" s="101"/>
      <c r="P920" s="101"/>
      <c r="Q920" s="93">
        <f t="shared" si="34"/>
        <v>-71301.10999999987</v>
      </c>
      <c r="R920" s="94">
        <f t="shared" si="35"/>
        <v>899.56914570361153</v>
      </c>
    </row>
    <row r="921" spans="1:18" x14ac:dyDescent="0.7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1040472.84</v>
      </c>
      <c r="K921" s="104">
        <f>นครพนม!AN30</f>
        <v>1208893.2599999998</v>
      </c>
      <c r="L921" s="105">
        <f>นครพนม!AO30</f>
        <v>3418341.77</v>
      </c>
      <c r="M921" s="105">
        <f>นครพนม!AP30</f>
        <v>2913451.95</v>
      </c>
      <c r="N921" s="101"/>
      <c r="O921" s="101"/>
      <c r="P921" s="101"/>
      <c r="Q921" s="93">
        <f t="shared" si="34"/>
        <v>504889.81999999983</v>
      </c>
      <c r="R921" s="94">
        <f t="shared" si="35"/>
        <v>679.32070151033383</v>
      </c>
    </row>
    <row r="922" spans="1:18" x14ac:dyDescent="0.7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254787.37</v>
      </c>
      <c r="K922" s="104">
        <f>นครพนม!AN31</f>
        <v>313047.99</v>
      </c>
      <c r="L922" s="105">
        <f>นครพนม!AO31</f>
        <v>2303973.7999999998</v>
      </c>
      <c r="M922" s="105">
        <f>นครพนม!AP31</f>
        <v>2414030.56</v>
      </c>
      <c r="N922" s="101"/>
      <c r="O922" s="101"/>
      <c r="P922" s="101"/>
      <c r="Q922" s="93">
        <f t="shared" si="34"/>
        <v>-110056.76000000024</v>
      </c>
      <c r="R922" s="94">
        <f t="shared" si="35"/>
        <v>778.36952702702695</v>
      </c>
    </row>
    <row r="923" spans="1:18" x14ac:dyDescent="0.7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318970.17</v>
      </c>
      <c r="K923" s="103">
        <f>นครพนม!AN32</f>
        <v>57987.589999999967</v>
      </c>
      <c r="L923" s="105">
        <f>นครพนม!AO32</f>
        <v>1135379.8600000001</v>
      </c>
      <c r="M923" s="105">
        <f>นครพนม!AP32</f>
        <v>1282668.96</v>
      </c>
      <c r="N923" s="101"/>
      <c r="O923" s="101"/>
      <c r="P923" s="101"/>
      <c r="Q923" s="93">
        <f t="shared" si="34"/>
        <v>-147289.09999999986</v>
      </c>
      <c r="R923" s="94">
        <f t="shared" si="35"/>
        <v>337.60923580136784</v>
      </c>
    </row>
    <row r="924" spans="1:18" x14ac:dyDescent="0.7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328759.63</v>
      </c>
      <c r="K924" s="104">
        <f>นครพนม!AN33</f>
        <v>370828.72000000003</v>
      </c>
      <c r="L924" s="105">
        <f>นครพนม!AO33</f>
        <v>2413817.85</v>
      </c>
      <c r="M924" s="105">
        <f>นครพนม!AP33</f>
        <v>2669560.19</v>
      </c>
      <c r="N924" s="101"/>
      <c r="O924" s="101"/>
      <c r="P924" s="101"/>
      <c r="Q924" s="93">
        <f t="shared" si="34"/>
        <v>-255742.33999999985</v>
      </c>
      <c r="R924" s="94">
        <f t="shared" si="35"/>
        <v>625.01756861729677</v>
      </c>
    </row>
    <row r="925" spans="1:18" x14ac:dyDescent="0.7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453203.36</v>
      </c>
      <c r="K925" s="104">
        <f>นครพนม!AN34</f>
        <v>421339.95999999996</v>
      </c>
      <c r="L925" s="105">
        <f>นครพนม!AO34</f>
        <v>908026.48</v>
      </c>
      <c r="M925" s="105">
        <f>นครพนม!AP34</f>
        <v>964193.18</v>
      </c>
      <c r="N925" s="101"/>
      <c r="O925" s="101"/>
      <c r="P925" s="101"/>
      <c r="Q925" s="93">
        <f t="shared" si="34"/>
        <v>-56166.70000000007</v>
      </c>
      <c r="R925" s="94">
        <f t="shared" si="35"/>
        <v>204.09675882220722</v>
      </c>
    </row>
    <row r="926" spans="1:18" s="158" customFormat="1" x14ac:dyDescent="0.7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203002.55</v>
      </c>
      <c r="K926" s="155">
        <f>นครพนม!AN35</f>
        <v>275698</v>
      </c>
      <c r="L926" s="154">
        <f>นครพนม!AO35</f>
        <v>996543.76</v>
      </c>
      <c r="M926" s="154">
        <f>นครพนม!AP35</f>
        <v>1238399.3900000001</v>
      </c>
      <c r="N926" s="153"/>
      <c r="O926" s="153"/>
      <c r="P926" s="153"/>
      <c r="Q926" s="156">
        <f t="shared" si="34"/>
        <v>-241855.63000000012</v>
      </c>
      <c r="R926" s="157">
        <f t="shared" si="35"/>
        <v>471.40196783349103</v>
      </c>
    </row>
    <row r="927" spans="1:18" x14ac:dyDescent="0.7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334016.05</v>
      </c>
      <c r="K927" s="104">
        <f>นครพนม!AN36</f>
        <v>314713.46999999997</v>
      </c>
      <c r="L927" s="105">
        <f>นครพนม!AO36</f>
        <v>876651.51</v>
      </c>
      <c r="M927" s="105">
        <f>นครพนม!AP36</f>
        <v>993054.64</v>
      </c>
      <c r="N927" s="101"/>
      <c r="O927" s="101"/>
      <c r="P927" s="101"/>
      <c r="Q927" s="93">
        <f t="shared" si="34"/>
        <v>-116403.13</v>
      </c>
      <c r="R927" s="94">
        <f t="shared" si="35"/>
        <v>321.47103410341032</v>
      </c>
    </row>
    <row r="928" spans="1:18" x14ac:dyDescent="0.7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112153.2</v>
      </c>
      <c r="K928" s="104">
        <f>นครพนม!AN37</f>
        <v>290801.84999999998</v>
      </c>
      <c r="L928" s="105">
        <f>นครพนม!AO37</f>
        <v>2073005.23</v>
      </c>
      <c r="M928" s="105">
        <f>นครพนม!AP37</f>
        <v>2396243.94</v>
      </c>
      <c r="N928" s="101"/>
      <c r="O928" s="101"/>
      <c r="P928" s="101"/>
      <c r="Q928" s="93">
        <f t="shared" si="34"/>
        <v>-323238.70999999996</v>
      </c>
      <c r="R928" s="94">
        <f t="shared" si="35"/>
        <v>835.55228939943572</v>
      </c>
    </row>
    <row r="929" spans="1:18" s="112" customFormat="1" x14ac:dyDescent="0.7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3335668.5899999994</v>
      </c>
      <c r="K929" s="144">
        <f>SUM(K919:K928)</f>
        <v>3561805.8299999996</v>
      </c>
      <c r="L929" s="109">
        <f>SUM(L919:L928)</f>
        <v>17737510.379999999</v>
      </c>
      <c r="M929" s="109">
        <f>SUM(M919:M928)</f>
        <v>18554674.039999999</v>
      </c>
      <c r="N929" s="107">
        <v>9</v>
      </c>
      <c r="O929" s="107">
        <v>9</v>
      </c>
      <c r="P929" s="107">
        <f>N929-O929</f>
        <v>0</v>
      </c>
      <c r="Q929" s="110">
        <f t="shared" si="34"/>
        <v>-817163.66000000015</v>
      </c>
      <c r="R929" s="111">
        <f>L929/H929</f>
        <v>572.12238751088603</v>
      </c>
    </row>
    <row r="930" spans="1:18" x14ac:dyDescent="0.7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7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483953.6</v>
      </c>
      <c r="K931" s="104">
        <f>นครพนม!AN38</f>
        <v>573170.25</v>
      </c>
      <c r="L931" s="105">
        <f>นครพนม!AO38</f>
        <v>1978550.2999999998</v>
      </c>
      <c r="M931" s="105">
        <f>นครพนม!AP38</f>
        <v>1946856.23</v>
      </c>
      <c r="N931" s="101"/>
      <c r="O931" s="101"/>
      <c r="P931" s="101"/>
      <c r="Q931" s="93">
        <f t="shared" si="34"/>
        <v>31694.069999999832</v>
      </c>
      <c r="R931" s="94">
        <f t="shared" si="35"/>
        <v>555.61648413367027</v>
      </c>
    </row>
    <row r="932" spans="1:18" x14ac:dyDescent="0.7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776306.73</v>
      </c>
      <c r="K932" s="104">
        <f>นครพนม!AN39</f>
        <v>1127028.8600000001</v>
      </c>
      <c r="L932" s="105">
        <f>นครพนม!AO39</f>
        <v>2256421.59</v>
      </c>
      <c r="M932" s="105">
        <f>นครพนม!AP39</f>
        <v>1938761.23</v>
      </c>
      <c r="N932" s="101"/>
      <c r="O932" s="101"/>
      <c r="P932" s="101"/>
      <c r="Q932" s="93">
        <f t="shared" si="34"/>
        <v>317660.35999999987</v>
      </c>
      <c r="R932" s="94">
        <f t="shared" si="35"/>
        <v>532.80320897284525</v>
      </c>
    </row>
    <row r="933" spans="1:18" x14ac:dyDescent="0.7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508284.56</v>
      </c>
      <c r="K933" s="104">
        <f>นครพนม!AN40</f>
        <v>639580.16000000003</v>
      </c>
      <c r="L933" s="105">
        <f>นครพนม!AO40</f>
        <v>1734305.6</v>
      </c>
      <c r="M933" s="105">
        <f>นครพนม!AP40</f>
        <v>1838323.63</v>
      </c>
      <c r="N933" s="101"/>
      <c r="O933" s="101"/>
      <c r="P933" s="101"/>
      <c r="Q933" s="93">
        <f t="shared" si="34"/>
        <v>-104018.0299999998</v>
      </c>
      <c r="R933" s="94">
        <f t="shared" si="35"/>
        <v>1544.3504897595726</v>
      </c>
    </row>
    <row r="934" spans="1:18" x14ac:dyDescent="0.7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329357.40000000002</v>
      </c>
      <c r="K934" s="104">
        <f>นครพนม!AN41</f>
        <v>326042.38000000006</v>
      </c>
      <c r="L934" s="105">
        <f>นครพนม!AO41</f>
        <v>1800256.42</v>
      </c>
      <c r="M934" s="105">
        <f>นครพนม!AP41</f>
        <v>1737603.05</v>
      </c>
      <c r="N934" s="101"/>
      <c r="O934" s="101"/>
      <c r="P934" s="101"/>
      <c r="Q934" s="93">
        <f t="shared" si="34"/>
        <v>62653.369999999879</v>
      </c>
      <c r="R934" s="94">
        <f t="shared" si="35"/>
        <v>907.38730846774195</v>
      </c>
    </row>
    <row r="935" spans="1:18" x14ac:dyDescent="0.7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163671.29999999999</v>
      </c>
      <c r="K935" s="104">
        <f>นครพนม!AN42</f>
        <v>297334.87</v>
      </c>
      <c r="L935" s="105">
        <f>นครพนม!AO42</f>
        <v>1783044.55</v>
      </c>
      <c r="M935" s="105">
        <f>นครพนม!AP42</f>
        <v>1897814.8299999998</v>
      </c>
      <c r="N935" s="101"/>
      <c r="O935" s="101"/>
      <c r="P935" s="101"/>
      <c r="Q935" s="93">
        <f t="shared" si="34"/>
        <v>-114770.2799999998</v>
      </c>
      <c r="R935" s="94">
        <f t="shared" si="35"/>
        <v>708.96403578528827</v>
      </c>
    </row>
    <row r="936" spans="1:18" x14ac:dyDescent="0.7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449616.43</v>
      </c>
      <c r="K936" s="104">
        <f>นครพนม!AN43</f>
        <v>573015.4</v>
      </c>
      <c r="L936" s="105">
        <f>นครพนม!AO43</f>
        <v>2423689.4900000002</v>
      </c>
      <c r="M936" s="105">
        <f>นครพนม!AP43</f>
        <v>2318441.13</v>
      </c>
      <c r="N936" s="101"/>
      <c r="O936" s="101"/>
      <c r="P936" s="101"/>
      <c r="Q936" s="93">
        <f t="shared" si="34"/>
        <v>105248.36000000034</v>
      </c>
      <c r="R936" s="94">
        <f t="shared" si="35"/>
        <v>1104.1865558086561</v>
      </c>
    </row>
    <row r="937" spans="1:18" x14ac:dyDescent="0.7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726700.85</v>
      </c>
      <c r="K937" s="104">
        <f>นครพนม!AN44</f>
        <v>902420.41999999993</v>
      </c>
      <c r="L937" s="105">
        <f>นครพนม!AO44</f>
        <v>1016207.48</v>
      </c>
      <c r="M937" s="105">
        <f>นครพนม!AP44</f>
        <v>548203.05000000005</v>
      </c>
      <c r="N937" s="101"/>
      <c r="O937" s="101"/>
      <c r="P937" s="101"/>
      <c r="Q937" s="93">
        <f t="shared" si="34"/>
        <v>468004.42999999993</v>
      </c>
      <c r="R937" s="94">
        <f t="shared" si="35"/>
        <v>480.93113109323235</v>
      </c>
    </row>
    <row r="938" spans="1:18" x14ac:dyDescent="0.7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826935.94</v>
      </c>
      <c r="K938" s="104">
        <f>นครพนม!AN45</f>
        <v>900066.94</v>
      </c>
      <c r="L938" s="105">
        <f>นครพนม!AO45</f>
        <v>2125992.7800000003</v>
      </c>
      <c r="M938" s="105">
        <f>นครพนม!AP45</f>
        <v>1892006.79</v>
      </c>
      <c r="N938" s="101"/>
      <c r="O938" s="101"/>
      <c r="P938" s="101"/>
      <c r="Q938" s="93">
        <f t="shared" si="34"/>
        <v>233985.99000000022</v>
      </c>
      <c r="R938" s="94">
        <f t="shared" si="35"/>
        <v>738.19193750000011</v>
      </c>
    </row>
    <row r="939" spans="1:18" x14ac:dyDescent="0.7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362382.92</v>
      </c>
      <c r="K939" s="104">
        <f>นครพนม!AN46</f>
        <v>341021.57</v>
      </c>
      <c r="L939" s="105">
        <f>นครพนม!AO46</f>
        <v>1285568.83</v>
      </c>
      <c r="M939" s="105">
        <f>นครพนม!AP46</f>
        <v>1290690.5699999998</v>
      </c>
      <c r="N939" s="101"/>
      <c r="O939" s="101"/>
      <c r="P939" s="101"/>
      <c r="Q939" s="93">
        <f t="shared" si="34"/>
        <v>-5121.7399999997579</v>
      </c>
      <c r="R939" s="94">
        <f t="shared" si="35"/>
        <v>640.22352091633468</v>
      </c>
    </row>
    <row r="940" spans="1:18" x14ac:dyDescent="0.7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501652.42</v>
      </c>
      <c r="K940" s="104">
        <f>นครพนม!AN47</f>
        <v>273318.22000000003</v>
      </c>
      <c r="L940" s="105">
        <f>นครพนม!AO47</f>
        <v>1402507.45</v>
      </c>
      <c r="M940" s="105">
        <f>นครพนม!AP47</f>
        <v>1336878.05</v>
      </c>
      <c r="N940" s="101"/>
      <c r="O940" s="101"/>
      <c r="P940" s="101"/>
      <c r="Q940" s="93">
        <f t="shared" si="34"/>
        <v>65629.399999999907</v>
      </c>
      <c r="R940" s="94">
        <f t="shared" si="35"/>
        <v>822.10284290738571</v>
      </c>
    </row>
    <row r="941" spans="1:18" x14ac:dyDescent="0.7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160716.73000000001</v>
      </c>
      <c r="K941" s="104">
        <f>นครพนม!AN48</f>
        <v>319530.66000000003</v>
      </c>
      <c r="L941" s="105">
        <f>นครพนม!AO48</f>
        <v>1665323.76</v>
      </c>
      <c r="M941" s="105">
        <f>นครพนม!AP48</f>
        <v>1858709.2899999998</v>
      </c>
      <c r="N941" s="101"/>
      <c r="O941" s="101"/>
      <c r="P941" s="101"/>
      <c r="Q941" s="93">
        <f t="shared" si="34"/>
        <v>-193385.5299999998</v>
      </c>
      <c r="R941" s="94">
        <f t="shared" si="35"/>
        <v>902.12554712892745</v>
      </c>
    </row>
    <row r="942" spans="1:18" x14ac:dyDescent="0.7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589849.07999999996</v>
      </c>
      <c r="K942" s="104">
        <f>นครพนม!AN49</f>
        <v>600557.1</v>
      </c>
      <c r="L942" s="105">
        <f>นครพนม!AO49</f>
        <v>1870644.8900000001</v>
      </c>
      <c r="M942" s="105">
        <f>นครพนม!AP49</f>
        <v>1792873.2399999998</v>
      </c>
      <c r="N942" s="101"/>
      <c r="O942" s="101"/>
      <c r="P942" s="101"/>
      <c r="Q942" s="93">
        <f t="shared" si="34"/>
        <v>77771.650000000373</v>
      </c>
      <c r="R942" s="94">
        <f t="shared" si="35"/>
        <v>691.03985592907281</v>
      </c>
    </row>
    <row r="943" spans="1:18" x14ac:dyDescent="0.7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315097.86</v>
      </c>
      <c r="K943" s="104">
        <f>นครพนม!AN50</f>
        <v>699903.28</v>
      </c>
      <c r="L943" s="105">
        <f>นครพนม!AO50</f>
        <v>2185932.54</v>
      </c>
      <c r="M943" s="105">
        <f>นครพนม!AP50</f>
        <v>2160763.71</v>
      </c>
      <c r="N943" s="101"/>
      <c r="O943" s="101"/>
      <c r="P943" s="101"/>
      <c r="Q943" s="93">
        <f t="shared" si="34"/>
        <v>25168.830000000075</v>
      </c>
      <c r="R943" s="94">
        <f t="shared" si="35"/>
        <v>813.21895089285715</v>
      </c>
    </row>
    <row r="944" spans="1:18" x14ac:dyDescent="0.7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553440.1</v>
      </c>
      <c r="K944" s="104">
        <f>นครพนม!AN51</f>
        <v>750330.54</v>
      </c>
      <c r="L944" s="105">
        <f>นครพนม!AO51</f>
        <v>2001574.4300000002</v>
      </c>
      <c r="M944" s="105">
        <f>นครพนม!AP51</f>
        <v>1878559.54</v>
      </c>
      <c r="N944" s="101"/>
      <c r="O944" s="101"/>
      <c r="P944" s="101"/>
      <c r="Q944" s="93">
        <f t="shared" si="34"/>
        <v>123014.89000000013</v>
      </c>
      <c r="R944" s="94">
        <f t="shared" si="35"/>
        <v>751.62389410439357</v>
      </c>
    </row>
    <row r="945" spans="1:18" x14ac:dyDescent="0.7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887225.82</v>
      </c>
      <c r="K945" s="104">
        <f>นครพนม!AN52</f>
        <v>1071497.95</v>
      </c>
      <c r="L945" s="105">
        <f>นครพนม!AO52</f>
        <v>1527593.99</v>
      </c>
      <c r="M945" s="105">
        <f>นครพนม!AP52</f>
        <v>1371159.93</v>
      </c>
      <c r="N945" s="101"/>
      <c r="O945" s="101"/>
      <c r="P945" s="101"/>
      <c r="Q945" s="93">
        <f t="shared" si="34"/>
        <v>156434.06000000006</v>
      </c>
      <c r="R945" s="94">
        <f t="shared" si="35"/>
        <v>812.54999468085111</v>
      </c>
    </row>
    <row r="946" spans="1:18" x14ac:dyDescent="0.7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206033.25</v>
      </c>
      <c r="K946" s="104">
        <f>นครพนม!AN53</f>
        <v>415597.32999999996</v>
      </c>
      <c r="L946" s="105">
        <f>นครพนม!AO53</f>
        <v>1087235.1000000001</v>
      </c>
      <c r="M946" s="105">
        <f>นครพนม!AP53</f>
        <v>892840.7</v>
      </c>
      <c r="N946" s="101"/>
      <c r="O946" s="101"/>
      <c r="P946" s="101"/>
      <c r="Q946" s="93">
        <f t="shared" si="34"/>
        <v>194394.40000000014</v>
      </c>
      <c r="R946" s="94">
        <f t="shared" si="35"/>
        <v>457.78320000000002</v>
      </c>
    </row>
    <row r="947" spans="1:18" x14ac:dyDescent="0.7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173810.28</v>
      </c>
      <c r="K947" s="104">
        <f>นครพนม!AN54</f>
        <v>376469.45</v>
      </c>
      <c r="L947" s="105">
        <f>นครพนม!AO54</f>
        <v>1918696.51</v>
      </c>
      <c r="M947" s="105">
        <f>นครพนม!AP54</f>
        <v>1814862.05</v>
      </c>
      <c r="N947" s="101"/>
      <c r="O947" s="101"/>
      <c r="P947" s="101"/>
      <c r="Q947" s="93">
        <f t="shared" si="34"/>
        <v>103834.45999999996</v>
      </c>
      <c r="R947" s="94">
        <f t="shared" si="35"/>
        <v>1063.5789966740576</v>
      </c>
    </row>
    <row r="948" spans="1:18" s="112" customFormat="1" x14ac:dyDescent="0.7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8015035.2700000014</v>
      </c>
      <c r="K948" s="109">
        <f>SUM(K930:K947)</f>
        <v>10186885.379999999</v>
      </c>
      <c r="L948" s="109">
        <f>SUM(L930:L947)</f>
        <v>30063545.710000005</v>
      </c>
      <c r="M948" s="109">
        <f>SUM(M930:M947)</f>
        <v>28515347.019999996</v>
      </c>
      <c r="N948" s="107">
        <v>17</v>
      </c>
      <c r="O948" s="107">
        <v>17</v>
      </c>
      <c r="P948" s="107">
        <f>N948-O948</f>
        <v>0</v>
      </c>
      <c r="Q948" s="110">
        <f t="shared" si="34"/>
        <v>1548198.6900000088</v>
      </c>
      <c r="R948" s="111">
        <f>L948/H948</f>
        <v>746.30851004145677</v>
      </c>
    </row>
    <row r="949" spans="1:18" x14ac:dyDescent="0.7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7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632444.99</v>
      </c>
      <c r="K950" s="104">
        <f>นครพนม!AN55</f>
        <v>605225.42999999993</v>
      </c>
      <c r="L950" s="105">
        <f>นครพนม!AO55</f>
        <v>1990480.04</v>
      </c>
      <c r="M950" s="105">
        <f>นครพนม!AP55</f>
        <v>1883689.01</v>
      </c>
      <c r="N950" s="101"/>
      <c r="O950" s="101"/>
      <c r="P950" s="101"/>
      <c r="Q950" s="93">
        <f t="shared" si="34"/>
        <v>106791.03000000003</v>
      </c>
      <c r="R950" s="94">
        <f t="shared" si="35"/>
        <v>821.49403219149815</v>
      </c>
    </row>
    <row r="951" spans="1:18" x14ac:dyDescent="0.7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330904.24</v>
      </c>
      <c r="K951" s="104">
        <f>นครพนม!AN56</f>
        <v>431669.27999999997</v>
      </c>
      <c r="L951" s="105">
        <f>นครพนม!AO56</f>
        <v>1458844.28</v>
      </c>
      <c r="M951" s="105">
        <f>นครพนม!AP56</f>
        <v>1514482.8</v>
      </c>
      <c r="N951" s="101"/>
      <c r="O951" s="101"/>
      <c r="P951" s="101"/>
      <c r="Q951" s="93">
        <f t="shared" si="34"/>
        <v>-55638.520000000019</v>
      </c>
      <c r="R951" s="94">
        <f t="shared" si="35"/>
        <v>1024.4692977528091</v>
      </c>
    </row>
    <row r="952" spans="1:18" x14ac:dyDescent="0.7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210191.22</v>
      </c>
      <c r="K952" s="104">
        <f>นครพนม!AN57</f>
        <v>252855.21999999997</v>
      </c>
      <c r="L952" s="105">
        <f>นครพนม!AO57</f>
        <v>1577734.65</v>
      </c>
      <c r="M952" s="105">
        <f>นครพนม!AP57</f>
        <v>1589765.16</v>
      </c>
      <c r="N952" s="101"/>
      <c r="O952" s="101"/>
      <c r="P952" s="101"/>
      <c r="Q952" s="93">
        <f t="shared" si="34"/>
        <v>-12030.510000000009</v>
      </c>
      <c r="R952" s="94">
        <f t="shared" si="35"/>
        <v>1164.3798154981548</v>
      </c>
    </row>
    <row r="953" spans="1:18" x14ac:dyDescent="0.7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819903.82</v>
      </c>
      <c r="K953" s="104">
        <f>นครพนม!AN58</f>
        <v>831839.79</v>
      </c>
      <c r="L953" s="105">
        <f>นครพนม!AO58</f>
        <v>1969662.19</v>
      </c>
      <c r="M953" s="105">
        <f>นครพนม!AP58</f>
        <v>1748765</v>
      </c>
      <c r="N953" s="101"/>
      <c r="O953" s="101"/>
      <c r="P953" s="101"/>
      <c r="Q953" s="93">
        <f t="shared" si="34"/>
        <v>220897.18999999994</v>
      </c>
      <c r="R953" s="94">
        <f t="shared" si="35"/>
        <v>825.85416771488462</v>
      </c>
    </row>
    <row r="954" spans="1:18" x14ac:dyDescent="0.7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181445.45</v>
      </c>
      <c r="K954" s="104">
        <f>นครพนม!AN59</f>
        <v>195771.47</v>
      </c>
      <c r="L954" s="105">
        <f>นครพนม!AO59</f>
        <v>1543649.0899999999</v>
      </c>
      <c r="M954" s="105">
        <f>นครพนม!AP59</f>
        <v>1463536.3399999999</v>
      </c>
      <c r="N954" s="101"/>
      <c r="O954" s="101"/>
      <c r="P954" s="101"/>
      <c r="Q954" s="93">
        <f t="shared" si="34"/>
        <v>80112.75</v>
      </c>
      <c r="R954" s="94">
        <f t="shared" si="35"/>
        <v>1055.8475307797537</v>
      </c>
    </row>
    <row r="955" spans="1:18" x14ac:dyDescent="0.7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24185.200000000001</v>
      </c>
      <c r="K955" s="104">
        <f>นครพนม!AN60</f>
        <v>50597.560000000005</v>
      </c>
      <c r="L955" s="105">
        <f>นครพนม!AO60</f>
        <v>2117310.9700000002</v>
      </c>
      <c r="M955" s="105">
        <f>นครพนม!AP60</f>
        <v>2322262.04</v>
      </c>
      <c r="N955" s="101"/>
      <c r="O955" s="101"/>
      <c r="P955" s="101"/>
      <c r="Q955" s="93">
        <f t="shared" si="34"/>
        <v>-204951.06999999983</v>
      </c>
      <c r="R955" s="94">
        <f t="shared" si="35"/>
        <v>789.45226323639088</v>
      </c>
    </row>
    <row r="956" spans="1:18" x14ac:dyDescent="0.7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399829.35</v>
      </c>
      <c r="K956" s="104">
        <f>นครพนม!AN61</f>
        <v>402475.16999999993</v>
      </c>
      <c r="L956" s="105">
        <f>นครพนม!AO61</f>
        <v>2128371.91</v>
      </c>
      <c r="M956" s="105">
        <f>นครพนม!AP61</f>
        <v>2026344.5899999999</v>
      </c>
      <c r="N956" s="101"/>
      <c r="O956" s="101"/>
      <c r="P956" s="101"/>
      <c r="Q956" s="93">
        <f t="shared" si="34"/>
        <v>102027.3200000003</v>
      </c>
      <c r="R956" s="94">
        <f t="shared" si="35"/>
        <v>523.32724612736661</v>
      </c>
    </row>
    <row r="957" spans="1:18" x14ac:dyDescent="0.7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313813.27</v>
      </c>
      <c r="K957" s="104">
        <f>นครพนม!AN62</f>
        <v>350981.60000000003</v>
      </c>
      <c r="L957" s="105">
        <f>นครพนม!AO62</f>
        <v>2005771.0699999998</v>
      </c>
      <c r="M957" s="105">
        <f>นครพนม!AP62</f>
        <v>1974433.9000000001</v>
      </c>
      <c r="N957" s="101"/>
      <c r="O957" s="101"/>
      <c r="P957" s="101"/>
      <c r="Q957" s="93">
        <f t="shared" si="34"/>
        <v>31337.169999999693</v>
      </c>
      <c r="R957" s="94">
        <f t="shared" si="35"/>
        <v>777.1294343277799</v>
      </c>
    </row>
    <row r="958" spans="1:18" x14ac:dyDescent="0.7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263805.61</v>
      </c>
      <c r="K958" s="104">
        <f>นครพนม!AN63</f>
        <v>253827.11</v>
      </c>
      <c r="L958" s="105">
        <f>นครพนม!AO63</f>
        <v>2473975.14</v>
      </c>
      <c r="M958" s="105">
        <f>นครพนม!AP63</f>
        <v>2439412.3400000003</v>
      </c>
      <c r="N958" s="101"/>
      <c r="O958" s="101"/>
      <c r="P958" s="101"/>
      <c r="Q958" s="93">
        <f t="shared" si="34"/>
        <v>34562.799999999814</v>
      </c>
      <c r="R958" s="94">
        <f t="shared" si="35"/>
        <v>1737.3420926966294</v>
      </c>
    </row>
    <row r="959" spans="1:18" s="112" customFormat="1" x14ac:dyDescent="0.7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3176523.1500000004</v>
      </c>
      <c r="K959" s="109">
        <f>SUM(K949:K958)</f>
        <v>3375242.63</v>
      </c>
      <c r="L959" s="109">
        <f>SUM(L949:L958)</f>
        <v>17265799.34</v>
      </c>
      <c r="M959" s="109">
        <f>SUM(M949:M958)</f>
        <v>16962691.18</v>
      </c>
      <c r="N959" s="107">
        <v>9</v>
      </c>
      <c r="O959" s="107">
        <v>9</v>
      </c>
      <c r="P959" s="107">
        <f>N959-O959</f>
        <v>0</v>
      </c>
      <c r="Q959" s="110">
        <f t="shared" si="34"/>
        <v>303108.16000000015</v>
      </c>
      <c r="R959" s="111">
        <f>L959/H959</f>
        <v>871.87796495480484</v>
      </c>
    </row>
    <row r="960" spans="1:18" x14ac:dyDescent="0.7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7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1023051.18</v>
      </c>
      <c r="K961" s="104">
        <f>นครพนม!AN64</f>
        <v>1249282.27</v>
      </c>
      <c r="L961" s="105">
        <f>นครพนม!AO64</f>
        <v>3189626.96</v>
      </c>
      <c r="M961" s="105">
        <f>นครพนม!AP64</f>
        <v>3006475.4699999997</v>
      </c>
      <c r="N961" s="101"/>
      <c r="O961" s="101"/>
      <c r="P961" s="101"/>
      <c r="Q961" s="93">
        <f t="shared" si="34"/>
        <v>183151.49000000022</v>
      </c>
      <c r="R961" s="94">
        <f t="shared" si="35"/>
        <v>659.01383471074382</v>
      </c>
    </row>
    <row r="962" spans="1:18" x14ac:dyDescent="0.7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755177.3</v>
      </c>
      <c r="K962" s="104">
        <f>นครพนม!AN65</f>
        <v>679230.3</v>
      </c>
      <c r="L962" s="105">
        <f>นครพนม!AO65</f>
        <v>1563792.72</v>
      </c>
      <c r="M962" s="105">
        <f>นครพนม!AP65</f>
        <v>1517551.03</v>
      </c>
      <c r="N962" s="101"/>
      <c r="O962" s="101"/>
      <c r="P962" s="101"/>
      <c r="Q962" s="93">
        <f t="shared" si="34"/>
        <v>46241.689999999944</v>
      </c>
      <c r="R962" s="94">
        <f t="shared" si="35"/>
        <v>786.22057315233781</v>
      </c>
    </row>
    <row r="963" spans="1:18" x14ac:dyDescent="0.7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436433.69</v>
      </c>
      <c r="K963" s="104">
        <f>นครพนม!AN66</f>
        <v>486451.03</v>
      </c>
      <c r="L963" s="105">
        <f>นครพนม!AO66</f>
        <v>1929935.4100000001</v>
      </c>
      <c r="M963" s="105">
        <f>นครพนม!AP66</f>
        <v>2172308.5100000002</v>
      </c>
      <c r="N963" s="101"/>
      <c r="O963" s="101"/>
      <c r="P963" s="101"/>
      <c r="Q963" s="93">
        <f t="shared" si="34"/>
        <v>-242373.10000000009</v>
      </c>
      <c r="R963" s="94">
        <f t="shared" si="35"/>
        <v>1159.8169531250001</v>
      </c>
    </row>
    <row r="964" spans="1:18" x14ac:dyDescent="0.7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422554.39</v>
      </c>
      <c r="K964" s="104">
        <f>นครพนม!AN67</f>
        <v>721155.95</v>
      </c>
      <c r="L964" s="105">
        <f>นครพนม!AO67</f>
        <v>2489364.29</v>
      </c>
      <c r="M964" s="105">
        <f>นครพนม!AP67</f>
        <v>2383888.81</v>
      </c>
      <c r="N964" s="101"/>
      <c r="O964" s="101"/>
      <c r="P964" s="101"/>
      <c r="Q964" s="93">
        <f t="shared" si="34"/>
        <v>105475.47999999998</v>
      </c>
      <c r="R964" s="94">
        <f t="shared" si="35"/>
        <v>545.19585851949194</v>
      </c>
    </row>
    <row r="965" spans="1:18" x14ac:dyDescent="0.7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591370.85</v>
      </c>
      <c r="K965" s="104">
        <f>นครพนม!AN68</f>
        <v>-22714.709999999963</v>
      </c>
      <c r="L965" s="105">
        <f>นครพนม!AO68</f>
        <v>4872290.49</v>
      </c>
      <c r="M965" s="105">
        <f>นครพนม!AP68</f>
        <v>4703389.4799999995</v>
      </c>
      <c r="N965" s="101"/>
      <c r="O965" s="101"/>
      <c r="P965" s="101"/>
      <c r="Q965" s="93">
        <f t="shared" si="34"/>
        <v>168901.01000000071</v>
      </c>
      <c r="R965" s="94">
        <f t="shared" si="35"/>
        <v>1266.84620124805</v>
      </c>
    </row>
    <row r="966" spans="1:18" x14ac:dyDescent="0.7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716930.72</v>
      </c>
      <c r="K966" s="104">
        <f>นครพนม!AN69</f>
        <v>854942.6</v>
      </c>
      <c r="L966" s="105">
        <f>นครพนม!AO69</f>
        <v>2057129.56</v>
      </c>
      <c r="M966" s="105">
        <f>นครพนม!AP69</f>
        <v>1915879.6300000001</v>
      </c>
      <c r="N966" s="101"/>
      <c r="O966" s="101"/>
      <c r="P966" s="101"/>
      <c r="Q966" s="93">
        <f t="shared" si="34"/>
        <v>141249.92999999993</v>
      </c>
      <c r="R966" s="94">
        <f t="shared" si="35"/>
        <v>894.4041565217392</v>
      </c>
    </row>
    <row r="967" spans="1:18" x14ac:dyDescent="0.7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823383.74</v>
      </c>
      <c r="K967" s="104">
        <f>นครพนม!AN70</f>
        <v>921078.07</v>
      </c>
      <c r="L967" s="105">
        <f>นครพนม!AO70</f>
        <v>2919696.6300000004</v>
      </c>
      <c r="M967" s="105">
        <f>นครพนม!AP70</f>
        <v>1778877.67</v>
      </c>
      <c r="N967" s="101"/>
      <c r="O967" s="101"/>
      <c r="P967" s="101"/>
      <c r="Q967" s="93">
        <f t="shared" ref="Q967:Q1029" si="36">L967-M967</f>
        <v>1140818.9600000004</v>
      </c>
      <c r="R967" s="94">
        <f t="shared" ref="R967:R1028" si="37">L967/H967</f>
        <v>1087.4102905027935</v>
      </c>
    </row>
    <row r="968" spans="1:18" x14ac:dyDescent="0.7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861661.77</v>
      </c>
      <c r="K968" s="104">
        <f>นครพนม!AN71</f>
        <v>833164.41</v>
      </c>
      <c r="L968" s="105">
        <f>นครพนม!AO71</f>
        <v>2799649.76</v>
      </c>
      <c r="M968" s="105">
        <f>นครพนม!AP71</f>
        <v>2849862.58</v>
      </c>
      <c r="N968" s="101"/>
      <c r="O968" s="101"/>
      <c r="P968" s="101"/>
      <c r="Q968" s="93">
        <f t="shared" si="36"/>
        <v>-50212.820000000298</v>
      </c>
      <c r="R968" s="94">
        <f t="shared" si="37"/>
        <v>569.96127035830614</v>
      </c>
    </row>
    <row r="969" spans="1:18" x14ac:dyDescent="0.7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521979.54</v>
      </c>
      <c r="K969" s="104">
        <f>นครพนม!AN72</f>
        <v>564545.89999999991</v>
      </c>
      <c r="L969" s="105">
        <f>นครพนม!AO72</f>
        <v>2876400.5</v>
      </c>
      <c r="M969" s="105">
        <f>นครพนม!AP72</f>
        <v>3233448.8000000003</v>
      </c>
      <c r="N969" s="101"/>
      <c r="O969" s="101"/>
      <c r="P969" s="101"/>
      <c r="Q969" s="93">
        <f t="shared" si="36"/>
        <v>-357048.30000000028</v>
      </c>
      <c r="R969" s="94">
        <f t="shared" si="37"/>
        <v>663.83579506115859</v>
      </c>
    </row>
    <row r="970" spans="1:18" x14ac:dyDescent="0.7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831444.63</v>
      </c>
      <c r="K970" s="104">
        <f>นครพนม!AN73</f>
        <v>894831.6100000001</v>
      </c>
      <c r="L970" s="105">
        <f>นครพนม!AO73</f>
        <v>2395504.09</v>
      </c>
      <c r="M970" s="105">
        <f>นครพนม!AP73</f>
        <v>2467480.58</v>
      </c>
      <c r="N970" s="101"/>
      <c r="O970" s="101"/>
      <c r="P970" s="101"/>
      <c r="Q970" s="93">
        <f t="shared" si="36"/>
        <v>-71976.490000000224</v>
      </c>
      <c r="R970" s="94">
        <f t="shared" si="37"/>
        <v>760.47748888888884</v>
      </c>
    </row>
    <row r="971" spans="1:18" x14ac:dyDescent="0.7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862378.61</v>
      </c>
      <c r="K971" s="104">
        <f>นครพนม!AN74</f>
        <v>891788.1399999999</v>
      </c>
      <c r="L971" s="105">
        <f>นครพนม!AO74</f>
        <v>2517329.9500000002</v>
      </c>
      <c r="M971" s="105">
        <f>นครพนม!AP74</f>
        <v>2324203.7800000003</v>
      </c>
      <c r="N971" s="101"/>
      <c r="O971" s="101"/>
      <c r="P971" s="101"/>
      <c r="Q971" s="93">
        <f t="shared" si="36"/>
        <v>193126.16999999993</v>
      </c>
      <c r="R971" s="94">
        <f t="shared" si="37"/>
        <v>1599.3201715374842</v>
      </c>
    </row>
    <row r="972" spans="1:18" x14ac:dyDescent="0.7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782601.38</v>
      </c>
      <c r="K972" s="104">
        <f>นครพนม!AN75</f>
        <v>794953.63</v>
      </c>
      <c r="L972" s="105">
        <f>นครพนม!AO75</f>
        <v>2811852.56</v>
      </c>
      <c r="M972" s="105">
        <f>นครพนม!AP75</f>
        <v>3076070.8200000003</v>
      </c>
      <c r="N972" s="101"/>
      <c r="O972" s="101"/>
      <c r="P972" s="101"/>
      <c r="Q972" s="93">
        <f t="shared" si="36"/>
        <v>-264218.26000000024</v>
      </c>
      <c r="R972" s="94">
        <f t="shared" si="37"/>
        <v>661.14567599341638</v>
      </c>
    </row>
    <row r="973" spans="1:18" x14ac:dyDescent="0.7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852975.15</v>
      </c>
      <c r="K973" s="104">
        <f>นครพนม!AN76</f>
        <v>823287.29</v>
      </c>
      <c r="L973" s="105">
        <f>นครพนม!AO76</f>
        <v>2596329.59</v>
      </c>
      <c r="M973" s="105">
        <f>นครพนม!AP76</f>
        <v>2173612.06</v>
      </c>
      <c r="N973" s="101"/>
      <c r="O973" s="101"/>
      <c r="P973" s="101"/>
      <c r="Q973" s="93">
        <f t="shared" si="36"/>
        <v>422717.5299999998</v>
      </c>
      <c r="R973" s="94">
        <f t="shared" si="37"/>
        <v>614.51587928994081</v>
      </c>
    </row>
    <row r="974" spans="1:18" x14ac:dyDescent="0.7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846798.61</v>
      </c>
      <c r="K974" s="104">
        <f>นครพนม!AN77</f>
        <v>417897.03999999992</v>
      </c>
      <c r="L974" s="105">
        <f>นครพนม!AO77</f>
        <v>2365169.08</v>
      </c>
      <c r="M974" s="105">
        <f>นครพนม!AP77</f>
        <v>2365089.04</v>
      </c>
      <c r="N974" s="101"/>
      <c r="O974" s="101"/>
      <c r="P974" s="101"/>
      <c r="Q974" s="93">
        <f t="shared" si="36"/>
        <v>80.040000000037253</v>
      </c>
      <c r="R974" s="94">
        <f t="shared" si="37"/>
        <v>749.41986058301654</v>
      </c>
    </row>
    <row r="975" spans="1:18" x14ac:dyDescent="0.7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597960.35</v>
      </c>
      <c r="K975" s="104">
        <f>นครพนม!AN78</f>
        <v>626474.94999999995</v>
      </c>
      <c r="L975" s="105">
        <f>นครพนม!AO78</f>
        <v>2021302.18</v>
      </c>
      <c r="M975" s="105">
        <f>นครพนม!AP78</f>
        <v>2259384.85</v>
      </c>
      <c r="N975" s="101"/>
      <c r="O975" s="101"/>
      <c r="P975" s="101"/>
      <c r="Q975" s="93">
        <f t="shared" si="36"/>
        <v>-238082.67000000016</v>
      </c>
      <c r="R975" s="94">
        <f t="shared" si="37"/>
        <v>956.15051087984864</v>
      </c>
    </row>
    <row r="976" spans="1:18" s="112" customFormat="1" x14ac:dyDescent="0.7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10328741.560000001</v>
      </c>
      <c r="K976" s="109">
        <f>SUM(K960:K974)</f>
        <v>10109893.530000001</v>
      </c>
      <c r="L976" s="109">
        <f>SUM(L960:L974)</f>
        <v>37384071.589999996</v>
      </c>
      <c r="M976" s="109">
        <f>SUM(M960:M974)</f>
        <v>35968138.260000005</v>
      </c>
      <c r="N976" s="107">
        <v>15</v>
      </c>
      <c r="O976" s="107">
        <v>15</v>
      </c>
      <c r="P976" s="107">
        <f>N976-O976</f>
        <v>0</v>
      </c>
      <c r="Q976" s="110">
        <f t="shared" si="36"/>
        <v>1415933.3299999908</v>
      </c>
      <c r="R976" s="111">
        <f>L976/H976</f>
        <v>787.14908702335072</v>
      </c>
    </row>
    <row r="977" spans="1:18" x14ac:dyDescent="0.7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7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352292.66</v>
      </c>
      <c r="K978" s="104">
        <f>นครพนม!AN79</f>
        <v>446085.24</v>
      </c>
      <c r="L978" s="105">
        <f>นครพนม!AO79</f>
        <v>2533211.42</v>
      </c>
      <c r="M978" s="105">
        <f>นครพนม!AP79</f>
        <v>2245708.84</v>
      </c>
      <c r="N978" s="101"/>
      <c r="O978" s="101"/>
      <c r="P978" s="101"/>
      <c r="Q978" s="93">
        <f t="shared" si="36"/>
        <v>287502.58000000007</v>
      </c>
      <c r="R978" s="94">
        <f t="shared" si="37"/>
        <v>749.9145707519242</v>
      </c>
    </row>
    <row r="979" spans="1:18" x14ac:dyDescent="0.7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316029.38</v>
      </c>
      <c r="K979" s="104">
        <f>นครพนม!AN80</f>
        <v>-29094.880000000005</v>
      </c>
      <c r="L979" s="105">
        <f>นครพนม!AO80</f>
        <v>2406448.11</v>
      </c>
      <c r="M979" s="105">
        <f>นครพนม!AP80</f>
        <v>2480551.0000000005</v>
      </c>
      <c r="N979" s="101"/>
      <c r="O979" s="101"/>
      <c r="P979" s="101"/>
      <c r="Q979" s="93">
        <f t="shared" si="36"/>
        <v>-74102.890000000596</v>
      </c>
      <c r="R979" s="94">
        <f t="shared" si="37"/>
        <v>1121.3644501397948</v>
      </c>
    </row>
    <row r="980" spans="1:18" x14ac:dyDescent="0.7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634689.68000000005</v>
      </c>
      <c r="K980" s="104">
        <f>นครพนม!AN81</f>
        <v>442997.17000000004</v>
      </c>
      <c r="L980" s="105">
        <f>นครพนม!AO81</f>
        <v>2452990.23</v>
      </c>
      <c r="M980" s="105">
        <f>นครพนม!AP81</f>
        <v>2439797.0300000003</v>
      </c>
      <c r="N980" s="101"/>
      <c r="O980" s="101"/>
      <c r="P980" s="101"/>
      <c r="Q980" s="93">
        <f t="shared" si="36"/>
        <v>13193.199999999721</v>
      </c>
      <c r="R980" s="94">
        <f t="shared" si="37"/>
        <v>612.32906390414382</v>
      </c>
    </row>
    <row r="981" spans="1:18" x14ac:dyDescent="0.7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329079.8</v>
      </c>
      <c r="K981" s="104">
        <f>นครพนม!AN82</f>
        <v>239782.65999999997</v>
      </c>
      <c r="L981" s="105">
        <f>นครพนม!AO82</f>
        <v>2430215.7199999997</v>
      </c>
      <c r="M981" s="105">
        <f>นครพนม!AP82</f>
        <v>2271555.2800000003</v>
      </c>
      <c r="N981" s="101"/>
      <c r="O981" s="101"/>
      <c r="P981" s="101"/>
      <c r="Q981" s="93">
        <f t="shared" si="36"/>
        <v>158660.43999999948</v>
      </c>
      <c r="R981" s="94">
        <f t="shared" si="37"/>
        <v>875.4379394812679</v>
      </c>
    </row>
    <row r="982" spans="1:18" x14ac:dyDescent="0.7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532341.69999999995</v>
      </c>
      <c r="K982" s="104">
        <f>นครพนม!AN83</f>
        <v>699791.7</v>
      </c>
      <c r="L982" s="105">
        <f>นครพนม!AO83</f>
        <v>2640303.15</v>
      </c>
      <c r="M982" s="105">
        <f>นครพนม!AP83</f>
        <v>2985101.55</v>
      </c>
      <c r="N982" s="101"/>
      <c r="O982" s="101"/>
      <c r="P982" s="101"/>
      <c r="Q982" s="93">
        <f t="shared" si="36"/>
        <v>-344798.39999999991</v>
      </c>
      <c r="R982" s="94">
        <f t="shared" si="37"/>
        <v>901.43501194947078</v>
      </c>
    </row>
    <row r="983" spans="1:18" x14ac:dyDescent="0.7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333186.99</v>
      </c>
      <c r="K983" s="104">
        <f>นครพนม!AN84</f>
        <v>440565.06999999995</v>
      </c>
      <c r="L983" s="105">
        <f>นครพนม!AO84</f>
        <v>2494076.0999999996</v>
      </c>
      <c r="M983" s="105">
        <f>นครพนม!AP84</f>
        <v>2440519.9</v>
      </c>
      <c r="N983" s="101"/>
      <c r="O983" s="101"/>
      <c r="P983" s="101"/>
      <c r="Q983" s="93">
        <f t="shared" si="36"/>
        <v>53556.199999999721</v>
      </c>
      <c r="R983" s="94">
        <f t="shared" si="37"/>
        <v>1325.2264080765142</v>
      </c>
    </row>
    <row r="984" spans="1:18" x14ac:dyDescent="0.7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503128.37</v>
      </c>
      <c r="K984" s="104">
        <f>นครพนม!AN85</f>
        <v>524195.85</v>
      </c>
      <c r="L984" s="105">
        <f>นครพนม!AO85</f>
        <v>2350668.9699999997</v>
      </c>
      <c r="M984" s="105">
        <f>นครพนม!AP85</f>
        <v>2295005.04</v>
      </c>
      <c r="N984" s="101"/>
      <c r="O984" s="101"/>
      <c r="P984" s="101"/>
      <c r="Q984" s="93">
        <f t="shared" si="36"/>
        <v>55663.929999999702</v>
      </c>
      <c r="R984" s="94">
        <f t="shared" si="37"/>
        <v>860.10573362605192</v>
      </c>
    </row>
    <row r="985" spans="1:18" x14ac:dyDescent="0.7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324143.33</v>
      </c>
      <c r="K985" s="104">
        <f>นครพนม!AN86</f>
        <v>482902.91000000003</v>
      </c>
      <c r="L985" s="105">
        <f>นครพนม!AO86</f>
        <v>1947230.0999999999</v>
      </c>
      <c r="M985" s="105">
        <f>นครพนม!AP86</f>
        <v>1643768.6300000001</v>
      </c>
      <c r="N985" s="101"/>
      <c r="O985" s="101"/>
      <c r="P985" s="101"/>
      <c r="Q985" s="93">
        <f t="shared" si="36"/>
        <v>303461.46999999974</v>
      </c>
      <c r="R985" s="94">
        <f t="shared" si="37"/>
        <v>1008.9275129533678</v>
      </c>
    </row>
    <row r="986" spans="1:18" x14ac:dyDescent="0.7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666230.81999999995</v>
      </c>
      <c r="K986" s="104">
        <f>นครพนม!AN87</f>
        <v>610088.81999999995</v>
      </c>
      <c r="L986" s="105">
        <f>นครพนม!AO87</f>
        <v>2935917.84</v>
      </c>
      <c r="M986" s="105">
        <f>นครพนม!AP87</f>
        <v>2837336.7</v>
      </c>
      <c r="N986" s="101"/>
      <c r="O986" s="101"/>
      <c r="P986" s="101"/>
      <c r="Q986" s="93">
        <f t="shared" si="36"/>
        <v>98581.139999999665</v>
      </c>
      <c r="R986" s="94">
        <f t="shared" si="37"/>
        <v>1026.9037565582371</v>
      </c>
    </row>
    <row r="987" spans="1:18" s="198" customFormat="1" x14ac:dyDescent="0.7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338853.84</v>
      </c>
      <c r="K987" s="104">
        <f>นครพนม!AN88</f>
        <v>227268.1</v>
      </c>
      <c r="L987" s="105">
        <f>นครพนม!AO88</f>
        <v>1918277.63</v>
      </c>
      <c r="M987" s="105">
        <f>นครพนม!AP88</f>
        <v>2033928.93</v>
      </c>
      <c r="N987" s="194"/>
      <c r="O987" s="194"/>
      <c r="P987" s="194"/>
      <c r="Q987" s="196">
        <f t="shared" si="36"/>
        <v>-115651.30000000005</v>
      </c>
      <c r="R987" s="197">
        <f t="shared" si="37"/>
        <v>1187.7880061919504</v>
      </c>
    </row>
    <row r="988" spans="1:18" s="112" customFormat="1" x14ac:dyDescent="0.7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4329976.57</v>
      </c>
      <c r="K988" s="109">
        <f>SUM(K977:K987)</f>
        <v>4084582.64</v>
      </c>
      <c r="L988" s="109">
        <f>SUM(L977:L987)</f>
        <v>24109339.27</v>
      </c>
      <c r="M988" s="109">
        <f>SUM(M977:M987)</f>
        <v>23673272.899999999</v>
      </c>
      <c r="N988" s="107">
        <v>10</v>
      </c>
      <c r="O988" s="107">
        <v>10</v>
      </c>
      <c r="P988" s="107">
        <f>N988-O988</f>
        <v>0</v>
      </c>
      <c r="Q988" s="110">
        <f t="shared" si="36"/>
        <v>436066.37000000104</v>
      </c>
      <c r="R988" s="111">
        <f>L988/H988</f>
        <v>918.31108669155174</v>
      </c>
    </row>
    <row r="989" spans="1:18" x14ac:dyDescent="0.7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7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362685.35</v>
      </c>
      <c r="K990" s="104">
        <f>นครพนม!AN89</f>
        <v>379915.76999999996</v>
      </c>
      <c r="L990" s="105">
        <f>นครพนม!AO89</f>
        <v>925395.75</v>
      </c>
      <c r="M990" s="105">
        <f>นครพนม!AP89</f>
        <v>663876.84999999986</v>
      </c>
      <c r="N990" s="101"/>
      <c r="O990" s="101"/>
      <c r="P990" s="101"/>
      <c r="Q990" s="93">
        <f t="shared" si="36"/>
        <v>261518.90000000014</v>
      </c>
      <c r="R990" s="94">
        <f t="shared" si="37"/>
        <v>250.71681116228663</v>
      </c>
    </row>
    <row r="991" spans="1:18" x14ac:dyDescent="0.7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387021.28</v>
      </c>
      <c r="K991" s="104">
        <f>นครพนม!AN90</f>
        <v>372877.63</v>
      </c>
      <c r="L991" s="105">
        <f>นครพนม!AO90</f>
        <v>2058738.76</v>
      </c>
      <c r="M991" s="105">
        <f>นครพนม!AP90</f>
        <v>1969884.4</v>
      </c>
      <c r="N991" s="101"/>
      <c r="O991" s="101"/>
      <c r="P991" s="101"/>
      <c r="Q991" s="93">
        <f t="shared" si="36"/>
        <v>88854.360000000102</v>
      </c>
      <c r="R991" s="94">
        <f t="shared" si="37"/>
        <v>1295.6191063561989</v>
      </c>
    </row>
    <row r="992" spans="1:18" x14ac:dyDescent="0.7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327483.7</v>
      </c>
      <c r="K992" s="104">
        <f>นครพนม!AN91</f>
        <v>384222.05000000005</v>
      </c>
      <c r="L992" s="105">
        <f>นครพนม!AO91</f>
        <v>3008097.38</v>
      </c>
      <c r="M992" s="105">
        <f>นครพนม!AP91</f>
        <v>2944956.67</v>
      </c>
      <c r="N992" s="101"/>
      <c r="O992" s="101"/>
      <c r="P992" s="101"/>
      <c r="Q992" s="93">
        <f t="shared" si="36"/>
        <v>63140.709999999963</v>
      </c>
      <c r="R992" s="94">
        <f t="shared" si="37"/>
        <v>884.73452352941172</v>
      </c>
    </row>
    <row r="993" spans="1:18" x14ac:dyDescent="0.7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345413.04</v>
      </c>
      <c r="K993" s="104">
        <f>นครพนม!AN92</f>
        <v>411463.38</v>
      </c>
      <c r="L993" s="105">
        <f>นครพนม!AO92</f>
        <v>1966074.6400000001</v>
      </c>
      <c r="M993" s="105">
        <f>นครพนม!AP92</f>
        <v>1803312.59</v>
      </c>
      <c r="N993" s="101"/>
      <c r="O993" s="101"/>
      <c r="P993" s="101"/>
      <c r="Q993" s="93">
        <f t="shared" si="36"/>
        <v>162762.05000000005</v>
      </c>
      <c r="R993" s="94">
        <f t="shared" si="37"/>
        <v>822.96971117622445</v>
      </c>
    </row>
    <row r="994" spans="1:18" x14ac:dyDescent="0.7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322915.92</v>
      </c>
      <c r="K994" s="104">
        <f>นครพนม!AN93</f>
        <v>352624.02999999997</v>
      </c>
      <c r="L994" s="105">
        <f>นครพนม!AO93</f>
        <v>2574991.21</v>
      </c>
      <c r="M994" s="105">
        <f>นครพนม!AP93</f>
        <v>2217853.8200000003</v>
      </c>
      <c r="N994" s="101"/>
      <c r="O994" s="101"/>
      <c r="P994" s="101"/>
      <c r="Q994" s="93">
        <f t="shared" si="36"/>
        <v>357137.38999999966</v>
      </c>
      <c r="R994" s="94">
        <f t="shared" si="37"/>
        <v>1099.9535284066637</v>
      </c>
    </row>
    <row r="995" spans="1:18" x14ac:dyDescent="0.7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356500.59</v>
      </c>
      <c r="K995" s="104">
        <f>นครพนม!AN94</f>
        <v>432568.86000000004</v>
      </c>
      <c r="L995" s="105">
        <f>นครพนม!AO94</f>
        <v>1493143.76</v>
      </c>
      <c r="M995" s="105">
        <f>นครพนม!AP94</f>
        <v>1610605.39</v>
      </c>
      <c r="N995" s="101"/>
      <c r="O995" s="101"/>
      <c r="P995" s="101"/>
      <c r="Q995" s="93">
        <f t="shared" si="36"/>
        <v>-117461.62999999989</v>
      </c>
      <c r="R995" s="94">
        <f t="shared" si="37"/>
        <v>838.37381246490736</v>
      </c>
    </row>
    <row r="996" spans="1:18" x14ac:dyDescent="0.7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437208.18</v>
      </c>
      <c r="K996" s="104">
        <f>นครพนม!AN95</f>
        <v>578663.34</v>
      </c>
      <c r="L996" s="105">
        <f>นครพนม!AO95</f>
        <v>2903143.76</v>
      </c>
      <c r="M996" s="105">
        <f>นครพนม!AP95</f>
        <v>2519816.62</v>
      </c>
      <c r="N996" s="101"/>
      <c r="O996" s="101"/>
      <c r="P996" s="101"/>
      <c r="Q996" s="93">
        <f t="shared" si="36"/>
        <v>383327.13999999966</v>
      </c>
      <c r="R996" s="94">
        <f t="shared" si="37"/>
        <v>1082.4547949291573</v>
      </c>
    </row>
    <row r="997" spans="1:18" x14ac:dyDescent="0.7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160559.20000000001</v>
      </c>
      <c r="K997" s="104">
        <f>นครพนม!AN96</f>
        <v>260469.74</v>
      </c>
      <c r="L997" s="105">
        <f>นครพนม!AO96</f>
        <v>2206718.9299999997</v>
      </c>
      <c r="M997" s="105">
        <f>นครพนม!AP96</f>
        <v>2211604.71</v>
      </c>
      <c r="N997" s="101"/>
      <c r="O997" s="101"/>
      <c r="P997" s="101"/>
      <c r="Q997" s="93">
        <f t="shared" si="36"/>
        <v>-4885.7800000002608</v>
      </c>
      <c r="R997" s="94">
        <f t="shared" si="37"/>
        <v>1236.2571036414565</v>
      </c>
    </row>
    <row r="998" spans="1:18" x14ac:dyDescent="0.7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378421.11</v>
      </c>
      <c r="K998" s="104">
        <f>นครพนม!AN97</f>
        <v>508957.42</v>
      </c>
      <c r="L998" s="105">
        <f>นครพนม!AO97</f>
        <v>1266883.1600000001</v>
      </c>
      <c r="M998" s="105">
        <f>นครพนม!AP97</f>
        <v>1096545.98</v>
      </c>
      <c r="N998" s="101"/>
      <c r="O998" s="101"/>
      <c r="P998" s="101"/>
      <c r="Q998" s="93">
        <f t="shared" si="36"/>
        <v>170337.18000000017</v>
      </c>
      <c r="R998" s="94">
        <f t="shared" si="37"/>
        <v>410.52597537265075</v>
      </c>
    </row>
    <row r="999" spans="1:18" x14ac:dyDescent="0.7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376710.21</v>
      </c>
      <c r="K999" s="104">
        <f>นครพนม!AN98</f>
        <v>411299.82</v>
      </c>
      <c r="L999" s="105">
        <f>นครพนม!AO98</f>
        <v>2143156.7999999998</v>
      </c>
      <c r="M999" s="105">
        <f>นครพนม!AP98</f>
        <v>2213529.9899999998</v>
      </c>
      <c r="N999" s="101"/>
      <c r="O999" s="101"/>
      <c r="P999" s="101"/>
      <c r="Q999" s="93">
        <f t="shared" si="36"/>
        <v>-70373.189999999944</v>
      </c>
      <c r="R999" s="94">
        <f t="shared" si="37"/>
        <v>730.20674616695055</v>
      </c>
    </row>
    <row r="1000" spans="1:18" x14ac:dyDescent="0.7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214724.33</v>
      </c>
      <c r="K1000" s="104">
        <f>นครพนม!AN99</f>
        <v>246183.5</v>
      </c>
      <c r="L1000" s="105">
        <f>นครพนม!AO99</f>
        <v>2560897.73</v>
      </c>
      <c r="M1000" s="105">
        <f>นครพนม!AP99</f>
        <v>2867618.4</v>
      </c>
      <c r="N1000" s="101"/>
      <c r="O1000" s="101"/>
      <c r="P1000" s="101"/>
      <c r="Q1000" s="93">
        <f t="shared" si="36"/>
        <v>-306720.66999999993</v>
      </c>
      <c r="R1000" s="94">
        <f t="shared" si="37"/>
        <v>830.65122607849491</v>
      </c>
    </row>
    <row r="1001" spans="1:18" x14ac:dyDescent="0.7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315691.87</v>
      </c>
      <c r="K1001" s="104">
        <f>นครพนม!AN100</f>
        <v>552943.87</v>
      </c>
      <c r="L1001" s="105">
        <f>นครพนม!AO100</f>
        <v>2082270.58</v>
      </c>
      <c r="M1001" s="105">
        <f>นครพนม!AP100</f>
        <v>1948980.54</v>
      </c>
      <c r="N1001" s="101"/>
      <c r="O1001" s="101"/>
      <c r="P1001" s="101"/>
      <c r="Q1001" s="93">
        <f t="shared" si="36"/>
        <v>133290.04000000004</v>
      </c>
      <c r="R1001" s="94">
        <f t="shared" si="37"/>
        <v>956.04709825528016</v>
      </c>
    </row>
    <row r="1002" spans="1:18" x14ac:dyDescent="0.7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362420.9</v>
      </c>
      <c r="K1002" s="104">
        <f>นครพนม!AN101</f>
        <v>351255.9</v>
      </c>
      <c r="L1002" s="105">
        <f>นครพนม!AO101</f>
        <v>1731288.53</v>
      </c>
      <c r="M1002" s="105">
        <f>นครพนม!AP101</f>
        <v>1763870.2899999998</v>
      </c>
      <c r="N1002" s="101"/>
      <c r="O1002" s="101"/>
      <c r="P1002" s="101"/>
      <c r="Q1002" s="93">
        <f t="shared" si="36"/>
        <v>-32581.759999999776</v>
      </c>
      <c r="R1002" s="94">
        <f t="shared" si="37"/>
        <v>885.56958056265989</v>
      </c>
    </row>
    <row r="1003" spans="1:18" x14ac:dyDescent="0.7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384376.26</v>
      </c>
      <c r="K1003" s="104">
        <f>นครพนม!AN102</f>
        <v>1102700.0899999999</v>
      </c>
      <c r="L1003" s="105">
        <f>นครพนม!AO102</f>
        <v>2500514.41</v>
      </c>
      <c r="M1003" s="105">
        <f>นครพนม!AP102</f>
        <v>2377336.39</v>
      </c>
      <c r="N1003" s="101"/>
      <c r="O1003" s="101"/>
      <c r="P1003" s="101"/>
      <c r="Q1003" s="93">
        <f t="shared" si="36"/>
        <v>123178.02000000002</v>
      </c>
      <c r="R1003" s="94">
        <f t="shared" si="37"/>
        <v>908.2871086087905</v>
      </c>
    </row>
    <row r="1004" spans="1:18" x14ac:dyDescent="0.7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175522.58</v>
      </c>
      <c r="K1004" s="104">
        <f>นครพนม!AN103</f>
        <v>261728.58999999997</v>
      </c>
      <c r="L1004" s="105">
        <f>นครพนม!AO103</f>
        <v>2546800.2999999998</v>
      </c>
      <c r="M1004" s="105">
        <f>นครพนม!AP103</f>
        <v>2540235.4700000002</v>
      </c>
      <c r="N1004" s="101"/>
      <c r="O1004" s="101"/>
      <c r="P1004" s="101"/>
      <c r="Q1004" s="93">
        <f t="shared" si="36"/>
        <v>6564.8299999996088</v>
      </c>
      <c r="R1004" s="94">
        <f t="shared" si="37"/>
        <v>868.03009543285611</v>
      </c>
    </row>
    <row r="1005" spans="1:18" x14ac:dyDescent="0.7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749770.11</v>
      </c>
      <c r="K1005" s="104">
        <f>นครพนม!AN104</f>
        <v>1129620.29</v>
      </c>
      <c r="L1005" s="105">
        <f>นครพนม!AO104</f>
        <v>2462942.2599999998</v>
      </c>
      <c r="M1005" s="105">
        <f>นครพนม!AP104</f>
        <v>1914290.18</v>
      </c>
      <c r="N1005" s="101"/>
      <c r="O1005" s="101"/>
      <c r="P1005" s="101"/>
      <c r="Q1005" s="93">
        <f t="shared" si="36"/>
        <v>548652.07999999984</v>
      </c>
      <c r="R1005" s="94">
        <f t="shared" si="37"/>
        <v>715.97158720930224</v>
      </c>
    </row>
    <row r="1006" spans="1:18" x14ac:dyDescent="0.7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386757.17</v>
      </c>
      <c r="K1006" s="104">
        <f>นครพนม!AN105</f>
        <v>432571.87</v>
      </c>
      <c r="L1006" s="105">
        <f>นครพนม!AO105</f>
        <v>2645704.69</v>
      </c>
      <c r="M1006" s="105">
        <f>นครพนม!AP105</f>
        <v>2573400.23</v>
      </c>
      <c r="N1006" s="101"/>
      <c r="O1006" s="101"/>
      <c r="P1006" s="101"/>
      <c r="Q1006" s="93">
        <f t="shared" si="36"/>
        <v>72304.459999999963</v>
      </c>
      <c r="R1006" s="94">
        <f t="shared" si="37"/>
        <v>1365.8774858027878</v>
      </c>
    </row>
    <row r="1007" spans="1:18" x14ac:dyDescent="0.7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144646.79</v>
      </c>
      <c r="K1007" s="104">
        <f>นครพนม!AN106</f>
        <v>206587.83000000002</v>
      </c>
      <c r="L1007" s="105">
        <f>นครพนม!AO106</f>
        <v>2162407.13</v>
      </c>
      <c r="M1007" s="105">
        <f>นครพนม!AP106</f>
        <v>2220441.66</v>
      </c>
      <c r="N1007" s="101"/>
      <c r="O1007" s="101"/>
      <c r="P1007" s="101"/>
      <c r="Q1007" s="93">
        <f t="shared" si="36"/>
        <v>-58034.530000000261</v>
      </c>
      <c r="R1007" s="94">
        <f t="shared" si="37"/>
        <v>818.4735541256623</v>
      </c>
    </row>
    <row r="1008" spans="1:18" x14ac:dyDescent="0.7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987286.48</v>
      </c>
      <c r="K1008" s="104">
        <f>นครพนม!AN107</f>
        <v>1061089.33</v>
      </c>
      <c r="L1008" s="105">
        <f>นครพนม!AO107</f>
        <v>1923894.46</v>
      </c>
      <c r="M1008" s="105">
        <f>นครพนม!AP107</f>
        <v>1746626.7999999998</v>
      </c>
      <c r="N1008" s="101"/>
      <c r="O1008" s="101"/>
      <c r="P1008" s="101"/>
      <c r="Q1008" s="93">
        <f t="shared" si="36"/>
        <v>177267.66000000015</v>
      </c>
      <c r="R1008" s="94">
        <f t="shared" si="37"/>
        <v>839.02941997383334</v>
      </c>
    </row>
    <row r="1009" spans="1:18" s="112" customFormat="1" x14ac:dyDescent="0.7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7176115.0700000003</v>
      </c>
      <c r="K1009" s="109">
        <f>SUM(K989:K1008)</f>
        <v>9437743.3099999987</v>
      </c>
      <c r="L1009" s="109">
        <f>SUM(L989:L1008)</f>
        <v>41163064.240000002</v>
      </c>
      <c r="M1009" s="109">
        <f>SUM(M989:M1008)</f>
        <v>39204786.979999989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1958277.2600000128</v>
      </c>
      <c r="R1009" s="111">
        <f>L1009/H1009</f>
        <v>841.88375342577831</v>
      </c>
    </row>
    <row r="1010" spans="1:18" x14ac:dyDescent="0.7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7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215476.22</v>
      </c>
      <c r="K1011" s="104">
        <f>นครพนม!AN108</f>
        <v>248756.51</v>
      </c>
      <c r="L1011" s="105">
        <f>นครพนม!AO108</f>
        <v>2256026.63</v>
      </c>
      <c r="M1011" s="105">
        <f>นครพนม!AP108</f>
        <v>2362479.37</v>
      </c>
      <c r="N1011" s="101"/>
      <c r="O1011" s="101"/>
      <c r="P1011" s="101"/>
      <c r="Q1011" s="93">
        <f t="shared" si="36"/>
        <v>-106452.74000000022</v>
      </c>
      <c r="R1011" s="94">
        <f t="shared" si="37"/>
        <v>784.15941258255123</v>
      </c>
    </row>
    <row r="1012" spans="1:18" x14ac:dyDescent="0.7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540786.79</v>
      </c>
      <c r="K1012" s="104">
        <f>นครพนม!AN109</f>
        <v>549598.02</v>
      </c>
      <c r="L1012" s="105">
        <f>นครพนม!AO109</f>
        <v>1671703.8</v>
      </c>
      <c r="M1012" s="105">
        <f>นครพนม!AP109</f>
        <v>1750213.3399999999</v>
      </c>
      <c r="N1012" s="101"/>
      <c r="O1012" s="101"/>
      <c r="P1012" s="101"/>
      <c r="Q1012" s="93">
        <f t="shared" si="36"/>
        <v>-78509.539999999804</v>
      </c>
      <c r="R1012" s="94">
        <f t="shared" si="37"/>
        <v>571.13214895797751</v>
      </c>
    </row>
    <row r="1013" spans="1:18" x14ac:dyDescent="0.7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146257.20000000001</v>
      </c>
      <c r="K1013" s="104">
        <f>นครพนม!AN110</f>
        <v>191885.1</v>
      </c>
      <c r="L1013" s="105">
        <f>นครพนม!AO110</f>
        <v>1997223.8599999999</v>
      </c>
      <c r="M1013" s="105">
        <f>นครพนม!AP110</f>
        <v>2338504.11</v>
      </c>
      <c r="N1013" s="101"/>
      <c r="O1013" s="101"/>
      <c r="P1013" s="101"/>
      <c r="Q1013" s="93">
        <f t="shared" si="36"/>
        <v>-341280.25</v>
      </c>
      <c r="R1013" s="94">
        <f t="shared" si="37"/>
        <v>477.34795889101338</v>
      </c>
    </row>
    <row r="1014" spans="1:18" x14ac:dyDescent="0.7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266650.32</v>
      </c>
      <c r="K1014" s="104">
        <f>นครพนม!AN111</f>
        <v>393986.23</v>
      </c>
      <c r="L1014" s="105">
        <f>นครพนม!AO111</f>
        <v>2270245.17</v>
      </c>
      <c r="M1014" s="105">
        <f>นครพนม!AP111</f>
        <v>2724081.45</v>
      </c>
      <c r="N1014" s="101"/>
      <c r="O1014" s="101"/>
      <c r="P1014" s="101"/>
      <c r="Q1014" s="93">
        <f t="shared" si="36"/>
        <v>-453836.28000000026</v>
      </c>
      <c r="R1014" s="94">
        <f t="shared" si="37"/>
        <v>485.40627966645286</v>
      </c>
    </row>
    <row r="1015" spans="1:18" x14ac:dyDescent="0.7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239872.43</v>
      </c>
      <c r="K1015" s="104">
        <f>นครพนม!AN112</f>
        <v>277436.87</v>
      </c>
      <c r="L1015" s="105">
        <f>นครพนม!AO112</f>
        <v>2163419.88</v>
      </c>
      <c r="M1015" s="105">
        <f>นครพนม!AP112</f>
        <v>2145627.4699999997</v>
      </c>
      <c r="N1015" s="101"/>
      <c r="O1015" s="101"/>
      <c r="P1015" s="101"/>
      <c r="Q1015" s="93">
        <f t="shared" si="36"/>
        <v>17792.410000000149</v>
      </c>
      <c r="R1015" s="94">
        <f t="shared" si="37"/>
        <v>971.45032779524013</v>
      </c>
    </row>
    <row r="1016" spans="1:18" x14ac:dyDescent="0.7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289855.28000000003</v>
      </c>
      <c r="K1016" s="104">
        <f>นครพนม!AN113</f>
        <v>304010.75</v>
      </c>
      <c r="L1016" s="105">
        <f>นครพนม!AO113</f>
        <v>1589254.29</v>
      </c>
      <c r="M1016" s="105">
        <f>นครพนม!AP113</f>
        <v>1684107.87</v>
      </c>
      <c r="N1016" s="101"/>
      <c r="O1016" s="101"/>
      <c r="P1016" s="101"/>
      <c r="Q1016" s="93">
        <f t="shared" si="36"/>
        <v>-94853.580000000075</v>
      </c>
      <c r="R1016" s="94">
        <f t="shared" si="37"/>
        <v>1950.0052638036809</v>
      </c>
    </row>
    <row r="1017" spans="1:18" x14ac:dyDescent="0.7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97187.54</v>
      </c>
      <c r="K1017" s="104">
        <f>นครพนม!AN114</f>
        <v>265272.37</v>
      </c>
      <c r="L1017" s="105">
        <f>นครพนม!AO114</f>
        <v>2587049.9800000004</v>
      </c>
      <c r="M1017" s="105">
        <f>นครพนม!AP114</f>
        <v>2645608.91</v>
      </c>
      <c r="N1017" s="101"/>
      <c r="O1017" s="101"/>
      <c r="P1017" s="101"/>
      <c r="Q1017" s="93">
        <f t="shared" si="36"/>
        <v>-58558.929999999702</v>
      </c>
      <c r="R1017" s="94">
        <f t="shared" si="37"/>
        <v>718.42543182449333</v>
      </c>
    </row>
    <row r="1018" spans="1:18" x14ac:dyDescent="0.7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332618.7</v>
      </c>
      <c r="K1018" s="104">
        <f>นครพนม!AN115</f>
        <v>393530.73</v>
      </c>
      <c r="L1018" s="105">
        <f>นครพนม!AO115</f>
        <v>2181851.08</v>
      </c>
      <c r="M1018" s="105">
        <f>นครพนม!AP115</f>
        <v>2352380.04</v>
      </c>
      <c r="N1018" s="101"/>
      <c r="O1018" s="101"/>
      <c r="P1018" s="101"/>
      <c r="Q1018" s="93">
        <f t="shared" si="36"/>
        <v>-170528.95999999996</v>
      </c>
      <c r="R1018" s="94">
        <f t="shared" si="37"/>
        <v>920.22398987768872</v>
      </c>
    </row>
    <row r="1019" spans="1:18" x14ac:dyDescent="0.7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312443.82</v>
      </c>
      <c r="K1019" s="104">
        <f>นครพนม!AN116</f>
        <v>328629.21999999997</v>
      </c>
      <c r="L1019" s="105">
        <f>นครพนม!AO116</f>
        <v>1674104.8900000001</v>
      </c>
      <c r="M1019" s="105">
        <f>นครพนม!AP116</f>
        <v>1929217.1</v>
      </c>
      <c r="N1019" s="101"/>
      <c r="O1019" s="101"/>
      <c r="P1019" s="101"/>
      <c r="Q1019" s="93">
        <f t="shared" si="36"/>
        <v>-255112.20999999996</v>
      </c>
      <c r="R1019" s="94">
        <f t="shared" si="37"/>
        <v>1294.7446945088941</v>
      </c>
    </row>
    <row r="1020" spans="1:18" x14ac:dyDescent="0.7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546580.38</v>
      </c>
      <c r="K1020" s="104">
        <f>นครพนม!AN117</f>
        <v>592873.8899999999</v>
      </c>
      <c r="L1020" s="105">
        <f>นครพนม!AO117</f>
        <v>3274610.7199999997</v>
      </c>
      <c r="M1020" s="105">
        <f>นครพนม!AP117</f>
        <v>3045612.97</v>
      </c>
      <c r="N1020" s="101"/>
      <c r="O1020" s="101"/>
      <c r="P1020" s="101"/>
      <c r="Q1020" s="93">
        <f t="shared" si="36"/>
        <v>228997.74999999953</v>
      </c>
      <c r="R1020" s="94">
        <f t="shared" si="37"/>
        <v>1011.6190052517762</v>
      </c>
    </row>
    <row r="1021" spans="1:18" x14ac:dyDescent="0.7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87536.83</v>
      </c>
      <c r="K1021" s="104">
        <f>นครพนม!AN118</f>
        <v>111567.38</v>
      </c>
      <c r="L1021" s="105">
        <f>นครพนม!AO118</f>
        <v>2002809.27</v>
      </c>
      <c r="M1021" s="105">
        <f>นครพนม!AP118</f>
        <v>2097899.4600000004</v>
      </c>
      <c r="N1021" s="101"/>
      <c r="O1021" s="101"/>
      <c r="P1021" s="101"/>
      <c r="Q1021" s="93">
        <f t="shared" si="36"/>
        <v>-95090.19000000041</v>
      </c>
      <c r="R1021" s="94">
        <f t="shared" si="37"/>
        <v>1335.2061799999999</v>
      </c>
    </row>
    <row r="1022" spans="1:18" x14ac:dyDescent="0.7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83613.03</v>
      </c>
      <c r="K1022" s="104">
        <f>นครพนม!AN119</f>
        <v>109517.55</v>
      </c>
      <c r="L1022" s="105">
        <f>นครพนม!AO119</f>
        <v>2267797.2000000002</v>
      </c>
      <c r="M1022" s="105">
        <f>นครพนม!AP119</f>
        <v>2390868.23</v>
      </c>
      <c r="N1022" s="101"/>
      <c r="O1022" s="101"/>
      <c r="P1022" s="101"/>
      <c r="Q1022" s="93">
        <f t="shared" si="36"/>
        <v>-123071.0299999998</v>
      </c>
      <c r="R1022" s="94">
        <f t="shared" si="37"/>
        <v>1091.8619162253251</v>
      </c>
    </row>
    <row r="1023" spans="1:18" x14ac:dyDescent="0.7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209496.25</v>
      </c>
      <c r="K1023" s="104">
        <f>นครพนม!AN120</f>
        <v>225318.62</v>
      </c>
      <c r="L1023" s="105">
        <f>นครพนม!AO120</f>
        <v>2073730.6400000001</v>
      </c>
      <c r="M1023" s="105">
        <f>นครพนม!AP120</f>
        <v>2187310.5099999998</v>
      </c>
      <c r="N1023" s="101"/>
      <c r="O1023" s="101"/>
      <c r="P1023" s="101"/>
      <c r="Q1023" s="93">
        <f t="shared" si="36"/>
        <v>-113579.86999999965</v>
      </c>
      <c r="R1023" s="94">
        <f t="shared" si="37"/>
        <v>695.64932572962095</v>
      </c>
    </row>
    <row r="1024" spans="1:18" x14ac:dyDescent="0.7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287836.34999999998</v>
      </c>
      <c r="K1024" s="104">
        <f>นครพนม!AN121</f>
        <v>82352.510000000009</v>
      </c>
      <c r="L1024" s="105">
        <f>นครพนม!AO121</f>
        <v>1947336.58</v>
      </c>
      <c r="M1024" s="105">
        <f>นครพนม!AP121</f>
        <v>2194690.2999999998</v>
      </c>
      <c r="N1024" s="101"/>
      <c r="O1024" s="101"/>
      <c r="P1024" s="101"/>
      <c r="Q1024" s="93">
        <f t="shared" si="36"/>
        <v>-247353.71999999974</v>
      </c>
      <c r="R1024" s="94">
        <f t="shared" si="37"/>
        <v>756.83504858142248</v>
      </c>
    </row>
    <row r="1025" spans="1:18" x14ac:dyDescent="0.7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90563.1</v>
      </c>
      <c r="K1025" s="104">
        <f>นครพนม!AN122</f>
        <v>288415.15000000002</v>
      </c>
      <c r="L1025" s="105">
        <f>นครพนม!AO122</f>
        <v>1315157.3900000001</v>
      </c>
      <c r="M1025" s="105">
        <f>นครพนม!AP122</f>
        <v>1479378.1400000001</v>
      </c>
      <c r="N1025" s="101"/>
      <c r="O1025" s="101"/>
      <c r="P1025" s="101"/>
      <c r="Q1025" s="93">
        <f t="shared" si="36"/>
        <v>-164220.75</v>
      </c>
      <c r="R1025" s="94">
        <f t="shared" si="37"/>
        <v>664.89251263902941</v>
      </c>
    </row>
    <row r="1026" spans="1:18" x14ac:dyDescent="0.7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328418.53999999998</v>
      </c>
      <c r="K1026" s="104">
        <f>นครพนม!AN123</f>
        <v>349528.56</v>
      </c>
      <c r="L1026" s="105">
        <f>นครพนม!AO123</f>
        <v>1895019.33</v>
      </c>
      <c r="M1026" s="105">
        <f>นครพนม!AP123</f>
        <v>1976429.1300000001</v>
      </c>
      <c r="N1026" s="101"/>
      <c r="O1026" s="101"/>
      <c r="P1026" s="101"/>
      <c r="Q1026" s="93">
        <f t="shared" si="36"/>
        <v>-81409.800000000047</v>
      </c>
      <c r="R1026" s="94">
        <f t="shared" si="37"/>
        <v>806.39120425531917</v>
      </c>
    </row>
    <row r="1027" spans="1:18" x14ac:dyDescent="0.7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197080.92</v>
      </c>
      <c r="K1027" s="104">
        <f>นครพนม!AN124</f>
        <v>467129.05000000005</v>
      </c>
      <c r="L1027" s="105">
        <f>นครพนม!AO124</f>
        <v>1185748.8500000001</v>
      </c>
      <c r="M1027" s="105">
        <f>นครพนม!AP124</f>
        <v>1051198.5699999998</v>
      </c>
      <c r="N1027" s="101"/>
      <c r="O1027" s="101"/>
      <c r="P1027" s="101"/>
      <c r="Q1027" s="93">
        <f t="shared" si="36"/>
        <v>134550.28000000026</v>
      </c>
      <c r="R1027" s="94">
        <f t="shared" si="37"/>
        <v>698.32087750294465</v>
      </c>
    </row>
    <row r="1028" spans="1:18" x14ac:dyDescent="0.7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165177.71</v>
      </c>
      <c r="K1028" s="104">
        <f>นครพนม!AN125</f>
        <v>209864.08</v>
      </c>
      <c r="L1028" s="105">
        <f>นครพนม!AO125</f>
        <v>1746095.7000000002</v>
      </c>
      <c r="M1028" s="105">
        <f>นครพนม!AP125</f>
        <v>1855844.96</v>
      </c>
      <c r="N1028" s="101"/>
      <c r="O1028" s="101"/>
      <c r="P1028" s="101"/>
      <c r="Q1028" s="93">
        <f t="shared" si="36"/>
        <v>-109749.25999999978</v>
      </c>
      <c r="R1028" s="94">
        <f t="shared" si="37"/>
        <v>827.53350710900486</v>
      </c>
    </row>
    <row r="1029" spans="1:18" s="112" customFormat="1" x14ac:dyDescent="0.7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4437451.41</v>
      </c>
      <c r="K1029" s="144">
        <f>SUM(K1010:K1028)</f>
        <v>5389672.5899999989</v>
      </c>
      <c r="L1029" s="109">
        <f>SUM(L1010:L1028)</f>
        <v>36099185.259999998</v>
      </c>
      <c r="M1029" s="109">
        <f>SUM(M1010:M1028)</f>
        <v>38211451.93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-2112266.6700000018</v>
      </c>
      <c r="R1029" s="111">
        <f>L1029/H1029</f>
        <v>793.80739862784765</v>
      </c>
    </row>
    <row r="1030" spans="1:18" x14ac:dyDescent="0.7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7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427091.28</v>
      </c>
      <c r="K1031" s="104">
        <f>นครพนม!AN126</f>
        <v>633405.35</v>
      </c>
      <c r="L1031" s="105">
        <f>นครพนม!AO126</f>
        <v>3238144.54</v>
      </c>
      <c r="M1031" s="105">
        <f>นครพนม!AP126</f>
        <v>3302993.13</v>
      </c>
      <c r="N1031" s="101"/>
      <c r="O1031" s="101"/>
      <c r="P1031" s="101"/>
      <c r="Q1031" s="93">
        <f t="shared" ref="Q1031:Q1068" si="38">L1031-M1031</f>
        <v>-64848.589999999851</v>
      </c>
      <c r="R1031" s="94">
        <f t="shared" ref="R1031:R1069" si="39">L1031/H1031</f>
        <v>886.43431152477422</v>
      </c>
    </row>
    <row r="1032" spans="1:18" x14ac:dyDescent="0.7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227824.79</v>
      </c>
      <c r="K1032" s="104">
        <f>นครพนม!AN127</f>
        <v>346152.17000000004</v>
      </c>
      <c r="L1032" s="105">
        <f>นครพนม!AO127</f>
        <v>1706065.34</v>
      </c>
      <c r="M1032" s="105">
        <f>นครพนม!AP127</f>
        <v>1618758.46</v>
      </c>
      <c r="N1032" s="101"/>
      <c r="O1032" s="101"/>
      <c r="P1032" s="101"/>
      <c r="Q1032" s="93">
        <f t="shared" si="38"/>
        <v>87306.880000000121</v>
      </c>
      <c r="R1032" s="94">
        <f t="shared" si="39"/>
        <v>1190.5550174459177</v>
      </c>
    </row>
    <row r="1033" spans="1:18" x14ac:dyDescent="0.7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446402.98</v>
      </c>
      <c r="K1033" s="104">
        <f>นครพนม!AN128</f>
        <v>749769.72</v>
      </c>
      <c r="L1033" s="105">
        <f>นครพนม!AO128</f>
        <v>2555827.27</v>
      </c>
      <c r="M1033" s="105">
        <f>นครพนม!AP128</f>
        <v>2575942.5</v>
      </c>
      <c r="N1033" s="101"/>
      <c r="O1033" s="101"/>
      <c r="P1033" s="101"/>
      <c r="Q1033" s="93">
        <f t="shared" si="38"/>
        <v>-20115.229999999981</v>
      </c>
      <c r="R1033" s="94">
        <f t="shared" si="39"/>
        <v>1191.5278648018648</v>
      </c>
    </row>
    <row r="1034" spans="1:18" x14ac:dyDescent="0.7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234936.43</v>
      </c>
      <c r="K1034" s="104">
        <f>นครพนม!AN129</f>
        <v>276225.3</v>
      </c>
      <c r="L1034" s="105">
        <f>นครพนม!AO129</f>
        <v>2388181.8499999996</v>
      </c>
      <c r="M1034" s="105">
        <f>นครพนม!AP129</f>
        <v>2434365</v>
      </c>
      <c r="N1034" s="101"/>
      <c r="O1034" s="101"/>
      <c r="P1034" s="101"/>
      <c r="Q1034" s="93">
        <f t="shared" si="38"/>
        <v>-46183.150000000373</v>
      </c>
      <c r="R1034" s="94">
        <f t="shared" si="39"/>
        <v>1067.105384271671</v>
      </c>
    </row>
    <row r="1035" spans="1:18" x14ac:dyDescent="0.7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331145.61</v>
      </c>
      <c r="K1035" s="104">
        <f>นครพนม!AN130</f>
        <v>419287.97</v>
      </c>
      <c r="L1035" s="105">
        <f>นครพนม!AO130</f>
        <v>2343277.1</v>
      </c>
      <c r="M1035" s="105">
        <f>นครพนม!AP130</f>
        <v>2204701.4699999997</v>
      </c>
      <c r="N1035" s="101"/>
      <c r="O1035" s="101"/>
      <c r="P1035" s="101"/>
      <c r="Q1035" s="93">
        <f t="shared" si="38"/>
        <v>138575.63000000035</v>
      </c>
      <c r="R1035" s="94">
        <f t="shared" si="39"/>
        <v>944.86979838709681</v>
      </c>
    </row>
    <row r="1036" spans="1:18" x14ac:dyDescent="0.7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499913.01</v>
      </c>
      <c r="K1036" s="104">
        <f>นครพนม!AN131</f>
        <v>596458.53</v>
      </c>
      <c r="L1036" s="105">
        <f>นครพนม!AO131</f>
        <v>2649856.3200000003</v>
      </c>
      <c r="M1036" s="105">
        <f>นครพนม!AP131</f>
        <v>2569885.64</v>
      </c>
      <c r="N1036" s="101"/>
      <c r="O1036" s="101"/>
      <c r="P1036" s="101"/>
      <c r="Q1036" s="93">
        <f t="shared" si="38"/>
        <v>79970.680000000168</v>
      </c>
      <c r="R1036" s="94">
        <f t="shared" si="39"/>
        <v>769.85947704822786</v>
      </c>
    </row>
    <row r="1037" spans="1:18" x14ac:dyDescent="0.7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496910.79</v>
      </c>
      <c r="K1037" s="104">
        <f>นครพนม!AN132</f>
        <v>470865.6</v>
      </c>
      <c r="L1037" s="105">
        <f>นครพนม!AO132</f>
        <v>2514853.44</v>
      </c>
      <c r="M1037" s="105">
        <f>นครพนม!AP132</f>
        <v>2909006.5700000003</v>
      </c>
      <c r="N1037" s="101"/>
      <c r="O1037" s="101"/>
      <c r="P1037" s="101"/>
      <c r="Q1037" s="93">
        <f t="shared" si="38"/>
        <v>-394153.13000000035</v>
      </c>
      <c r="R1037" s="94">
        <f t="shared" si="39"/>
        <v>726.20659543748195</v>
      </c>
    </row>
    <row r="1038" spans="1:18" x14ac:dyDescent="0.7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654543.30000000005</v>
      </c>
      <c r="K1038" s="104">
        <f>นครพนม!AN133</f>
        <v>809115.26</v>
      </c>
      <c r="L1038" s="105">
        <f>นครพนม!AO133</f>
        <v>2570130.9299999997</v>
      </c>
      <c r="M1038" s="105">
        <f>นครพนม!AP133</f>
        <v>2273153.5999999996</v>
      </c>
      <c r="N1038" s="101"/>
      <c r="O1038" s="101"/>
      <c r="P1038" s="101"/>
      <c r="Q1038" s="93">
        <f t="shared" si="38"/>
        <v>296977.33000000007</v>
      </c>
      <c r="R1038" s="94">
        <f t="shared" si="39"/>
        <v>707.24571546505217</v>
      </c>
    </row>
    <row r="1039" spans="1:18" x14ac:dyDescent="0.7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572328.81000000006</v>
      </c>
      <c r="K1039" s="104">
        <f>นครพนม!AN134</f>
        <v>780671.92</v>
      </c>
      <c r="L1039" s="105">
        <f>นครพนม!AO134</f>
        <v>2904919.6</v>
      </c>
      <c r="M1039" s="105">
        <f>นครพนม!AP134</f>
        <v>2755595.1799999997</v>
      </c>
      <c r="N1039" s="101"/>
      <c r="O1039" s="101"/>
      <c r="P1039" s="101"/>
      <c r="Q1039" s="93">
        <f t="shared" si="38"/>
        <v>149324.42000000039</v>
      </c>
      <c r="R1039" s="94">
        <f t="shared" si="39"/>
        <v>678.24412794770024</v>
      </c>
    </row>
    <row r="1040" spans="1:18" s="112" customFormat="1" x14ac:dyDescent="0.7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3891096.9999999995</v>
      </c>
      <c r="K1040" s="109">
        <f>SUM(K1030:K1039)</f>
        <v>5081951.82</v>
      </c>
      <c r="L1040" s="109">
        <f>SUM(L1030:L1039)</f>
        <v>22871256.390000001</v>
      </c>
      <c r="M1040" s="109">
        <f>SUM(M1030:M1039)</f>
        <v>22644401.549999997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226854.84000000358</v>
      </c>
      <c r="R1040" s="111">
        <f>L1040/H1040</f>
        <v>854.32955025960928</v>
      </c>
    </row>
    <row r="1041" spans="1:18" x14ac:dyDescent="0.7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7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367670.46</v>
      </c>
      <c r="K1042" s="104">
        <f>นครพนม!AN135</f>
        <v>799831.15</v>
      </c>
      <c r="L1042" s="105">
        <f>นครพนม!AO135</f>
        <v>1992446.63</v>
      </c>
      <c r="M1042" s="105">
        <f>นครพนม!AP135</f>
        <v>2024686.74</v>
      </c>
      <c r="N1042" s="101"/>
      <c r="O1042" s="101"/>
      <c r="P1042" s="101"/>
      <c r="R1042" s="94">
        <f t="shared" si="39"/>
        <v>981.98453918186294</v>
      </c>
    </row>
    <row r="1043" spans="1:18" x14ac:dyDescent="0.7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344457.35</v>
      </c>
      <c r="K1043" s="104">
        <f>นครพนม!AN136</f>
        <v>691622.12</v>
      </c>
      <c r="L1043" s="105">
        <f>นครพนม!AO136</f>
        <v>1911984.08</v>
      </c>
      <c r="M1043" s="105">
        <f>นครพนม!AP136</f>
        <v>1933860.7</v>
      </c>
      <c r="N1043" s="101"/>
      <c r="O1043" s="101"/>
      <c r="P1043" s="101"/>
      <c r="Q1043" s="93">
        <f t="shared" si="38"/>
        <v>-21876.619999999879</v>
      </c>
      <c r="R1043" s="94">
        <f t="shared" si="39"/>
        <v>596.562895475819</v>
      </c>
    </row>
    <row r="1044" spans="1:18" x14ac:dyDescent="0.7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522273.7</v>
      </c>
      <c r="K1044" s="104">
        <f>นครพนม!AN137</f>
        <v>655639.86</v>
      </c>
      <c r="L1044" s="105">
        <f>นครพนม!AO137</f>
        <v>700878.91999999993</v>
      </c>
      <c r="M1044" s="105">
        <f>นครพนม!AP137</f>
        <v>533147.71</v>
      </c>
      <c r="N1044" s="101"/>
      <c r="O1044" s="101"/>
      <c r="P1044" s="101"/>
      <c r="Q1044" s="93">
        <f t="shared" si="38"/>
        <v>167731.20999999996</v>
      </c>
      <c r="R1044" s="94">
        <f t="shared" si="39"/>
        <v>552.74362776025225</v>
      </c>
    </row>
    <row r="1045" spans="1:18" x14ac:dyDescent="0.7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307285.7</v>
      </c>
      <c r="K1045" s="104">
        <f>นครพนม!AN138</f>
        <v>824908.09000000008</v>
      </c>
      <c r="L1045" s="105">
        <f>นครพนม!AO138</f>
        <v>1017315.0499999999</v>
      </c>
      <c r="M1045" s="105">
        <f>นครพนม!AP138</f>
        <v>812094.1399999999</v>
      </c>
      <c r="N1045" s="101"/>
      <c r="O1045" s="101"/>
      <c r="P1045" s="101"/>
      <c r="Q1045" s="93">
        <f t="shared" si="38"/>
        <v>205220.91000000003</v>
      </c>
      <c r="R1045" s="94">
        <f t="shared" si="39"/>
        <v>454.36134435015629</v>
      </c>
    </row>
    <row r="1046" spans="1:18" x14ac:dyDescent="0.7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736816.24</v>
      </c>
      <c r="K1046" s="104">
        <f>นครพนม!AN139</f>
        <v>1069146.5899999999</v>
      </c>
      <c r="L1046" s="105">
        <f>นครพนม!AO139</f>
        <v>2967214.13</v>
      </c>
      <c r="M1046" s="105">
        <f>นครพนม!AP139</f>
        <v>2859254.28</v>
      </c>
      <c r="N1046" s="101"/>
      <c r="O1046" s="101"/>
      <c r="P1046" s="101"/>
      <c r="Q1046" s="93">
        <f t="shared" si="38"/>
        <v>107959.85000000009</v>
      </c>
      <c r="R1046" s="94">
        <f t="shared" si="39"/>
        <v>613.56785153019018</v>
      </c>
    </row>
    <row r="1047" spans="1:18" x14ac:dyDescent="0.7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435837.3</v>
      </c>
      <c r="K1047" s="104">
        <f>นครพนม!AN140</f>
        <v>942690.85</v>
      </c>
      <c r="L1047" s="105">
        <f>นครพนม!AO140</f>
        <v>1740602.31</v>
      </c>
      <c r="M1047" s="105">
        <f>นครพนม!AP140</f>
        <v>1509896.42</v>
      </c>
      <c r="N1047" s="101"/>
      <c r="O1047" s="101"/>
      <c r="P1047" s="101"/>
      <c r="Q1047" s="93">
        <f t="shared" si="38"/>
        <v>230705.89000000013</v>
      </c>
      <c r="R1047" s="94">
        <f t="shared" si="39"/>
        <v>415.91453046594984</v>
      </c>
    </row>
    <row r="1048" spans="1:18" x14ac:dyDescent="0.7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710113.7</v>
      </c>
      <c r="K1048" s="104">
        <f>นครพนม!AN141</f>
        <v>1472339.46</v>
      </c>
      <c r="L1048" s="105">
        <f>นครพนม!AO141</f>
        <v>1951647.0699999998</v>
      </c>
      <c r="M1048" s="105">
        <f>นครพนม!AP141</f>
        <v>1723946.5799999998</v>
      </c>
      <c r="N1048" s="101"/>
      <c r="O1048" s="101"/>
      <c r="P1048" s="101"/>
      <c r="Q1048" s="93">
        <f t="shared" si="38"/>
        <v>227700.49</v>
      </c>
      <c r="R1048" s="94">
        <f t="shared" si="39"/>
        <v>470.04987235067432</v>
      </c>
    </row>
    <row r="1049" spans="1:18" x14ac:dyDescent="0.7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331274.07</v>
      </c>
      <c r="K1049" s="103">
        <f>นครพนม!AN142</f>
        <v>434263.25</v>
      </c>
      <c r="L1049" s="105">
        <f>นครพนม!AO142</f>
        <v>3201999.6399999997</v>
      </c>
      <c r="M1049" s="105">
        <f>นครพนม!AP142</f>
        <v>3254197.19</v>
      </c>
      <c r="N1049" s="101"/>
      <c r="O1049" s="101"/>
      <c r="P1049" s="101"/>
      <c r="Q1049" s="93">
        <f t="shared" si="38"/>
        <v>-52197.550000000279</v>
      </c>
      <c r="R1049" s="94">
        <f t="shared" si="39"/>
        <v>1269.1239159730478</v>
      </c>
    </row>
    <row r="1050" spans="1:18" x14ac:dyDescent="0.7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504805.66</v>
      </c>
      <c r="K1050" s="103">
        <f>นครพนม!AN143</f>
        <v>536680.65</v>
      </c>
      <c r="L1050" s="105">
        <f>นครพนม!AO143</f>
        <v>2292342.9300000002</v>
      </c>
      <c r="M1050" s="105">
        <f>นครพนม!AP143</f>
        <v>2494728.12</v>
      </c>
      <c r="N1050" s="101"/>
      <c r="O1050" s="101"/>
      <c r="P1050" s="101"/>
      <c r="Q1050" s="93">
        <f t="shared" si="38"/>
        <v>-202385.18999999994</v>
      </c>
      <c r="R1050" s="94">
        <f t="shared" si="39"/>
        <v>692.76002719854944</v>
      </c>
    </row>
    <row r="1051" spans="1:18" x14ac:dyDescent="0.7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226712</v>
      </c>
      <c r="K1051" s="104">
        <f>นครพนม!AN144</f>
        <v>295999.3</v>
      </c>
      <c r="L1051" s="105">
        <f>นครพนม!AO144</f>
        <v>409836.64</v>
      </c>
      <c r="M1051" s="105">
        <f>นครพนม!AP144</f>
        <v>331183.00000000006</v>
      </c>
      <c r="N1051" s="101"/>
      <c r="O1051" s="101"/>
      <c r="P1051" s="101"/>
      <c r="Q1051" s="93">
        <f t="shared" si="38"/>
        <v>78653.639999999956</v>
      </c>
      <c r="R1051" s="94">
        <f t="shared" si="39"/>
        <v>117.63393800229622</v>
      </c>
    </row>
    <row r="1052" spans="1:18" x14ac:dyDescent="0.7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987865.26</v>
      </c>
      <c r="K1052" s="104">
        <f>นครพนม!AN145</f>
        <v>1209843.1399999999</v>
      </c>
      <c r="L1052" s="105">
        <f>นครพนม!AO145</f>
        <v>1334858.29</v>
      </c>
      <c r="M1052" s="105">
        <f>นครพนม!AP145</f>
        <v>1061723.56</v>
      </c>
      <c r="N1052" s="101"/>
      <c r="O1052" s="101"/>
      <c r="P1052" s="101"/>
      <c r="Q1052" s="93">
        <f t="shared" si="38"/>
        <v>273134.73</v>
      </c>
      <c r="R1052" s="94">
        <f t="shared" si="39"/>
        <v>376.86569452286847</v>
      </c>
    </row>
    <row r="1053" spans="1:18" s="112" customFormat="1" x14ac:dyDescent="0.7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5475111.4399999995</v>
      </c>
      <c r="K1053" s="144">
        <f>SUM(K1041:K1052)</f>
        <v>8932964.459999999</v>
      </c>
      <c r="L1053" s="109">
        <f>SUM(L1041:L1052)</f>
        <v>19521125.689999998</v>
      </c>
      <c r="M1053" s="109">
        <f>SUM(M1041:M1052)</f>
        <v>18538718.439999998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982407.25</v>
      </c>
      <c r="R1053" s="111">
        <f>L1053/H1053</f>
        <v>561.40359168296322</v>
      </c>
    </row>
    <row r="1054" spans="1:18" x14ac:dyDescent="0.7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7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176674.66</v>
      </c>
      <c r="K1055" s="104">
        <f>นครพนม!AN146</f>
        <v>573452.48</v>
      </c>
      <c r="L1055" s="105">
        <f>นครพนม!AO146</f>
        <v>2382844.65</v>
      </c>
      <c r="M1055" s="105">
        <f>นครพนม!AP146</f>
        <v>2352276.73</v>
      </c>
      <c r="N1055" s="101"/>
      <c r="O1055" s="101"/>
      <c r="P1055" s="101"/>
      <c r="Q1055" s="93">
        <f t="shared" si="38"/>
        <v>30567.919999999925</v>
      </c>
      <c r="R1055" s="94">
        <f t="shared" si="39"/>
        <v>1061.4007349665924</v>
      </c>
    </row>
    <row r="1056" spans="1:18" x14ac:dyDescent="0.7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272589.62</v>
      </c>
      <c r="K1056" s="104">
        <f>นครพนม!AN147</f>
        <v>403563.75</v>
      </c>
      <c r="L1056" s="105">
        <f>นครพนม!AO147</f>
        <v>2612431.2399999998</v>
      </c>
      <c r="M1056" s="105">
        <f>นครพนม!AP147</f>
        <v>2484674.73</v>
      </c>
      <c r="N1056" s="101"/>
      <c r="O1056" s="101"/>
      <c r="P1056" s="101"/>
      <c r="Q1056" s="93">
        <f t="shared" si="38"/>
        <v>127756.50999999978</v>
      </c>
      <c r="R1056" s="94">
        <f t="shared" si="39"/>
        <v>740.06550708215286</v>
      </c>
    </row>
    <row r="1057" spans="1:18" x14ac:dyDescent="0.7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366170.17</v>
      </c>
      <c r="K1057" s="104">
        <f>นครพนม!AN148</f>
        <v>364825.69999999995</v>
      </c>
      <c r="L1057" s="105">
        <f>นครพนม!AO148</f>
        <v>2658910.25</v>
      </c>
      <c r="M1057" s="105">
        <f>นครพนม!AP148</f>
        <v>2640173.91</v>
      </c>
      <c r="N1057" s="101"/>
      <c r="O1057" s="101"/>
      <c r="P1057" s="101"/>
      <c r="Q1057" s="93">
        <f t="shared" si="38"/>
        <v>18736.339999999851</v>
      </c>
      <c r="R1057" s="94">
        <f t="shared" si="39"/>
        <v>539.88025380710656</v>
      </c>
    </row>
    <row r="1058" spans="1:18" x14ac:dyDescent="0.7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327046.28000000003</v>
      </c>
      <c r="K1058" s="104">
        <f>นครพนม!AN149</f>
        <v>344775.43000000005</v>
      </c>
      <c r="L1058" s="105">
        <f>นครพนม!AO149</f>
        <v>2217157.8200000003</v>
      </c>
      <c r="M1058" s="105">
        <f>นครพนม!AP149</f>
        <v>2245468.11</v>
      </c>
      <c r="N1058" s="101"/>
      <c r="O1058" s="101"/>
      <c r="P1058" s="101"/>
      <c r="Q1058" s="93">
        <f t="shared" si="38"/>
        <v>-28310.289999999572</v>
      </c>
      <c r="R1058" s="94">
        <f t="shared" si="39"/>
        <v>1050.7856966824645</v>
      </c>
    </row>
    <row r="1059" spans="1:18" x14ac:dyDescent="0.7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227816.23</v>
      </c>
      <c r="K1059" s="104">
        <f>นครพนม!AN150</f>
        <v>290646.3</v>
      </c>
      <c r="L1059" s="105">
        <f>นครพนม!AO150</f>
        <v>1611267.54</v>
      </c>
      <c r="M1059" s="105">
        <f>นครพนม!AP150</f>
        <v>1560061.12</v>
      </c>
      <c r="N1059" s="101"/>
      <c r="O1059" s="101"/>
      <c r="P1059" s="101"/>
      <c r="Q1059" s="93">
        <f>L1059-M1059</f>
        <v>51206.419999999925</v>
      </c>
      <c r="R1059" s="94">
        <f>L1059/H1059</f>
        <v>801.22702138239686</v>
      </c>
    </row>
    <row r="1060" spans="1:18" s="112" customFormat="1" x14ac:dyDescent="0.7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1370296.96</v>
      </c>
      <c r="K1060" s="144">
        <f>SUM(K1054:K1059)</f>
        <v>1977263.66</v>
      </c>
      <c r="L1060" s="109">
        <f>SUM(L1055:L1059)</f>
        <v>11482611.5</v>
      </c>
      <c r="M1060" s="109">
        <f>SUM(M1055:M1059)</f>
        <v>11282654.600000001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199956.89999999851</v>
      </c>
      <c r="R1060" s="111">
        <f>L1060/H1060</f>
        <v>774.75281694892385</v>
      </c>
    </row>
    <row r="1061" spans="1:18" x14ac:dyDescent="0.7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7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141335.82999999999</v>
      </c>
      <c r="K1062" s="104">
        <f>นครพนม!AN151</f>
        <v>120367.01999999999</v>
      </c>
      <c r="L1062" s="105">
        <f>นครพนม!AO151</f>
        <v>2195422.5099999998</v>
      </c>
      <c r="M1062" s="105">
        <f>นครพนม!AP151</f>
        <v>2617162.2600000002</v>
      </c>
      <c r="N1062" s="101"/>
      <c r="O1062" s="101"/>
      <c r="P1062" s="101"/>
      <c r="Q1062" s="93">
        <f t="shared" si="38"/>
        <v>-421739.75000000047</v>
      </c>
      <c r="R1062" s="94">
        <f t="shared" si="39"/>
        <v>860.27527821316608</v>
      </c>
    </row>
    <row r="1063" spans="1:18" x14ac:dyDescent="0.7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370284.48</v>
      </c>
      <c r="K1063" s="104">
        <f>นครพนม!AN152</f>
        <v>558177.21</v>
      </c>
      <c r="L1063" s="105">
        <f>นครพนม!AO152</f>
        <v>1905060.85</v>
      </c>
      <c r="M1063" s="105">
        <f>นครพนม!AP152</f>
        <v>1619430.95</v>
      </c>
      <c r="N1063" s="101"/>
      <c r="O1063" s="101"/>
      <c r="P1063" s="101"/>
      <c r="Q1063" s="93">
        <f t="shared" si="38"/>
        <v>285629.90000000014</v>
      </c>
      <c r="R1063" s="94">
        <f t="shared" si="39"/>
        <v>1912.7116967871486</v>
      </c>
    </row>
    <row r="1064" spans="1:18" x14ac:dyDescent="0.7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557542.74</v>
      </c>
      <c r="K1064" s="104">
        <f>นครพนม!AN153</f>
        <v>547397.72</v>
      </c>
      <c r="L1064" s="105">
        <f>นครพนม!AO153</f>
        <v>2221911.44</v>
      </c>
      <c r="M1064" s="105">
        <f>นครพนม!AP153</f>
        <v>2632325.67</v>
      </c>
      <c r="N1064" s="101"/>
      <c r="O1064" s="101"/>
      <c r="P1064" s="101"/>
      <c r="Q1064" s="93">
        <f t="shared" si="38"/>
        <v>-410414.23</v>
      </c>
      <c r="R1064" s="94">
        <f t="shared" si="39"/>
        <v>575.47563843563842</v>
      </c>
    </row>
    <row r="1065" spans="1:18" x14ac:dyDescent="0.7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71501.759999999995</v>
      </c>
      <c r="K1065" s="104">
        <f>นครพนม!AN154</f>
        <v>203350.40000000002</v>
      </c>
      <c r="L1065" s="105">
        <f>นครพนม!AO154</f>
        <v>2016988.22</v>
      </c>
      <c r="M1065" s="105">
        <f>นครพนม!AP154</f>
        <v>2047346.8699999999</v>
      </c>
      <c r="N1065" s="101"/>
      <c r="O1065" s="101"/>
      <c r="P1065" s="101"/>
      <c r="Q1065" s="93">
        <f t="shared" si="38"/>
        <v>-30358.649999999907</v>
      </c>
      <c r="R1065" s="94">
        <f t="shared" si="39"/>
        <v>1113.1281567328917</v>
      </c>
    </row>
    <row r="1066" spans="1:18" s="112" customFormat="1" x14ac:dyDescent="0.7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1140664.8099999998</v>
      </c>
      <c r="K1066" s="144">
        <f>SUM(K1061:K1065)</f>
        <v>1429292.35</v>
      </c>
      <c r="L1066" s="109">
        <f>SUM(L1061:L1065)</f>
        <v>8339383.0199999996</v>
      </c>
      <c r="M1066" s="109">
        <f>SUM(M1061:M1065)</f>
        <v>8916265.75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-576882.73000000045</v>
      </c>
      <c r="R1066" s="111">
        <f t="shared" si="39"/>
        <v>904.39030690814445</v>
      </c>
    </row>
    <row r="1067" spans="1:18" s="112" customFormat="1" x14ac:dyDescent="0.7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63743850.45000001</v>
      </c>
      <c r="K1067" s="183">
        <f t="shared" si="40"/>
        <v>75697108.449999988</v>
      </c>
      <c r="L1067" s="182">
        <f t="shared" si="40"/>
        <v>321745171.74000001</v>
      </c>
      <c r="M1067" s="182">
        <f t="shared" si="40"/>
        <v>316001861.74000001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5743310</v>
      </c>
      <c r="R1067" s="111">
        <f t="shared" si="39"/>
        <v>748.71819322920544</v>
      </c>
    </row>
    <row r="1068" spans="1:18" x14ac:dyDescent="0.7">
      <c r="A1068" s="200"/>
      <c r="B1068" s="201"/>
      <c r="C1068" s="201"/>
      <c r="D1068" s="201"/>
      <c r="E1068" s="398" t="s">
        <v>587</v>
      </c>
      <c r="F1068" s="399"/>
      <c r="G1068" s="400"/>
      <c r="H1068" s="202"/>
      <c r="I1068" s="200"/>
      <c r="J1068" s="203">
        <f>J1067/O1067</f>
        <v>422144.70496688748</v>
      </c>
      <c r="K1068" s="204">
        <f>K1067/O1067</f>
        <v>501305.35397350986</v>
      </c>
      <c r="L1068" s="203">
        <f>L1067/O1067</f>
        <v>2130762.7267549671</v>
      </c>
      <c r="M1068" s="203">
        <f>M1067/O1067</f>
        <v>2092727.5611920531</v>
      </c>
      <c r="N1068" s="205"/>
      <c r="O1068" s="205"/>
      <c r="P1068" s="201"/>
      <c r="Q1068" s="93">
        <f t="shared" si="38"/>
        <v>38035.165562913986</v>
      </c>
      <c r="R1068" s="111"/>
    </row>
    <row r="1069" spans="1:18" s="112" customFormat="1" x14ac:dyDescent="0.7">
      <c r="A1069" s="205"/>
      <c r="B1069" s="205"/>
      <c r="C1069" s="205"/>
      <c r="D1069" s="205"/>
      <c r="E1069" s="385" t="s">
        <v>592</v>
      </c>
      <c r="F1069" s="386"/>
      <c r="G1069" s="387"/>
      <c r="H1069" s="206">
        <f>H82+H179+H433+H590+H684+H890+H1067</f>
        <v>3414136</v>
      </c>
      <c r="I1069" s="207"/>
      <c r="J1069" s="203">
        <f t="shared" ref="J1069:P1069" si="41">J82+J179+J433+J590+J684+J890+J1067</f>
        <v>514577807.24000001</v>
      </c>
      <c r="K1069" s="204">
        <f t="shared" si="41"/>
        <v>585851260.12800002</v>
      </c>
      <c r="L1069" s="203">
        <f t="shared" si="41"/>
        <v>2568203805.3199997</v>
      </c>
      <c r="M1069" s="203">
        <f t="shared" si="41"/>
        <v>2579781118.4919996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-11577313.171999931</v>
      </c>
      <c r="R1069" s="111">
        <f t="shared" si="39"/>
        <v>752.22656781100682</v>
      </c>
    </row>
    <row r="1070" spans="1:18" s="112" customFormat="1" x14ac:dyDescent="0.7">
      <c r="A1070" s="205"/>
      <c r="B1070" s="205"/>
      <c r="C1070" s="205"/>
      <c r="D1070" s="205"/>
      <c r="E1070" s="385" t="s">
        <v>593</v>
      </c>
      <c r="F1070" s="386"/>
      <c r="G1070" s="387"/>
      <c r="H1070" s="206"/>
      <c r="I1070" s="207"/>
      <c r="J1070" s="203">
        <f>J1069/O1069</f>
        <v>588761.79318077804</v>
      </c>
      <c r="K1070" s="203">
        <f>K1069/O1069</f>
        <v>670310.3662791762</v>
      </c>
      <c r="L1070" s="203">
        <f>L1069/O1069</f>
        <v>2938448.2898398167</v>
      </c>
      <c r="M1070" s="203">
        <f>M1069/O1069</f>
        <v>2951694.6435835236</v>
      </c>
      <c r="N1070" s="205"/>
      <c r="O1070" s="205"/>
      <c r="P1070" s="205"/>
      <c r="Q1070" s="110">
        <f>L1070-M1070</f>
        <v>-13246.35374370683</v>
      </c>
      <c r="R1070" s="111"/>
    </row>
    <row r="1073" spans="11:13" x14ac:dyDescent="0.7">
      <c r="K1073" s="210"/>
      <c r="M1073" s="210"/>
    </row>
    <row r="1074" spans="11:13" x14ac:dyDescent="0.7">
      <c r="K1074" s="210"/>
      <c r="M1074" s="210"/>
    </row>
    <row r="1075" spans="11:13" x14ac:dyDescent="0.7">
      <c r="K1075" s="210"/>
      <c r="M1075" s="210"/>
    </row>
    <row r="1076" spans="11:13" x14ac:dyDescent="0.7">
      <c r="K1076" s="210"/>
      <c r="M1076" s="210"/>
    </row>
    <row r="1077" spans="11:13" x14ac:dyDescent="0.7">
      <c r="K1077" s="210"/>
      <c r="M1077" s="210"/>
    </row>
    <row r="1078" spans="11:13" x14ac:dyDescent="0.7">
      <c r="K1078" s="210"/>
      <c r="M1078" s="210"/>
    </row>
    <row r="1079" spans="11:13" x14ac:dyDescent="0.7">
      <c r="K1079" s="210"/>
      <c r="M1079" s="210"/>
    </row>
    <row r="1080" spans="11:13" x14ac:dyDescent="0.7">
      <c r="K1080" s="210"/>
      <c r="M1080" s="210"/>
    </row>
    <row r="1081" spans="11:13" x14ac:dyDescent="0.7">
      <c r="K1081" s="210"/>
      <c r="M1081" s="210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18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Q151"/>
  <sheetViews>
    <sheetView tabSelected="1" topLeftCell="N19" zoomScale="99" zoomScaleNormal="99" workbookViewId="0">
      <selection activeCell="Q63" sqref="Q63"/>
    </sheetView>
  </sheetViews>
  <sheetFormatPr defaultColWidth="4.8984375" defaultRowHeight="13.8" x14ac:dyDescent="0.25"/>
  <cols>
    <col min="1" max="1" width="6.09765625" style="261" bestFit="1" customWidth="1"/>
    <col min="2" max="2" width="13.19921875" style="261" bestFit="1" customWidth="1"/>
    <col min="3" max="3" width="8.19921875" style="261" bestFit="1" customWidth="1"/>
    <col min="4" max="5" width="27.3984375" style="261" bestFit="1" customWidth="1"/>
    <col min="6" max="9" width="27.3984375" style="407"/>
    <col min="10" max="11" width="27.3984375" style="250"/>
    <col min="12" max="13" width="27.3984375" style="245"/>
    <col min="14" max="18" width="27.3984375" style="40"/>
    <col min="19" max="20" width="27.3984375" style="250"/>
    <col min="21" max="22" width="27.3984375" style="40"/>
    <col min="23" max="30" width="27.3984375" style="410"/>
    <col min="31" max="37" width="27.3984375" style="412"/>
    <col min="38" max="38" width="15.09765625" style="263" bestFit="1" customWidth="1"/>
    <col min="39" max="39" width="15.69921875" style="276" bestFit="1" customWidth="1"/>
    <col min="40" max="40" width="14" style="265" bestFit="1" customWidth="1"/>
    <col min="41" max="41" width="15.8984375" style="277" bestFit="1" customWidth="1"/>
    <col min="42" max="42" width="16.59765625" style="278" bestFit="1" customWidth="1"/>
    <col min="43" max="43" width="14.8984375" style="265" bestFit="1" customWidth="1"/>
    <col min="44" max="16384" width="4.8984375" style="269"/>
  </cols>
  <sheetData>
    <row r="1" spans="1:43" x14ac:dyDescent="0.25">
      <c r="E1" t="s">
        <v>2458</v>
      </c>
      <c r="F1" s="406" t="s">
        <v>2459</v>
      </c>
      <c r="G1" s="406" t="s">
        <v>2460</v>
      </c>
      <c r="H1" s="406" t="s">
        <v>2461</v>
      </c>
      <c r="I1" s="406" t="s">
        <v>2462</v>
      </c>
      <c r="J1" t="s">
        <v>2463</v>
      </c>
      <c r="K1" t="s">
        <v>2464</v>
      </c>
      <c r="L1" t="s">
        <v>2465</v>
      </c>
      <c r="M1" t="s">
        <v>2466</v>
      </c>
      <c r="N1" s="408" t="s">
        <v>2467</v>
      </c>
      <c r="O1" s="408" t="s">
        <v>2468</v>
      </c>
      <c r="P1" s="408" t="s">
        <v>2469</v>
      </c>
      <c r="Q1" s="408" t="s">
        <v>2470</v>
      </c>
      <c r="R1" s="408" t="s">
        <v>2471</v>
      </c>
      <c r="S1" t="s">
        <v>2472</v>
      </c>
      <c r="T1" t="s">
        <v>2473</v>
      </c>
      <c r="U1" t="s">
        <v>2474</v>
      </c>
      <c r="V1" t="s">
        <v>2475</v>
      </c>
      <c r="W1" s="409" t="s">
        <v>2476</v>
      </c>
      <c r="X1" s="409" t="s">
        <v>2477</v>
      </c>
      <c r="Y1" s="409" t="s">
        <v>2478</v>
      </c>
      <c r="Z1" s="409" t="s">
        <v>2479</v>
      </c>
      <c r="AA1" s="409" t="s">
        <v>2480</v>
      </c>
      <c r="AB1" s="409" t="s">
        <v>2481</v>
      </c>
      <c r="AC1" s="409" t="s">
        <v>2482</v>
      </c>
      <c r="AD1" s="409" t="s">
        <v>2483</v>
      </c>
      <c r="AE1" s="411" t="s">
        <v>2484</v>
      </c>
      <c r="AF1" s="411" t="s">
        <v>2485</v>
      </c>
      <c r="AG1" s="411" t="s">
        <v>2486</v>
      </c>
      <c r="AH1" s="411" t="s">
        <v>2487</v>
      </c>
      <c r="AI1" s="411" t="s">
        <v>2488</v>
      </c>
      <c r="AJ1" s="411" t="s">
        <v>2489</v>
      </c>
      <c r="AK1" s="411" t="s">
        <v>2490</v>
      </c>
      <c r="AL1" s="263" t="s">
        <v>6</v>
      </c>
      <c r="AM1" s="264" t="s">
        <v>7</v>
      </c>
      <c r="AN1" s="265" t="s">
        <v>8</v>
      </c>
      <c r="AO1" s="266" t="s">
        <v>9</v>
      </c>
      <c r="AP1" s="267" t="s">
        <v>10</v>
      </c>
      <c r="AQ1" s="268" t="s">
        <v>11</v>
      </c>
    </row>
    <row r="2" spans="1:43" x14ac:dyDescent="0.25">
      <c r="E2" t="s">
        <v>2491</v>
      </c>
      <c r="F2" s="406" t="s">
        <v>2492</v>
      </c>
      <c r="G2" s="406" t="s">
        <v>2493</v>
      </c>
      <c r="H2" s="406" t="s">
        <v>2494</v>
      </c>
      <c r="I2" s="406" t="s">
        <v>2495</v>
      </c>
      <c r="J2" t="s">
        <v>2496</v>
      </c>
      <c r="K2" t="s">
        <v>2497</v>
      </c>
      <c r="L2" t="s">
        <v>2498</v>
      </c>
      <c r="M2" t="s">
        <v>2499</v>
      </c>
      <c r="N2" s="408" t="s">
        <v>2500</v>
      </c>
      <c r="O2" s="408" t="s">
        <v>2501</v>
      </c>
      <c r="P2" s="408" t="s">
        <v>2502</v>
      </c>
      <c r="Q2" s="408" t="s">
        <v>2503</v>
      </c>
      <c r="R2" s="408" t="s">
        <v>2504</v>
      </c>
      <c r="S2" t="s">
        <v>2505</v>
      </c>
      <c r="T2" t="s">
        <v>2506</v>
      </c>
      <c r="U2" t="s">
        <v>2507</v>
      </c>
      <c r="V2" t="s">
        <v>2508</v>
      </c>
      <c r="W2" s="409" t="s">
        <v>2509</v>
      </c>
      <c r="X2" s="409" t="s">
        <v>2510</v>
      </c>
      <c r="Y2" s="409" t="s">
        <v>2511</v>
      </c>
      <c r="Z2" s="409" t="s">
        <v>2512</v>
      </c>
      <c r="AA2" s="409" t="s">
        <v>2513</v>
      </c>
      <c r="AB2" s="409" t="s">
        <v>2514</v>
      </c>
      <c r="AC2" s="409" t="s">
        <v>2515</v>
      </c>
      <c r="AD2" s="409" t="s">
        <v>2516</v>
      </c>
      <c r="AE2" s="411" t="s">
        <v>2517</v>
      </c>
      <c r="AF2" s="411" t="s">
        <v>2518</v>
      </c>
      <c r="AG2" s="411" t="s">
        <v>2519</v>
      </c>
      <c r="AH2" s="411" t="s">
        <v>2520</v>
      </c>
      <c r="AI2" s="411" t="s">
        <v>2521</v>
      </c>
      <c r="AJ2" s="411" t="s">
        <v>2522</v>
      </c>
      <c r="AK2" s="411" t="s">
        <v>2523</v>
      </c>
    </row>
    <row r="3" spans="1:43" x14ac:dyDescent="0.25">
      <c r="E3" t="s">
        <v>2524</v>
      </c>
      <c r="F3" s="406">
        <v>41194875.200000003</v>
      </c>
      <c r="G3" s="406">
        <v>5279709.0999999996</v>
      </c>
      <c r="H3" s="406">
        <v>5564407.2199999997</v>
      </c>
      <c r="I3" s="406">
        <v>21469</v>
      </c>
      <c r="J3">
        <v>65447646.420000002</v>
      </c>
      <c r="K3">
        <v>27600008</v>
      </c>
      <c r="L3">
        <v>74000</v>
      </c>
      <c r="M3">
        <v>202154</v>
      </c>
      <c r="N3" s="408">
        <v>1809277.81</v>
      </c>
      <c r="O3" s="408">
        <v>271320</v>
      </c>
      <c r="P3" s="408">
        <v>2782.34</v>
      </c>
      <c r="Q3" s="408">
        <v>17588997.07</v>
      </c>
      <c r="R3" s="408">
        <v>13140745.890000001</v>
      </c>
      <c r="S3">
        <v>-7531117.6100000003</v>
      </c>
      <c r="T3">
        <v>-12871011.289999999</v>
      </c>
      <c r="U3">
        <v>3552254.36</v>
      </c>
      <c r="V3">
        <v>136166532.69</v>
      </c>
      <c r="W3" s="409">
        <v>-19.47</v>
      </c>
      <c r="X3" s="409">
        <v>1646.12</v>
      </c>
      <c r="Y3" s="409">
        <v>92090129.019999996</v>
      </c>
      <c r="Z3" s="409">
        <v>6863451.04</v>
      </c>
      <c r="AA3" s="409">
        <v>43254.25</v>
      </c>
      <c r="AB3" s="409">
        <v>66275965.229999997</v>
      </c>
      <c r="AC3" s="409">
        <v>100000</v>
      </c>
      <c r="AD3" s="409">
        <v>12143674.449999999</v>
      </c>
      <c r="AE3" s="411">
        <v>92271495.75</v>
      </c>
      <c r="AF3" s="411">
        <v>539480.4</v>
      </c>
      <c r="AG3" s="411">
        <v>457449.68</v>
      </c>
      <c r="AH3" s="411">
        <v>74382305.670000002</v>
      </c>
      <c r="AI3" s="411">
        <v>14537817.859999999</v>
      </c>
      <c r="AJ3" s="411">
        <v>61600</v>
      </c>
      <c r="AK3" s="411">
        <v>2417771.6</v>
      </c>
      <c r="AL3" s="263">
        <f t="shared" ref="AL3:AQ3" si="0">SUM(AL4:AL71)</f>
        <v>52060460.520000011</v>
      </c>
      <c r="AM3" s="270">
        <f t="shared" si="0"/>
        <v>19846192.530000005</v>
      </c>
      <c r="AN3" s="265">
        <f t="shared" si="0"/>
        <v>32214267.990000006</v>
      </c>
      <c r="AO3" s="271">
        <f t="shared" si="0"/>
        <v>182402322.50999996</v>
      </c>
      <c r="AP3" s="272">
        <f t="shared" si="0"/>
        <v>196604913.11999997</v>
      </c>
      <c r="AQ3" s="265">
        <f t="shared" si="0"/>
        <v>-14202590.609999999</v>
      </c>
    </row>
    <row r="4" spans="1:43" x14ac:dyDescent="0.25">
      <c r="E4" t="s">
        <v>2525</v>
      </c>
      <c r="F4" s="406">
        <v>14833.11</v>
      </c>
      <c r="G4" s="406">
        <v>0</v>
      </c>
      <c r="H4" s="406"/>
      <c r="I4" s="406"/>
      <c r="J4">
        <v>1135161.6599999999</v>
      </c>
      <c r="K4">
        <v>428.84</v>
      </c>
      <c r="L4"/>
      <c r="M4"/>
      <c r="N4" s="408"/>
      <c r="O4" s="408"/>
      <c r="P4" s="408"/>
      <c r="Q4" s="408"/>
      <c r="R4" s="408">
        <v>0</v>
      </c>
      <c r="S4"/>
      <c r="T4"/>
      <c r="U4">
        <v>-1571554.48</v>
      </c>
      <c r="V4">
        <v>2794467.22</v>
      </c>
      <c r="W4" s="409"/>
      <c r="X4" s="409">
        <v>27.02</v>
      </c>
      <c r="Y4" s="409">
        <v>11040</v>
      </c>
      <c r="Z4" s="409"/>
      <c r="AA4" s="409"/>
      <c r="AB4" s="409">
        <v>889546</v>
      </c>
      <c r="AC4" s="409"/>
      <c r="AD4" s="409">
        <v>110283.95</v>
      </c>
      <c r="AE4" s="411">
        <v>979150</v>
      </c>
      <c r="AF4" s="411">
        <v>4800</v>
      </c>
      <c r="AG4" s="411"/>
      <c r="AH4" s="411">
        <v>13022.15</v>
      </c>
      <c r="AI4" s="411">
        <v>86413.95</v>
      </c>
      <c r="AJ4" s="411"/>
      <c r="AK4" s="411"/>
      <c r="AL4" s="263">
        <f>SUM(F4:H4)</f>
        <v>14833.11</v>
      </c>
      <c r="AM4" s="270">
        <f>SUM(L4:P4)</f>
        <v>0</v>
      </c>
      <c r="AN4" s="265">
        <f>AL4-AM4</f>
        <v>14833.11</v>
      </c>
      <c r="AO4" s="271">
        <f>SUM(U4:Y4)</f>
        <v>1233979.7600000002</v>
      </c>
      <c r="AP4" s="272">
        <f>SUM(Z4:AK4)</f>
        <v>2083216.0499999998</v>
      </c>
      <c r="AQ4" s="265">
        <f>AO4-AP4</f>
        <v>-849236.28999999957</v>
      </c>
    </row>
    <row r="5" spans="1:43" x14ac:dyDescent="0.25">
      <c r="E5" t="s">
        <v>2526</v>
      </c>
      <c r="F5" s="406">
        <v>1631564.65</v>
      </c>
      <c r="G5" s="406">
        <v>25080</v>
      </c>
      <c r="H5" s="406">
        <v>0</v>
      </c>
      <c r="I5" s="406"/>
      <c r="J5">
        <v>1856981.03</v>
      </c>
      <c r="K5">
        <v>77286</v>
      </c>
      <c r="L5"/>
      <c r="M5"/>
      <c r="N5" s="408"/>
      <c r="O5" s="408"/>
      <c r="P5" s="408">
        <v>2782.34</v>
      </c>
      <c r="Q5" s="408"/>
      <c r="R5" s="408">
        <v>12908753.58</v>
      </c>
      <c r="S5">
        <v>-7555825.6100000003</v>
      </c>
      <c r="T5">
        <v>-3885679.94</v>
      </c>
      <c r="U5">
        <v>2457751.37</v>
      </c>
      <c r="V5">
        <v>5133149</v>
      </c>
      <c r="W5" s="409"/>
      <c r="X5" s="409"/>
      <c r="Y5" s="409">
        <v>2000</v>
      </c>
      <c r="Z5" s="409"/>
      <c r="AA5" s="409"/>
      <c r="AB5" s="409">
        <v>1600260</v>
      </c>
      <c r="AC5" s="409"/>
      <c r="AD5" s="409">
        <v>786</v>
      </c>
      <c r="AE5" s="411">
        <v>1809701.5</v>
      </c>
      <c r="AF5" s="411"/>
      <c r="AG5" s="411">
        <v>4974.5600000000004</v>
      </c>
      <c r="AH5" s="411">
        <v>5258389</v>
      </c>
      <c r="AI5" s="411"/>
      <c r="AJ5" s="411"/>
      <c r="AK5" s="411"/>
      <c r="AL5" s="263">
        <f>SUM(F5:H5)</f>
        <v>1656644.65</v>
      </c>
      <c r="AM5" s="270">
        <f>SUM(L5:P5)</f>
        <v>2782.34</v>
      </c>
      <c r="AN5" s="265">
        <f t="shared" ref="AN5:AN68" si="1">AL5-AM5</f>
        <v>1653862.3099999998</v>
      </c>
      <c r="AO5" s="271">
        <f>SUM(U5:Y5)</f>
        <v>7592900.3700000001</v>
      </c>
      <c r="AP5" s="272">
        <f>SUM(Z5:AK5)</f>
        <v>8674111.0600000005</v>
      </c>
      <c r="AQ5" s="265">
        <f t="shared" ref="AQ5:AQ69" si="2">AO5-AP5</f>
        <v>-1081210.6900000004</v>
      </c>
    </row>
    <row r="6" spans="1:43" x14ac:dyDescent="0.25">
      <c r="E6" t="s">
        <v>2527</v>
      </c>
      <c r="F6" s="406">
        <v>26977.83</v>
      </c>
      <c r="G6" s="406"/>
      <c r="H6" s="406">
        <v>3640</v>
      </c>
      <c r="I6" s="406"/>
      <c r="J6">
        <v>2560653.7000000002</v>
      </c>
      <c r="K6">
        <v>23260.53</v>
      </c>
      <c r="L6"/>
      <c r="M6"/>
      <c r="N6" s="408"/>
      <c r="O6" s="408"/>
      <c r="P6" s="408"/>
      <c r="Q6" s="408"/>
      <c r="R6" s="408">
        <v>36891</v>
      </c>
      <c r="S6"/>
      <c r="T6"/>
      <c r="U6">
        <v>1876562.09</v>
      </c>
      <c r="V6">
        <v>840540.25</v>
      </c>
      <c r="W6" s="409"/>
      <c r="X6" s="409"/>
      <c r="Y6" s="409"/>
      <c r="Z6" s="409"/>
      <c r="AA6" s="409">
        <v>20.239999999999998</v>
      </c>
      <c r="AB6" s="409">
        <v>7307267.3200000003</v>
      </c>
      <c r="AC6" s="409"/>
      <c r="AD6" s="409">
        <v>43760</v>
      </c>
      <c r="AE6" s="411">
        <v>7307267.3200000003</v>
      </c>
      <c r="AF6" s="411"/>
      <c r="AG6" s="411">
        <v>52800</v>
      </c>
      <c r="AH6" s="411"/>
      <c r="AI6" s="411">
        <v>130441.52</v>
      </c>
      <c r="AJ6" s="411"/>
      <c r="AK6" s="411"/>
      <c r="AL6" s="263">
        <f>SUM(F6:H6)</f>
        <v>30617.83</v>
      </c>
      <c r="AM6" s="270">
        <f>SUM(L6:P6)</f>
        <v>0</v>
      </c>
      <c r="AN6" s="265">
        <f t="shared" si="1"/>
        <v>30617.83</v>
      </c>
      <c r="AO6" s="271">
        <f>SUM(U6:Y6)</f>
        <v>2717102.34</v>
      </c>
      <c r="AP6" s="272">
        <f>SUM(Z6:AK6)</f>
        <v>14841556.4</v>
      </c>
      <c r="AQ6" s="265">
        <f t="shared" si="2"/>
        <v>-12124454.060000001</v>
      </c>
    </row>
    <row r="7" spans="1:43" x14ac:dyDescent="0.25">
      <c r="E7" t="s">
        <v>2528</v>
      </c>
      <c r="F7" s="406">
        <v>21344.75</v>
      </c>
      <c r="G7" s="406"/>
      <c r="H7" s="406"/>
      <c r="I7" s="406"/>
      <c r="J7">
        <v>5113816.67</v>
      </c>
      <c r="K7">
        <v>-3393.39</v>
      </c>
      <c r="L7"/>
      <c r="M7"/>
      <c r="N7" s="408"/>
      <c r="O7" s="408"/>
      <c r="P7" s="408"/>
      <c r="Q7" s="408">
        <v>21280</v>
      </c>
      <c r="R7" s="408">
        <v>6</v>
      </c>
      <c r="S7"/>
      <c r="T7"/>
      <c r="U7">
        <v>5290298.58</v>
      </c>
      <c r="V7"/>
      <c r="W7" s="409"/>
      <c r="X7" s="409">
        <v>58.75</v>
      </c>
      <c r="Y7" s="409"/>
      <c r="Z7" s="409"/>
      <c r="AA7" s="409"/>
      <c r="AB7" s="409">
        <v>1848101.65</v>
      </c>
      <c r="AC7" s="409"/>
      <c r="AD7" s="409">
        <v>136967</v>
      </c>
      <c r="AE7" s="411">
        <v>1892561.65</v>
      </c>
      <c r="AF7" s="411"/>
      <c r="AG7" s="411">
        <v>6748</v>
      </c>
      <c r="AH7" s="411">
        <v>87919</v>
      </c>
      <c r="AI7" s="411">
        <v>177715.3</v>
      </c>
      <c r="AJ7" s="411"/>
      <c r="AK7" s="411"/>
      <c r="AL7" s="263">
        <f>SUM(F7:H7)</f>
        <v>21344.75</v>
      </c>
      <c r="AM7" s="270">
        <f>SUM(L7:P7)</f>
        <v>0</v>
      </c>
      <c r="AN7" s="265">
        <f t="shared" si="1"/>
        <v>21344.75</v>
      </c>
      <c r="AO7" s="271">
        <f>SUM(U7:Y7)</f>
        <v>5290357.33</v>
      </c>
      <c r="AP7" s="272">
        <f>SUM(Z7:AK7)</f>
        <v>4150012.5999999996</v>
      </c>
      <c r="AQ7" s="265">
        <f t="shared" si="2"/>
        <v>1140344.7300000004</v>
      </c>
    </row>
    <row r="8" spans="1:43" x14ac:dyDescent="0.25">
      <c r="E8"/>
      <c r="F8" s="406"/>
      <c r="G8" s="406"/>
      <c r="H8" s="406"/>
      <c r="I8" s="406"/>
      <c r="J8"/>
      <c r="K8"/>
      <c r="L8"/>
      <c r="M8"/>
      <c r="N8" s="408"/>
      <c r="O8" s="408"/>
      <c r="P8" s="408"/>
      <c r="Q8" s="408"/>
      <c r="R8" s="408"/>
      <c r="S8"/>
      <c r="T8"/>
      <c r="U8"/>
      <c r="V8"/>
      <c r="W8" s="409"/>
      <c r="X8" s="409"/>
      <c r="Y8" s="409"/>
      <c r="Z8" s="409"/>
      <c r="AA8" s="409"/>
      <c r="AB8" s="409"/>
      <c r="AC8" s="409"/>
      <c r="AD8" s="409"/>
      <c r="AE8" s="411"/>
      <c r="AF8" s="411"/>
      <c r="AG8" s="411"/>
      <c r="AH8" s="411"/>
      <c r="AI8" s="411"/>
      <c r="AJ8" s="411"/>
      <c r="AK8" s="411"/>
      <c r="AL8" s="263">
        <f>SUM(F8:H8)</f>
        <v>0</v>
      </c>
      <c r="AM8" s="270">
        <f>SUM(L8:P8)</f>
        <v>0</v>
      </c>
      <c r="AN8" s="265">
        <f t="shared" si="1"/>
        <v>0</v>
      </c>
      <c r="AO8" s="271">
        <f>SUM(U8:Y8)</f>
        <v>0</v>
      </c>
      <c r="AP8" s="272">
        <f>SUM(Z8:AK8)</f>
        <v>0</v>
      </c>
      <c r="AQ8" s="265">
        <f t="shared" si="2"/>
        <v>0</v>
      </c>
    </row>
    <row r="9" spans="1:43" x14ac:dyDescent="0.25">
      <c r="E9"/>
      <c r="F9" s="406"/>
      <c r="G9" s="406"/>
      <c r="H9" s="406"/>
      <c r="I9" s="406"/>
      <c r="J9"/>
      <c r="K9"/>
      <c r="L9"/>
      <c r="M9"/>
      <c r="N9" s="408"/>
      <c r="O9" s="408"/>
      <c r="P9" s="408"/>
      <c r="Q9" s="408"/>
      <c r="R9" s="408"/>
      <c r="S9"/>
      <c r="T9"/>
      <c r="U9"/>
      <c r="V9"/>
      <c r="W9" s="409"/>
      <c r="X9" s="409"/>
      <c r="Y9" s="409"/>
      <c r="Z9" s="409"/>
      <c r="AA9" s="409"/>
      <c r="AB9" s="409"/>
      <c r="AC9" s="409"/>
      <c r="AD9" s="409"/>
      <c r="AE9" s="411"/>
      <c r="AF9" s="411"/>
      <c r="AG9" s="411"/>
      <c r="AH9" s="411"/>
      <c r="AI9" s="411"/>
      <c r="AJ9" s="411"/>
      <c r="AK9" s="411"/>
      <c r="AL9" s="263">
        <f>SUM(F9:H9)</f>
        <v>0</v>
      </c>
      <c r="AM9" s="270">
        <f>SUM(L9:P9)</f>
        <v>0</v>
      </c>
      <c r="AN9" s="265">
        <f t="shared" si="1"/>
        <v>0</v>
      </c>
      <c r="AO9" s="271">
        <f>SUM(U9:Y9)</f>
        <v>0</v>
      </c>
      <c r="AP9" s="272">
        <f>SUM(Z9:AK9)</f>
        <v>0</v>
      </c>
      <c r="AQ9" s="265">
        <f t="shared" si="2"/>
        <v>0</v>
      </c>
    </row>
    <row r="10" spans="1:43" x14ac:dyDescent="0.25">
      <c r="A10" s="261" t="s">
        <v>173</v>
      </c>
      <c r="B10" s="261" t="s">
        <v>174</v>
      </c>
      <c r="C10" s="261">
        <v>9017</v>
      </c>
      <c r="D10" s="261" t="s">
        <v>179</v>
      </c>
      <c r="E10" t="s">
        <v>179</v>
      </c>
      <c r="F10" s="406">
        <v>2032436.54</v>
      </c>
      <c r="G10" s="406">
        <v>0</v>
      </c>
      <c r="H10" s="406">
        <v>283223.64</v>
      </c>
      <c r="I10" s="406"/>
      <c r="J10">
        <v>246166.05</v>
      </c>
      <c r="K10">
        <v>274081.56</v>
      </c>
      <c r="L10"/>
      <c r="M10"/>
      <c r="N10" s="408">
        <v>15464.2</v>
      </c>
      <c r="O10" s="408"/>
      <c r="P10" s="408"/>
      <c r="Q10" s="408">
        <v>767418</v>
      </c>
      <c r="R10" s="408">
        <v>26036.79</v>
      </c>
      <c r="S10"/>
      <c r="T10"/>
      <c r="U10">
        <v>-807261.54</v>
      </c>
      <c r="V10">
        <v>2551638.71</v>
      </c>
      <c r="W10" s="409"/>
      <c r="X10" s="409"/>
      <c r="Y10" s="409">
        <v>2649975.48</v>
      </c>
      <c r="Z10" s="409"/>
      <c r="AA10" s="409">
        <v>1548.09</v>
      </c>
      <c r="AB10" s="409">
        <v>1128537.48</v>
      </c>
      <c r="AC10" s="409"/>
      <c r="AD10" s="409">
        <v>46500</v>
      </c>
      <c r="AE10" s="411">
        <v>1620894.48</v>
      </c>
      <c r="AF10" s="411">
        <v>22792</v>
      </c>
      <c r="AG10" s="411">
        <v>17772</v>
      </c>
      <c r="AH10" s="411">
        <v>1292968.42</v>
      </c>
      <c r="AI10" s="411">
        <v>318278.52</v>
      </c>
      <c r="AJ10" s="411"/>
      <c r="AK10" s="411">
        <v>271244</v>
      </c>
      <c r="AL10" s="263">
        <f>SUM(F10:I10)</f>
        <v>2315660.1800000002</v>
      </c>
      <c r="AM10" s="270">
        <f>SUM(N10:R10)</f>
        <v>808918.99</v>
      </c>
      <c r="AN10" s="265">
        <f>AL10-AM10</f>
        <v>1506741.1900000002</v>
      </c>
      <c r="AO10" s="271">
        <f>SUM(W10:AD10)</f>
        <v>3826561.05</v>
      </c>
      <c r="AP10" s="272">
        <f>SUM(AE10:AK10)</f>
        <v>3543949.42</v>
      </c>
      <c r="AQ10" s="265">
        <f t="shared" si="2"/>
        <v>282611.62999999989</v>
      </c>
    </row>
    <row r="11" spans="1:43" x14ac:dyDescent="0.25">
      <c r="A11" s="261" t="s">
        <v>173</v>
      </c>
      <c r="B11" s="261" t="s">
        <v>174</v>
      </c>
      <c r="C11" s="261">
        <v>4386</v>
      </c>
      <c r="D11" s="261" t="s">
        <v>181</v>
      </c>
      <c r="E11" t="s">
        <v>181</v>
      </c>
      <c r="F11" s="406">
        <v>1106612.75</v>
      </c>
      <c r="G11" s="406">
        <v>0</v>
      </c>
      <c r="H11" s="406">
        <v>368584.49</v>
      </c>
      <c r="I11" s="406"/>
      <c r="J11">
        <v>2043016.25</v>
      </c>
      <c r="K11">
        <v>736641.11</v>
      </c>
      <c r="L11"/>
      <c r="M11"/>
      <c r="N11" s="408">
        <v>13000</v>
      </c>
      <c r="O11" s="408"/>
      <c r="P11" s="408"/>
      <c r="Q11" s="408">
        <v>386000</v>
      </c>
      <c r="R11" s="408">
        <v>0</v>
      </c>
      <c r="S11"/>
      <c r="T11"/>
      <c r="U11">
        <v>811757.61</v>
      </c>
      <c r="V11">
        <v>2241809.08</v>
      </c>
      <c r="W11" s="409"/>
      <c r="X11" s="409"/>
      <c r="Y11" s="409">
        <v>1899810.88</v>
      </c>
      <c r="Z11" s="409">
        <v>63100</v>
      </c>
      <c r="AA11" s="409">
        <v>385.85</v>
      </c>
      <c r="AB11" s="409">
        <v>1038670</v>
      </c>
      <c r="AC11" s="409"/>
      <c r="AD11" s="409">
        <v>527000</v>
      </c>
      <c r="AE11" s="411">
        <v>1385196</v>
      </c>
      <c r="AF11" s="411">
        <v>4680</v>
      </c>
      <c r="AG11" s="411"/>
      <c r="AH11" s="411">
        <v>864503.71</v>
      </c>
      <c r="AI11" s="411">
        <v>424299.11</v>
      </c>
      <c r="AJ11" s="411"/>
      <c r="AK11" s="411">
        <v>48000</v>
      </c>
      <c r="AL11" s="263">
        <f t="shared" ref="AL11:AL71" si="3">SUM(F11:I11)</f>
        <v>1475197.24</v>
      </c>
      <c r="AM11" s="270">
        <f t="shared" ref="AM11:AM71" si="4">SUM(N11:R11)</f>
        <v>399000</v>
      </c>
      <c r="AN11" s="265">
        <f t="shared" ref="AN11:AN71" si="5">AL11-AM11</f>
        <v>1076197.24</v>
      </c>
      <c r="AO11" s="271">
        <f t="shared" ref="AO11:AO71" si="6">SUM(W11:AD11)</f>
        <v>3528966.73</v>
      </c>
      <c r="AP11" s="272">
        <f t="shared" ref="AP11:AP71" si="7">SUM(AE11:AK11)</f>
        <v>2726678.82</v>
      </c>
      <c r="AQ11" s="265">
        <f t="shared" si="2"/>
        <v>802287.91000000015</v>
      </c>
    </row>
    <row r="12" spans="1:43" x14ac:dyDescent="0.25">
      <c r="A12" s="261" t="s">
        <v>173</v>
      </c>
      <c r="B12" s="261" t="s">
        <v>174</v>
      </c>
      <c r="C12" s="261">
        <v>3088</v>
      </c>
      <c r="D12" s="261" t="s">
        <v>183</v>
      </c>
      <c r="E12" t="s">
        <v>183</v>
      </c>
      <c r="F12" s="406">
        <v>846258.19</v>
      </c>
      <c r="G12" s="406">
        <v>333799.59999999998</v>
      </c>
      <c r="H12" s="406">
        <v>32594.53</v>
      </c>
      <c r="I12" s="406"/>
      <c r="J12">
        <v>1127120.02</v>
      </c>
      <c r="K12">
        <v>708052.29</v>
      </c>
      <c r="L12"/>
      <c r="M12">
        <v>0</v>
      </c>
      <c r="N12" s="408">
        <v>123472</v>
      </c>
      <c r="O12" s="408"/>
      <c r="P12" s="408"/>
      <c r="Q12" s="408">
        <v>786246.29</v>
      </c>
      <c r="R12" s="408">
        <v>654.91999999999996</v>
      </c>
      <c r="S12"/>
      <c r="T12"/>
      <c r="U12">
        <v>4017864.88</v>
      </c>
      <c r="V12">
        <v>-1390481.55</v>
      </c>
      <c r="W12" s="409"/>
      <c r="X12" s="409"/>
      <c r="Y12" s="409">
        <v>3243737.77</v>
      </c>
      <c r="Z12" s="409">
        <v>11209.91</v>
      </c>
      <c r="AA12" s="409">
        <v>14.75</v>
      </c>
      <c r="AB12" s="409">
        <v>1195800</v>
      </c>
      <c r="AC12" s="409"/>
      <c r="AD12" s="409">
        <v>33300</v>
      </c>
      <c r="AE12" s="411">
        <v>1680450</v>
      </c>
      <c r="AF12" s="411"/>
      <c r="AG12" s="411">
        <v>29501</v>
      </c>
      <c r="AH12" s="411">
        <v>2972963.96</v>
      </c>
      <c r="AI12" s="411">
        <v>287695.38</v>
      </c>
      <c r="AJ12" s="411"/>
      <c r="AK12" s="411">
        <v>3384</v>
      </c>
      <c r="AL12" s="263">
        <f t="shared" si="3"/>
        <v>1212652.32</v>
      </c>
      <c r="AM12" s="270">
        <f t="shared" si="4"/>
        <v>910373.21000000008</v>
      </c>
      <c r="AN12" s="265">
        <f t="shared" si="5"/>
        <v>302279.11</v>
      </c>
      <c r="AO12" s="271">
        <f t="shared" si="6"/>
        <v>4484062.43</v>
      </c>
      <c r="AP12" s="272">
        <f t="shared" si="7"/>
        <v>4973994.34</v>
      </c>
      <c r="AQ12" s="265">
        <f t="shared" si="2"/>
        <v>-489931.91000000015</v>
      </c>
    </row>
    <row r="13" spans="1:43" x14ac:dyDescent="0.25">
      <c r="A13" s="261" t="s">
        <v>173</v>
      </c>
      <c r="B13" s="261" t="s">
        <v>174</v>
      </c>
      <c r="C13" s="261">
        <v>2345</v>
      </c>
      <c r="D13" s="261" t="s">
        <v>185</v>
      </c>
      <c r="E13" t="s">
        <v>185</v>
      </c>
      <c r="F13" s="406">
        <v>1372876.48</v>
      </c>
      <c r="G13" s="406">
        <v>28288.54</v>
      </c>
      <c r="H13" s="406">
        <v>89746.51</v>
      </c>
      <c r="I13" s="406"/>
      <c r="J13">
        <v>314992.06</v>
      </c>
      <c r="K13">
        <v>519654.7</v>
      </c>
      <c r="L13"/>
      <c r="M13"/>
      <c r="N13" s="408">
        <v>56295</v>
      </c>
      <c r="O13" s="408"/>
      <c r="P13" s="408"/>
      <c r="Q13" s="408">
        <v>296753.37</v>
      </c>
      <c r="R13" s="408">
        <v>-918</v>
      </c>
      <c r="S13"/>
      <c r="T13"/>
      <c r="U13">
        <v>452431.42</v>
      </c>
      <c r="V13">
        <v>1997230.39</v>
      </c>
      <c r="W13" s="409"/>
      <c r="X13" s="409"/>
      <c r="Y13" s="409">
        <v>1462268.25</v>
      </c>
      <c r="Z13" s="409">
        <v>41800</v>
      </c>
      <c r="AA13" s="409">
        <v>1585.35</v>
      </c>
      <c r="AB13" s="409">
        <v>996345.58</v>
      </c>
      <c r="AC13" s="409"/>
      <c r="AD13" s="409">
        <v>53800</v>
      </c>
      <c r="AE13" s="411">
        <v>1430950.58</v>
      </c>
      <c r="AF13" s="411">
        <v>19000</v>
      </c>
      <c r="AG13" s="411">
        <v>5999</v>
      </c>
      <c r="AH13" s="411">
        <v>1196106.78</v>
      </c>
      <c r="AI13" s="411">
        <v>340176.71</v>
      </c>
      <c r="AJ13" s="411"/>
      <c r="AK13" s="411">
        <v>39800</v>
      </c>
      <c r="AL13" s="263">
        <f t="shared" si="3"/>
        <v>1490911.53</v>
      </c>
      <c r="AM13" s="270">
        <f t="shared" si="4"/>
        <v>352130.37</v>
      </c>
      <c r="AN13" s="265">
        <f t="shared" si="5"/>
        <v>1138781.1600000001</v>
      </c>
      <c r="AO13" s="271">
        <f t="shared" si="6"/>
        <v>2555799.1800000002</v>
      </c>
      <c r="AP13" s="272">
        <f t="shared" si="7"/>
        <v>3032033.0700000003</v>
      </c>
      <c r="AQ13" s="265">
        <f t="shared" si="2"/>
        <v>-476233.89000000013</v>
      </c>
    </row>
    <row r="14" spans="1:43" s="273" customFormat="1" x14ac:dyDescent="0.25">
      <c r="A14" s="261" t="s">
        <v>173</v>
      </c>
      <c r="B14" s="261" t="s">
        <v>174</v>
      </c>
      <c r="C14" s="261">
        <v>6935</v>
      </c>
      <c r="D14" s="261" t="s">
        <v>187</v>
      </c>
      <c r="E14" t="s">
        <v>187</v>
      </c>
      <c r="F14" s="406">
        <v>972200.05</v>
      </c>
      <c r="G14" s="406">
        <v>19635</v>
      </c>
      <c r="H14" s="406">
        <v>108301.11</v>
      </c>
      <c r="I14" s="406"/>
      <c r="J14">
        <v>440386.3</v>
      </c>
      <c r="K14">
        <v>310327.89</v>
      </c>
      <c r="L14"/>
      <c r="M14">
        <v>0</v>
      </c>
      <c r="N14" s="408">
        <v>19585</v>
      </c>
      <c r="O14" s="408"/>
      <c r="P14" s="408"/>
      <c r="Q14" s="408">
        <v>414962.12</v>
      </c>
      <c r="R14" s="408">
        <v>1881.86</v>
      </c>
      <c r="S14"/>
      <c r="T14"/>
      <c r="U14">
        <v>-249493.38</v>
      </c>
      <c r="V14">
        <v>2502473.91</v>
      </c>
      <c r="W14" s="409"/>
      <c r="X14" s="409"/>
      <c r="Y14" s="409">
        <v>1829624.77</v>
      </c>
      <c r="Z14" s="409">
        <v>200710</v>
      </c>
      <c r="AA14" s="409">
        <v>933.45</v>
      </c>
      <c r="AB14" s="409">
        <v>1695156.15</v>
      </c>
      <c r="AC14" s="409"/>
      <c r="AD14" s="409"/>
      <c r="AE14" s="411">
        <v>2382743.15</v>
      </c>
      <c r="AF14" s="411"/>
      <c r="AG14" s="411">
        <v>30015</v>
      </c>
      <c r="AH14" s="411">
        <v>1862572.56</v>
      </c>
      <c r="AI14" s="411">
        <v>289652.82</v>
      </c>
      <c r="AJ14" s="411"/>
      <c r="AK14" s="411"/>
      <c r="AL14" s="263">
        <f t="shared" si="3"/>
        <v>1100136.1600000001</v>
      </c>
      <c r="AM14" s="270">
        <f t="shared" si="4"/>
        <v>436428.98</v>
      </c>
      <c r="AN14" s="265">
        <f t="shared" si="5"/>
        <v>663707.18000000017</v>
      </c>
      <c r="AO14" s="271">
        <f t="shared" si="6"/>
        <v>3726424.37</v>
      </c>
      <c r="AP14" s="272">
        <f t="shared" si="7"/>
        <v>4564983.53</v>
      </c>
      <c r="AQ14" s="265">
        <f t="shared" si="2"/>
        <v>-838559.16000000015</v>
      </c>
    </row>
    <row r="15" spans="1:43" x14ac:dyDescent="0.25">
      <c r="A15" s="261" t="s">
        <v>173</v>
      </c>
      <c r="B15" s="261" t="s">
        <v>174</v>
      </c>
      <c r="C15" s="261">
        <v>5524</v>
      </c>
      <c r="D15" s="261" t="s">
        <v>189</v>
      </c>
      <c r="E15" t="s">
        <v>189</v>
      </c>
      <c r="F15" s="406">
        <v>1173377.95</v>
      </c>
      <c r="G15" s="406">
        <v>21128</v>
      </c>
      <c r="H15" s="406">
        <v>321822.56</v>
      </c>
      <c r="I15" s="406"/>
      <c r="J15">
        <v>231801.22</v>
      </c>
      <c r="K15">
        <v>239668.41</v>
      </c>
      <c r="L15"/>
      <c r="M15"/>
      <c r="N15" s="408">
        <v>11700</v>
      </c>
      <c r="O15" s="408"/>
      <c r="P15" s="408"/>
      <c r="Q15" s="408">
        <v>374776.77</v>
      </c>
      <c r="R15" s="408">
        <v>3588.73</v>
      </c>
      <c r="S15"/>
      <c r="T15"/>
      <c r="U15">
        <v>-576856.4</v>
      </c>
      <c r="V15">
        <v>2525004.41</v>
      </c>
      <c r="W15" s="409"/>
      <c r="X15" s="409"/>
      <c r="Y15" s="409">
        <v>1163881.3400000001</v>
      </c>
      <c r="Z15" s="409">
        <v>184560</v>
      </c>
      <c r="AA15" s="409"/>
      <c r="AB15" s="409">
        <v>1654328.56</v>
      </c>
      <c r="AC15" s="409"/>
      <c r="AD15" s="409">
        <v>9000</v>
      </c>
      <c r="AE15" s="411">
        <v>1908732.56</v>
      </c>
      <c r="AF15" s="411">
        <v>19000</v>
      </c>
      <c r="AG15" s="411">
        <v>12180</v>
      </c>
      <c r="AH15" s="411">
        <v>1080414.1200000001</v>
      </c>
      <c r="AI15" s="411">
        <v>341858.59</v>
      </c>
      <c r="AJ15" s="411"/>
      <c r="AK15" s="411"/>
      <c r="AL15" s="263">
        <f t="shared" si="3"/>
        <v>1516328.51</v>
      </c>
      <c r="AM15" s="270">
        <f t="shared" si="4"/>
        <v>390065.5</v>
      </c>
      <c r="AN15" s="265">
        <f t="shared" si="5"/>
        <v>1126263.01</v>
      </c>
      <c r="AO15" s="271">
        <f t="shared" si="6"/>
        <v>3011769.9000000004</v>
      </c>
      <c r="AP15" s="272">
        <f t="shared" si="7"/>
        <v>3362185.27</v>
      </c>
      <c r="AQ15" s="265">
        <f t="shared" si="2"/>
        <v>-350415.36999999965</v>
      </c>
    </row>
    <row r="16" spans="1:43" x14ac:dyDescent="0.25">
      <c r="A16" s="261" t="s">
        <v>173</v>
      </c>
      <c r="B16" s="261" t="s">
        <v>174</v>
      </c>
      <c r="C16" s="261">
        <v>5657</v>
      </c>
      <c r="D16" s="261" t="s">
        <v>191</v>
      </c>
      <c r="E16" t="s">
        <v>191</v>
      </c>
      <c r="F16" s="406">
        <v>581491.92000000004</v>
      </c>
      <c r="G16" s="406">
        <v>63700</v>
      </c>
      <c r="H16" s="406">
        <v>163299.22</v>
      </c>
      <c r="I16" s="406"/>
      <c r="J16">
        <v>221757.53</v>
      </c>
      <c r="K16">
        <v>685276.91</v>
      </c>
      <c r="L16"/>
      <c r="M16"/>
      <c r="N16" s="408">
        <v>13000</v>
      </c>
      <c r="O16" s="408"/>
      <c r="P16" s="408"/>
      <c r="Q16" s="408">
        <v>220000</v>
      </c>
      <c r="R16" s="408">
        <v>948.52</v>
      </c>
      <c r="S16"/>
      <c r="T16">
        <v>-3085696.91</v>
      </c>
      <c r="U16">
        <v>3.08</v>
      </c>
      <c r="V16">
        <v>4613167.97</v>
      </c>
      <c r="W16" s="409"/>
      <c r="X16" s="409"/>
      <c r="Y16" s="409">
        <v>1954746.2</v>
      </c>
      <c r="Z16" s="409"/>
      <c r="AA16" s="409">
        <v>-662.61</v>
      </c>
      <c r="AB16" s="409">
        <v>690877</v>
      </c>
      <c r="AC16" s="409"/>
      <c r="AD16" s="409">
        <v>16500</v>
      </c>
      <c r="AE16" s="411">
        <v>953349</v>
      </c>
      <c r="AF16" s="411">
        <v>7302</v>
      </c>
      <c r="AG16" s="411"/>
      <c r="AH16" s="411">
        <v>1556079.53</v>
      </c>
      <c r="AI16" s="411">
        <v>190627.14</v>
      </c>
      <c r="AJ16" s="411"/>
      <c r="AK16" s="411"/>
      <c r="AL16" s="263">
        <f t="shared" si="3"/>
        <v>808491.14</v>
      </c>
      <c r="AM16" s="270">
        <f t="shared" si="4"/>
        <v>233948.52</v>
      </c>
      <c r="AN16" s="265">
        <f t="shared" si="5"/>
        <v>574542.62</v>
      </c>
      <c r="AO16" s="271">
        <f t="shared" si="6"/>
        <v>2661460.59</v>
      </c>
      <c r="AP16" s="272">
        <f t="shared" si="7"/>
        <v>2707357.6700000004</v>
      </c>
      <c r="AQ16" s="265">
        <f t="shared" si="2"/>
        <v>-45897.08000000054</v>
      </c>
    </row>
    <row r="17" spans="1:43" x14ac:dyDescent="0.25">
      <c r="A17" s="261" t="s">
        <v>173</v>
      </c>
      <c r="B17" s="261" t="s">
        <v>174</v>
      </c>
      <c r="C17" s="261">
        <v>4057</v>
      </c>
      <c r="D17" s="261" t="s">
        <v>193</v>
      </c>
      <c r="E17" t="s">
        <v>193</v>
      </c>
      <c r="F17" s="406">
        <v>568369.77</v>
      </c>
      <c r="G17" s="406">
        <v>1121.53</v>
      </c>
      <c r="H17" s="406">
        <v>161060.64000000001</v>
      </c>
      <c r="I17" s="406"/>
      <c r="J17">
        <v>1651721.65</v>
      </c>
      <c r="K17">
        <v>719749.43</v>
      </c>
      <c r="L17"/>
      <c r="M17">
        <v>8700</v>
      </c>
      <c r="N17" s="408">
        <v>18300.22</v>
      </c>
      <c r="O17" s="408"/>
      <c r="P17" s="408"/>
      <c r="Q17" s="408">
        <v>289428.36</v>
      </c>
      <c r="R17" s="408">
        <v>10734</v>
      </c>
      <c r="S17"/>
      <c r="T17"/>
      <c r="U17">
        <v>-471767.59</v>
      </c>
      <c r="V17">
        <v>2841083.43</v>
      </c>
      <c r="W17" s="409"/>
      <c r="X17" s="409"/>
      <c r="Y17" s="409">
        <v>1966233.76</v>
      </c>
      <c r="Z17" s="409"/>
      <c r="AA17" s="409">
        <v>685.56</v>
      </c>
      <c r="AB17" s="409">
        <v>1050850</v>
      </c>
      <c r="AC17" s="409"/>
      <c r="AD17" s="409"/>
      <c r="AE17" s="411">
        <v>1491001</v>
      </c>
      <c r="AF17" s="411"/>
      <c r="AG17" s="411">
        <v>2728</v>
      </c>
      <c r="AH17" s="411">
        <v>982659.37</v>
      </c>
      <c r="AI17" s="411">
        <v>135836.35</v>
      </c>
      <c r="AJ17" s="411"/>
      <c r="AK17" s="411"/>
      <c r="AL17" s="263">
        <f t="shared" si="3"/>
        <v>730551.94000000006</v>
      </c>
      <c r="AM17" s="270">
        <f t="shared" si="4"/>
        <v>318462.57999999996</v>
      </c>
      <c r="AN17" s="265">
        <f t="shared" si="5"/>
        <v>412089.3600000001</v>
      </c>
      <c r="AO17" s="271">
        <f t="shared" si="6"/>
        <v>3017769.3200000003</v>
      </c>
      <c r="AP17" s="272">
        <f t="shared" si="7"/>
        <v>2612224.7200000002</v>
      </c>
      <c r="AQ17" s="265">
        <f t="shared" si="2"/>
        <v>405544.60000000009</v>
      </c>
    </row>
    <row r="18" spans="1:43" x14ac:dyDescent="0.25">
      <c r="A18" s="261" t="s">
        <v>173</v>
      </c>
      <c r="B18" s="261" t="s">
        <v>174</v>
      </c>
      <c r="C18" s="261">
        <v>2737</v>
      </c>
      <c r="D18" s="261" t="s">
        <v>195</v>
      </c>
      <c r="E18" t="s">
        <v>195</v>
      </c>
      <c r="F18" s="406">
        <v>847090.39</v>
      </c>
      <c r="G18" s="406">
        <v>30973.5</v>
      </c>
      <c r="H18" s="406">
        <v>74826.94</v>
      </c>
      <c r="I18" s="406"/>
      <c r="J18">
        <v>2588373.6800000002</v>
      </c>
      <c r="K18">
        <v>148768.10999999999</v>
      </c>
      <c r="L18"/>
      <c r="M18">
        <v>1500</v>
      </c>
      <c r="N18" s="408">
        <v>13000</v>
      </c>
      <c r="O18" s="408"/>
      <c r="P18" s="408"/>
      <c r="Q18" s="408">
        <v>422852.61</v>
      </c>
      <c r="R18" s="408">
        <v>0</v>
      </c>
      <c r="S18"/>
      <c r="T18"/>
      <c r="U18">
        <v>2659349.41</v>
      </c>
      <c r="V18">
        <v>675062.61</v>
      </c>
      <c r="W18" s="409"/>
      <c r="X18" s="409"/>
      <c r="Y18" s="409">
        <v>985839.41</v>
      </c>
      <c r="Z18" s="409">
        <v>43600</v>
      </c>
      <c r="AA18" s="409">
        <v>711.62</v>
      </c>
      <c r="AB18" s="409">
        <v>881914.74</v>
      </c>
      <c r="AC18" s="409"/>
      <c r="AD18" s="409">
        <v>15000</v>
      </c>
      <c r="AE18" s="411">
        <v>1096961.74</v>
      </c>
      <c r="AF18" s="411">
        <v>19000</v>
      </c>
      <c r="AG18" s="411"/>
      <c r="AH18" s="411">
        <v>633635.56999999995</v>
      </c>
      <c r="AI18" s="411">
        <v>259200.47</v>
      </c>
      <c r="AJ18" s="411"/>
      <c r="AK18" s="411"/>
      <c r="AL18" s="263">
        <f t="shared" si="3"/>
        <v>952890.83000000007</v>
      </c>
      <c r="AM18" s="270">
        <f t="shared" si="4"/>
        <v>435852.61</v>
      </c>
      <c r="AN18" s="265">
        <f t="shared" si="5"/>
        <v>517038.22000000009</v>
      </c>
      <c r="AO18" s="271">
        <f t="shared" si="6"/>
        <v>1927065.77</v>
      </c>
      <c r="AP18" s="272">
        <f t="shared" si="7"/>
        <v>2008797.78</v>
      </c>
      <c r="AQ18" s="265">
        <f t="shared" si="2"/>
        <v>-81732.010000000009</v>
      </c>
    </row>
    <row r="19" spans="1:43" x14ac:dyDescent="0.25">
      <c r="A19" s="261" t="s">
        <v>173</v>
      </c>
      <c r="B19" s="261" t="s">
        <v>174</v>
      </c>
      <c r="C19" s="261">
        <v>4167</v>
      </c>
      <c r="D19" s="261" t="s">
        <v>197</v>
      </c>
      <c r="E19" t="s">
        <v>197</v>
      </c>
      <c r="F19" s="406">
        <v>699554.29</v>
      </c>
      <c r="G19" s="406">
        <v>94596.45</v>
      </c>
      <c r="H19" s="406">
        <v>162935.97</v>
      </c>
      <c r="I19" s="406"/>
      <c r="J19">
        <v>237245.51</v>
      </c>
      <c r="K19">
        <v>441985.82</v>
      </c>
      <c r="L19"/>
      <c r="M19">
        <v>0</v>
      </c>
      <c r="N19" s="408">
        <v>3219.21</v>
      </c>
      <c r="O19" s="408"/>
      <c r="P19" s="408"/>
      <c r="Q19" s="408">
        <v>225077.81</v>
      </c>
      <c r="R19" s="408">
        <v>6921.03</v>
      </c>
      <c r="S19"/>
      <c r="T19"/>
      <c r="U19">
        <v>-281862.73</v>
      </c>
      <c r="V19">
        <v>1767990.24</v>
      </c>
      <c r="W19" s="409"/>
      <c r="X19" s="409"/>
      <c r="Y19" s="409">
        <v>1861132.27</v>
      </c>
      <c r="Z19" s="409"/>
      <c r="AA19" s="409">
        <v>561.20000000000005</v>
      </c>
      <c r="AB19" s="409">
        <v>1246970</v>
      </c>
      <c r="AC19" s="409"/>
      <c r="AD19" s="409"/>
      <c r="AE19" s="411">
        <v>1514247</v>
      </c>
      <c r="AF19" s="411"/>
      <c r="AG19" s="411">
        <v>6978</v>
      </c>
      <c r="AH19" s="411">
        <v>1475053.19</v>
      </c>
      <c r="AI19" s="411">
        <v>197412.8</v>
      </c>
      <c r="AJ19" s="411"/>
      <c r="AK19" s="411"/>
      <c r="AL19" s="263">
        <f t="shared" si="3"/>
        <v>957086.71</v>
      </c>
      <c r="AM19" s="270">
        <f t="shared" si="4"/>
        <v>235218.05</v>
      </c>
      <c r="AN19" s="265">
        <f t="shared" si="5"/>
        <v>721868.65999999992</v>
      </c>
      <c r="AO19" s="271">
        <f t="shared" si="6"/>
        <v>3108663.4699999997</v>
      </c>
      <c r="AP19" s="272">
        <f t="shared" si="7"/>
        <v>3193690.9899999998</v>
      </c>
      <c r="AQ19" s="265">
        <f t="shared" si="2"/>
        <v>-85027.520000000019</v>
      </c>
    </row>
    <row r="20" spans="1:43" x14ac:dyDescent="0.25">
      <c r="A20" s="261" t="s">
        <v>173</v>
      </c>
      <c r="B20" s="261" t="s">
        <v>174</v>
      </c>
      <c r="C20" s="261">
        <v>7036</v>
      </c>
      <c r="D20" s="261" t="s">
        <v>199</v>
      </c>
      <c r="E20" t="s">
        <v>199</v>
      </c>
      <c r="F20" s="406">
        <v>882851.18</v>
      </c>
      <c r="G20" s="406">
        <v>15600</v>
      </c>
      <c r="H20" s="406">
        <v>64232.52</v>
      </c>
      <c r="I20" s="406"/>
      <c r="J20">
        <v>3712643.99</v>
      </c>
      <c r="K20">
        <v>774956.79</v>
      </c>
      <c r="L20"/>
      <c r="M20">
        <v>29730</v>
      </c>
      <c r="N20" s="408">
        <v>13631.3</v>
      </c>
      <c r="O20" s="408"/>
      <c r="P20" s="408"/>
      <c r="Q20" s="408">
        <v>760852.65</v>
      </c>
      <c r="R20" s="408">
        <v>22861.919999999998</v>
      </c>
      <c r="S20"/>
      <c r="T20"/>
      <c r="U20">
        <v>3545434.54</v>
      </c>
      <c r="V20">
        <v>938360.62</v>
      </c>
      <c r="W20" s="409"/>
      <c r="X20" s="409"/>
      <c r="Y20" s="409">
        <v>2216828.71</v>
      </c>
      <c r="Z20" s="409"/>
      <c r="AA20" s="409">
        <v>3457.72</v>
      </c>
      <c r="AB20" s="409">
        <v>2088292.86</v>
      </c>
      <c r="AC20" s="409"/>
      <c r="AD20" s="409"/>
      <c r="AE20" s="411">
        <v>2357587.86</v>
      </c>
      <c r="AF20" s="411"/>
      <c r="AG20" s="411">
        <v>2712</v>
      </c>
      <c r="AH20" s="411">
        <v>1550636.3</v>
      </c>
      <c r="AI20" s="411">
        <v>258229.68</v>
      </c>
      <c r="AJ20" s="411"/>
      <c r="AK20" s="411"/>
      <c r="AL20" s="263">
        <f t="shared" si="3"/>
        <v>962683.70000000007</v>
      </c>
      <c r="AM20" s="270">
        <f t="shared" si="4"/>
        <v>797345.87000000011</v>
      </c>
      <c r="AN20" s="265">
        <f t="shared" si="5"/>
        <v>165337.82999999996</v>
      </c>
      <c r="AO20" s="271">
        <f t="shared" si="6"/>
        <v>4308579.29</v>
      </c>
      <c r="AP20" s="272">
        <f t="shared" si="7"/>
        <v>4169165.8400000003</v>
      </c>
      <c r="AQ20" s="265">
        <f t="shared" si="2"/>
        <v>139413.44999999972</v>
      </c>
    </row>
    <row r="21" spans="1:43" x14ac:dyDescent="0.25">
      <c r="A21" s="261" t="s">
        <v>173</v>
      </c>
      <c r="B21" s="261" t="s">
        <v>174</v>
      </c>
      <c r="C21" s="261">
        <v>4248</v>
      </c>
      <c r="D21" s="261" t="s">
        <v>201</v>
      </c>
      <c r="E21" t="s">
        <v>201</v>
      </c>
      <c r="F21" s="406">
        <v>660331.66</v>
      </c>
      <c r="G21" s="406">
        <v>0</v>
      </c>
      <c r="H21" s="406">
        <v>72296</v>
      </c>
      <c r="I21" s="406"/>
      <c r="J21">
        <v>278364.59000000003</v>
      </c>
      <c r="K21">
        <v>874987.11</v>
      </c>
      <c r="L21"/>
      <c r="M21"/>
      <c r="N21" s="408">
        <v>126951.6</v>
      </c>
      <c r="O21" s="408"/>
      <c r="P21" s="408"/>
      <c r="Q21" s="408">
        <v>95000</v>
      </c>
      <c r="R21" s="408">
        <v>3242.38</v>
      </c>
      <c r="S21"/>
      <c r="T21"/>
      <c r="U21">
        <v>753090.49</v>
      </c>
      <c r="V21">
        <v>909939.73</v>
      </c>
      <c r="W21" s="409"/>
      <c r="X21" s="409"/>
      <c r="Y21" s="409">
        <v>1577969.64</v>
      </c>
      <c r="Z21" s="409"/>
      <c r="AA21" s="409">
        <v>12.63</v>
      </c>
      <c r="AB21" s="409">
        <v>1580200</v>
      </c>
      <c r="AC21" s="409"/>
      <c r="AD21" s="409"/>
      <c r="AE21" s="411">
        <v>1967147.49</v>
      </c>
      <c r="AF21" s="411">
        <v>8640</v>
      </c>
      <c r="AG21" s="411">
        <v>7200</v>
      </c>
      <c r="AH21" s="411">
        <v>976441.47</v>
      </c>
      <c r="AI21" s="411">
        <v>200998.15</v>
      </c>
      <c r="AJ21" s="411"/>
      <c r="AK21" s="411"/>
      <c r="AL21" s="263">
        <f t="shared" si="3"/>
        <v>732627.66</v>
      </c>
      <c r="AM21" s="270">
        <f t="shared" si="4"/>
        <v>225193.98</v>
      </c>
      <c r="AN21" s="265">
        <f t="shared" si="5"/>
        <v>507433.68000000005</v>
      </c>
      <c r="AO21" s="271">
        <f t="shared" si="6"/>
        <v>3158182.2699999996</v>
      </c>
      <c r="AP21" s="272">
        <f t="shared" si="7"/>
        <v>3160427.11</v>
      </c>
      <c r="AQ21" s="265">
        <f t="shared" si="2"/>
        <v>-2244.8400000003166</v>
      </c>
    </row>
    <row r="22" spans="1:43" x14ac:dyDescent="0.25">
      <c r="A22" s="261" t="s">
        <v>173</v>
      </c>
      <c r="B22" s="261" t="s">
        <v>174</v>
      </c>
      <c r="C22" s="261">
        <v>4016</v>
      </c>
      <c r="D22" s="261" t="s">
        <v>203</v>
      </c>
      <c r="E22" t="s">
        <v>203</v>
      </c>
      <c r="F22" s="406">
        <v>994886.89</v>
      </c>
      <c r="G22" s="406">
        <v>272058</v>
      </c>
      <c r="H22" s="406">
        <v>920384.7</v>
      </c>
      <c r="I22" s="406"/>
      <c r="J22">
        <v>495890.19</v>
      </c>
      <c r="K22">
        <v>534566.39</v>
      </c>
      <c r="L22"/>
      <c r="M22"/>
      <c r="N22" s="408">
        <v>-18445.689999999999</v>
      </c>
      <c r="O22" s="408"/>
      <c r="P22" s="408"/>
      <c r="Q22" s="408">
        <v>923125</v>
      </c>
      <c r="R22" s="408">
        <v>3422.93</v>
      </c>
      <c r="S22"/>
      <c r="T22"/>
      <c r="U22">
        <v>184160.67</v>
      </c>
      <c r="V22">
        <v>1741975.93</v>
      </c>
      <c r="W22" s="409"/>
      <c r="X22" s="409"/>
      <c r="Y22" s="409">
        <v>2810785.51</v>
      </c>
      <c r="Z22" s="409"/>
      <c r="AA22" s="409"/>
      <c r="AB22" s="409">
        <v>1370130</v>
      </c>
      <c r="AC22" s="409"/>
      <c r="AD22" s="409"/>
      <c r="AE22" s="411">
        <v>1957183</v>
      </c>
      <c r="AF22" s="411"/>
      <c r="AG22" s="411"/>
      <c r="AH22" s="411">
        <v>1550054.76</v>
      </c>
      <c r="AI22" s="411">
        <v>290130.42</v>
      </c>
      <c r="AJ22" s="411"/>
      <c r="AK22" s="411"/>
      <c r="AL22" s="263">
        <f t="shared" si="3"/>
        <v>2187329.59</v>
      </c>
      <c r="AM22" s="270">
        <f t="shared" si="4"/>
        <v>908102.24000000011</v>
      </c>
      <c r="AN22" s="265">
        <f t="shared" si="5"/>
        <v>1279227.3499999996</v>
      </c>
      <c r="AO22" s="271">
        <f t="shared" si="6"/>
        <v>4180915.51</v>
      </c>
      <c r="AP22" s="272">
        <f t="shared" si="7"/>
        <v>3797368.1799999997</v>
      </c>
      <c r="AQ22" s="265">
        <f t="shared" si="2"/>
        <v>383547.33000000007</v>
      </c>
    </row>
    <row r="23" spans="1:43" x14ac:dyDescent="0.25">
      <c r="A23" s="261" t="s">
        <v>173</v>
      </c>
      <c r="B23" s="261" t="s">
        <v>174</v>
      </c>
      <c r="C23" s="261">
        <v>1202</v>
      </c>
      <c r="D23" s="261" t="s">
        <v>205</v>
      </c>
      <c r="E23" t="s">
        <v>205</v>
      </c>
      <c r="F23" s="406">
        <v>574662.13</v>
      </c>
      <c r="G23" s="406">
        <v>17428.310000000001</v>
      </c>
      <c r="H23" s="406">
        <v>291813.56</v>
      </c>
      <c r="I23" s="406"/>
      <c r="J23">
        <v>1806460.19</v>
      </c>
      <c r="K23">
        <v>513944.64</v>
      </c>
      <c r="L23"/>
      <c r="M23">
        <v>0</v>
      </c>
      <c r="N23" s="408">
        <v>6360</v>
      </c>
      <c r="O23" s="408"/>
      <c r="P23" s="408"/>
      <c r="Q23" s="408">
        <v>396913.43</v>
      </c>
      <c r="R23" s="408">
        <v>284.49</v>
      </c>
      <c r="S23"/>
      <c r="T23"/>
      <c r="U23">
        <v>863261.56</v>
      </c>
      <c r="V23">
        <v>2083742</v>
      </c>
      <c r="W23" s="409"/>
      <c r="X23" s="409"/>
      <c r="Y23" s="409">
        <v>1401393.85</v>
      </c>
      <c r="Z23" s="409"/>
      <c r="AA23" s="409">
        <v>1765.16</v>
      </c>
      <c r="AB23" s="409">
        <v>641614</v>
      </c>
      <c r="AC23" s="409"/>
      <c r="AD23" s="409"/>
      <c r="AE23" s="411">
        <v>1010030</v>
      </c>
      <c r="AF23" s="411"/>
      <c r="AG23" s="411">
        <v>1520</v>
      </c>
      <c r="AH23" s="411">
        <v>838858.13</v>
      </c>
      <c r="AI23" s="411">
        <v>240617.53</v>
      </c>
      <c r="AJ23" s="411"/>
      <c r="AK23" s="411">
        <v>100000</v>
      </c>
      <c r="AL23" s="263">
        <f t="shared" si="3"/>
        <v>883904</v>
      </c>
      <c r="AM23" s="270">
        <f t="shared" si="4"/>
        <v>403557.92</v>
      </c>
      <c r="AN23" s="265">
        <f t="shared" si="5"/>
        <v>480346.08</v>
      </c>
      <c r="AO23" s="271">
        <f t="shared" si="6"/>
        <v>2044773.01</v>
      </c>
      <c r="AP23" s="272">
        <f t="shared" si="7"/>
        <v>2191025.66</v>
      </c>
      <c r="AQ23" s="265">
        <f t="shared" si="2"/>
        <v>-146252.65000000014</v>
      </c>
    </row>
    <row r="24" spans="1:43" x14ac:dyDescent="0.25">
      <c r="A24" s="261" t="s">
        <v>177</v>
      </c>
      <c r="B24" s="261" t="s">
        <v>207</v>
      </c>
      <c r="C24" s="261">
        <v>6244</v>
      </c>
      <c r="D24" s="261" t="s">
        <v>210</v>
      </c>
      <c r="E24" t="s">
        <v>210</v>
      </c>
      <c r="F24" s="406">
        <v>280501</v>
      </c>
      <c r="G24" s="406">
        <v>37000</v>
      </c>
      <c r="H24" s="406">
        <v>24603.98</v>
      </c>
      <c r="I24" s="406"/>
      <c r="J24">
        <v>109874.38</v>
      </c>
      <c r="K24">
        <v>102232.52</v>
      </c>
      <c r="L24"/>
      <c r="M24"/>
      <c r="N24" s="408">
        <v>1217.75</v>
      </c>
      <c r="O24" s="408"/>
      <c r="P24" s="408"/>
      <c r="Q24" s="408"/>
      <c r="R24" s="408">
        <v>0</v>
      </c>
      <c r="S24"/>
      <c r="T24">
        <v>-1004325.38</v>
      </c>
      <c r="U24">
        <v>1563896.51</v>
      </c>
      <c r="V24"/>
      <c r="W24" s="409"/>
      <c r="X24" s="409"/>
      <c r="Y24" s="409">
        <v>2583605.5099999998</v>
      </c>
      <c r="Z24" s="409"/>
      <c r="AA24" s="409">
        <v>1606.77</v>
      </c>
      <c r="AB24" s="409">
        <v>1566244</v>
      </c>
      <c r="AC24" s="409"/>
      <c r="AD24" s="409">
        <v>13500</v>
      </c>
      <c r="AE24" s="411">
        <v>2267303</v>
      </c>
      <c r="AF24" s="411">
        <v>5680</v>
      </c>
      <c r="AG24" s="411"/>
      <c r="AH24" s="411">
        <v>1794955.03</v>
      </c>
      <c r="AI24" s="411">
        <v>103595.25</v>
      </c>
      <c r="AJ24" s="411"/>
      <c r="AK24" s="411"/>
      <c r="AL24" s="263">
        <f t="shared" si="3"/>
        <v>342104.98</v>
      </c>
      <c r="AM24" s="270">
        <f t="shared" si="4"/>
        <v>1217.75</v>
      </c>
      <c r="AN24" s="265">
        <f t="shared" si="5"/>
        <v>340887.23</v>
      </c>
      <c r="AO24" s="271">
        <f t="shared" si="6"/>
        <v>4164956.28</v>
      </c>
      <c r="AP24" s="272">
        <f t="shared" si="7"/>
        <v>4171533.2800000003</v>
      </c>
      <c r="AQ24" s="265">
        <f t="shared" si="2"/>
        <v>-6577.0000000004657</v>
      </c>
    </row>
    <row r="25" spans="1:43" x14ac:dyDescent="0.25">
      <c r="A25" s="261" t="s">
        <v>177</v>
      </c>
      <c r="B25" s="261" t="s">
        <v>207</v>
      </c>
      <c r="C25" s="261">
        <v>4760</v>
      </c>
      <c r="D25" s="261" t="s">
        <v>211</v>
      </c>
      <c r="E25" t="s">
        <v>211</v>
      </c>
      <c r="F25" s="406">
        <v>101300.24</v>
      </c>
      <c r="G25" s="406">
        <v>0</v>
      </c>
      <c r="H25" s="406">
        <v>1239.82</v>
      </c>
      <c r="I25" s="406"/>
      <c r="J25">
        <v>979747.48</v>
      </c>
      <c r="K25">
        <v>1424553.44</v>
      </c>
      <c r="L25"/>
      <c r="M25"/>
      <c r="N25" s="408"/>
      <c r="O25" s="408"/>
      <c r="P25" s="408"/>
      <c r="Q25" s="408"/>
      <c r="R25" s="408">
        <v>-3410.45</v>
      </c>
      <c r="S25"/>
      <c r="T25">
        <v>-160236.91</v>
      </c>
      <c r="U25">
        <v>1193331.82</v>
      </c>
      <c r="V25">
        <v>1812784.26</v>
      </c>
      <c r="W25" s="409"/>
      <c r="X25" s="409"/>
      <c r="Y25" s="409">
        <v>1694626.43</v>
      </c>
      <c r="Z25" s="409"/>
      <c r="AA25" s="409">
        <v>90.63</v>
      </c>
      <c r="AB25" s="409">
        <v>1779029.99</v>
      </c>
      <c r="AC25" s="409"/>
      <c r="AD25" s="409">
        <v>17020</v>
      </c>
      <c r="AE25" s="411">
        <v>2108684.48</v>
      </c>
      <c r="AF25" s="411"/>
      <c r="AG25" s="411">
        <v>7125</v>
      </c>
      <c r="AH25" s="411">
        <v>1467580.69</v>
      </c>
      <c r="AI25" s="411">
        <v>241179.62</v>
      </c>
      <c r="AJ25" s="411"/>
      <c r="AK25" s="411">
        <v>1825</v>
      </c>
      <c r="AL25" s="263">
        <f t="shared" si="3"/>
        <v>102540.06000000001</v>
      </c>
      <c r="AM25" s="270">
        <f t="shared" si="4"/>
        <v>-3410.45</v>
      </c>
      <c r="AN25" s="265">
        <f t="shared" si="5"/>
        <v>105950.51000000001</v>
      </c>
      <c r="AO25" s="271">
        <f t="shared" si="6"/>
        <v>3490767.05</v>
      </c>
      <c r="AP25" s="272">
        <f t="shared" si="7"/>
        <v>3826394.79</v>
      </c>
      <c r="AQ25" s="265">
        <f t="shared" si="2"/>
        <v>-335627.74000000022</v>
      </c>
    </row>
    <row r="26" spans="1:43" x14ac:dyDescent="0.25">
      <c r="A26" s="261" t="s">
        <v>177</v>
      </c>
      <c r="B26" s="261" t="s">
        <v>207</v>
      </c>
      <c r="C26" s="261">
        <v>3665</v>
      </c>
      <c r="D26" s="261" t="s">
        <v>212</v>
      </c>
      <c r="E26" t="s">
        <v>212</v>
      </c>
      <c r="F26" s="406">
        <v>49211.96</v>
      </c>
      <c r="G26" s="406">
        <v>1852151</v>
      </c>
      <c r="H26" s="406">
        <v>31681.67</v>
      </c>
      <c r="I26" s="406"/>
      <c r="J26">
        <v>149970.76</v>
      </c>
      <c r="K26">
        <v>535022.93000000005</v>
      </c>
      <c r="L26"/>
      <c r="M26"/>
      <c r="N26" s="408">
        <v>3900</v>
      </c>
      <c r="O26" s="408"/>
      <c r="P26" s="408"/>
      <c r="Q26" s="408">
        <v>232636</v>
      </c>
      <c r="R26" s="408">
        <v>30377.58</v>
      </c>
      <c r="S26"/>
      <c r="T26"/>
      <c r="U26">
        <v>-1315678.5900000001</v>
      </c>
      <c r="V26">
        <v>1839928.23</v>
      </c>
      <c r="W26" s="409"/>
      <c r="X26" s="409">
        <v>530.19000000000005</v>
      </c>
      <c r="Y26" s="409">
        <v>3008607.19</v>
      </c>
      <c r="Z26" s="409"/>
      <c r="AA26" s="409">
        <v>29.73</v>
      </c>
      <c r="AB26" s="409">
        <v>582081.5</v>
      </c>
      <c r="AC26" s="409"/>
      <c r="AD26" s="409"/>
      <c r="AE26" s="411">
        <v>961542.5</v>
      </c>
      <c r="AF26" s="411">
        <v>8960</v>
      </c>
      <c r="AG26" s="411">
        <v>3784</v>
      </c>
      <c r="AH26" s="411">
        <v>693479.33</v>
      </c>
      <c r="AI26" s="411">
        <v>96607.679999999993</v>
      </c>
      <c r="AJ26" s="411"/>
      <c r="AK26" s="411"/>
      <c r="AL26" s="263">
        <f t="shared" si="3"/>
        <v>1933044.63</v>
      </c>
      <c r="AM26" s="270">
        <f t="shared" si="4"/>
        <v>266913.58</v>
      </c>
      <c r="AN26" s="265">
        <f t="shared" si="5"/>
        <v>1666131.0499999998</v>
      </c>
      <c r="AO26" s="271">
        <f t="shared" si="6"/>
        <v>3591248.61</v>
      </c>
      <c r="AP26" s="272">
        <f t="shared" si="7"/>
        <v>1764373.51</v>
      </c>
      <c r="AQ26" s="265">
        <f t="shared" si="2"/>
        <v>1826875.0999999999</v>
      </c>
    </row>
    <row r="27" spans="1:43" x14ac:dyDescent="0.25">
      <c r="A27" s="261" t="s">
        <v>177</v>
      </c>
      <c r="B27" s="261" t="s">
        <v>207</v>
      </c>
      <c r="C27" s="261">
        <v>4355</v>
      </c>
      <c r="D27" s="261" t="s">
        <v>213</v>
      </c>
      <c r="E27" t="s">
        <v>213</v>
      </c>
      <c r="F27" s="406">
        <v>297470.27</v>
      </c>
      <c r="G27" s="406">
        <v>0</v>
      </c>
      <c r="H27" s="406">
        <v>7324.99</v>
      </c>
      <c r="I27" s="406"/>
      <c r="J27">
        <v>2091236.45</v>
      </c>
      <c r="K27">
        <v>723395.55</v>
      </c>
      <c r="L27"/>
      <c r="M27"/>
      <c r="N27" s="408"/>
      <c r="O27" s="408"/>
      <c r="P27" s="408"/>
      <c r="Q27" s="408">
        <v>256056</v>
      </c>
      <c r="R27" s="408">
        <v>721</v>
      </c>
      <c r="S27"/>
      <c r="T27"/>
      <c r="U27">
        <v>-56704.13</v>
      </c>
      <c r="V27">
        <v>3263098.4</v>
      </c>
      <c r="W27" s="409"/>
      <c r="X27" s="409">
        <v>288.86</v>
      </c>
      <c r="Y27" s="409">
        <v>1036607.15</v>
      </c>
      <c r="Z27" s="409"/>
      <c r="AA27" s="409"/>
      <c r="AB27" s="409">
        <v>1320110</v>
      </c>
      <c r="AC27" s="409"/>
      <c r="AD27" s="409"/>
      <c r="AE27" s="411">
        <v>1810179.96</v>
      </c>
      <c r="AF27" s="411"/>
      <c r="AG27" s="411">
        <v>780</v>
      </c>
      <c r="AH27" s="411">
        <v>691970.46</v>
      </c>
      <c r="AI27" s="411">
        <v>197819.6</v>
      </c>
      <c r="AJ27" s="411"/>
      <c r="AK27" s="411"/>
      <c r="AL27" s="263">
        <f t="shared" si="3"/>
        <v>304795.26</v>
      </c>
      <c r="AM27" s="270">
        <f t="shared" si="4"/>
        <v>256777</v>
      </c>
      <c r="AN27" s="265">
        <f t="shared" si="5"/>
        <v>48018.260000000009</v>
      </c>
      <c r="AO27" s="271">
        <f t="shared" si="6"/>
        <v>2357006.0099999998</v>
      </c>
      <c r="AP27" s="272">
        <f t="shared" si="7"/>
        <v>2700750.02</v>
      </c>
      <c r="AQ27" s="265">
        <f t="shared" si="2"/>
        <v>-343744.01000000024</v>
      </c>
    </row>
    <row r="28" spans="1:43" x14ac:dyDescent="0.25">
      <c r="A28" s="261" t="s">
        <v>177</v>
      </c>
      <c r="B28" s="261" t="s">
        <v>207</v>
      </c>
      <c r="C28" s="261">
        <v>2703</v>
      </c>
      <c r="D28" s="261" t="s">
        <v>214</v>
      </c>
      <c r="E28" t="s">
        <v>214</v>
      </c>
      <c r="F28" s="406">
        <v>356681.49</v>
      </c>
      <c r="G28" s="406">
        <v>0</v>
      </c>
      <c r="H28" s="406">
        <v>22867.17</v>
      </c>
      <c r="I28" s="406"/>
      <c r="J28">
        <v>2103043.87</v>
      </c>
      <c r="K28">
        <v>265292.73</v>
      </c>
      <c r="L28"/>
      <c r="M28"/>
      <c r="N28" s="408"/>
      <c r="O28" s="408"/>
      <c r="P28" s="408"/>
      <c r="Q28" s="408"/>
      <c r="R28" s="408">
        <v>15316.32</v>
      </c>
      <c r="S28">
        <v>24608</v>
      </c>
      <c r="T28"/>
      <c r="U28">
        <v>-379552.82</v>
      </c>
      <c r="V28">
        <v>3122820.6</v>
      </c>
      <c r="W28" s="409"/>
      <c r="X28" s="409">
        <v>3.49</v>
      </c>
      <c r="Y28" s="409">
        <v>1309694.96</v>
      </c>
      <c r="Z28" s="409"/>
      <c r="AA28" s="409">
        <v>186.52</v>
      </c>
      <c r="AB28" s="409">
        <v>835496</v>
      </c>
      <c r="AC28" s="409"/>
      <c r="AD28" s="409"/>
      <c r="AE28" s="411">
        <v>1219188.6299999999</v>
      </c>
      <c r="AF28" s="411">
        <v>1300</v>
      </c>
      <c r="AG28" s="411"/>
      <c r="AH28" s="411">
        <v>645433.66</v>
      </c>
      <c r="AI28" s="411">
        <v>314765.52</v>
      </c>
      <c r="AJ28" s="411"/>
      <c r="AK28" s="411"/>
      <c r="AL28" s="263">
        <f t="shared" si="3"/>
        <v>379548.66</v>
      </c>
      <c r="AM28" s="270">
        <f t="shared" si="4"/>
        <v>15316.32</v>
      </c>
      <c r="AN28" s="265">
        <f t="shared" si="5"/>
        <v>364232.33999999997</v>
      </c>
      <c r="AO28" s="271">
        <f t="shared" si="6"/>
        <v>2145380.9699999997</v>
      </c>
      <c r="AP28" s="272">
        <f t="shared" si="7"/>
        <v>2180687.81</v>
      </c>
      <c r="AQ28" s="265">
        <f t="shared" si="2"/>
        <v>-35306.840000000317</v>
      </c>
    </row>
    <row r="29" spans="1:43" x14ac:dyDescent="0.25">
      <c r="A29" s="261" t="s">
        <v>177</v>
      </c>
      <c r="B29" s="261" t="s">
        <v>207</v>
      </c>
      <c r="C29" s="261">
        <v>3283</v>
      </c>
      <c r="D29" s="261" t="s">
        <v>215</v>
      </c>
      <c r="E29" t="s">
        <v>215</v>
      </c>
      <c r="F29" s="406">
        <v>425028.12</v>
      </c>
      <c r="G29" s="406">
        <v>0</v>
      </c>
      <c r="H29" s="406">
        <v>7127.87</v>
      </c>
      <c r="I29" s="406"/>
      <c r="J29">
        <v>1132495.26</v>
      </c>
      <c r="K29">
        <v>971298.01</v>
      </c>
      <c r="L29"/>
      <c r="M29"/>
      <c r="N29" s="408"/>
      <c r="O29" s="408"/>
      <c r="P29" s="408"/>
      <c r="Q29" s="408">
        <v>268675</v>
      </c>
      <c r="R29" s="408">
        <v>2552</v>
      </c>
      <c r="S29"/>
      <c r="T29"/>
      <c r="U29">
        <v>-71572.44</v>
      </c>
      <c r="V29"/>
      <c r="W29" s="409"/>
      <c r="X29" s="409"/>
      <c r="Y29" s="409">
        <v>3740313.48</v>
      </c>
      <c r="Z29" s="409"/>
      <c r="AA29" s="409">
        <v>265.72000000000003</v>
      </c>
      <c r="AB29" s="409">
        <v>322020</v>
      </c>
      <c r="AC29" s="409"/>
      <c r="AD29" s="409">
        <v>18690</v>
      </c>
      <c r="AE29" s="411">
        <v>848043.98</v>
      </c>
      <c r="AF29" s="411"/>
      <c r="AG29" s="411">
        <v>6677</v>
      </c>
      <c r="AH29" s="411">
        <v>787266.55</v>
      </c>
      <c r="AI29" s="411">
        <v>103006.97</v>
      </c>
      <c r="AJ29" s="411"/>
      <c r="AK29" s="411"/>
      <c r="AL29" s="263">
        <f t="shared" si="3"/>
        <v>432155.99</v>
      </c>
      <c r="AM29" s="270">
        <f t="shared" si="4"/>
        <v>271227</v>
      </c>
      <c r="AN29" s="265">
        <f t="shared" si="5"/>
        <v>160928.99</v>
      </c>
      <c r="AO29" s="271">
        <f t="shared" si="6"/>
        <v>4081289.2</v>
      </c>
      <c r="AP29" s="272">
        <f t="shared" si="7"/>
        <v>1744994.5</v>
      </c>
      <c r="AQ29" s="265">
        <f t="shared" si="2"/>
        <v>2336294.7000000002</v>
      </c>
    </row>
    <row r="30" spans="1:43" x14ac:dyDescent="0.25">
      <c r="A30" s="261" t="s">
        <v>177</v>
      </c>
      <c r="B30" s="261" t="s">
        <v>207</v>
      </c>
      <c r="C30" s="261">
        <v>1804</v>
      </c>
      <c r="D30" s="261" t="s">
        <v>216</v>
      </c>
      <c r="E30" t="s">
        <v>216</v>
      </c>
      <c r="F30" s="406">
        <v>314908.57</v>
      </c>
      <c r="G30" s="406">
        <v>28818.5</v>
      </c>
      <c r="H30" s="406">
        <v>19582.37</v>
      </c>
      <c r="I30" s="406"/>
      <c r="J30">
        <v>536191.29</v>
      </c>
      <c r="K30">
        <v>15167.39</v>
      </c>
      <c r="L30"/>
      <c r="M30"/>
      <c r="N30" s="408"/>
      <c r="O30" s="408"/>
      <c r="P30" s="408"/>
      <c r="Q30" s="408">
        <v>231674</v>
      </c>
      <c r="R30" s="408">
        <v>-451</v>
      </c>
      <c r="S30"/>
      <c r="T30">
        <v>-210876.62</v>
      </c>
      <c r="U30">
        <v>-221591.67</v>
      </c>
      <c r="V30">
        <v>1260515.6599999999</v>
      </c>
      <c r="W30" s="409"/>
      <c r="X30" s="409"/>
      <c r="Y30" s="409">
        <v>896521.32</v>
      </c>
      <c r="Z30" s="409"/>
      <c r="AA30" s="409">
        <v>0.74</v>
      </c>
      <c r="AB30" s="409">
        <v>744622.6</v>
      </c>
      <c r="AC30" s="409"/>
      <c r="AD30" s="409"/>
      <c r="AE30" s="411">
        <v>1040467.62</v>
      </c>
      <c r="AF30" s="411">
        <v>2000</v>
      </c>
      <c r="AG30" s="411"/>
      <c r="AH30" s="411">
        <v>520737.96</v>
      </c>
      <c r="AI30" s="411">
        <v>222541.33</v>
      </c>
      <c r="AJ30" s="411"/>
      <c r="AK30" s="411"/>
      <c r="AL30" s="263">
        <f t="shared" si="3"/>
        <v>363309.44</v>
      </c>
      <c r="AM30" s="270">
        <f t="shared" si="4"/>
        <v>231223</v>
      </c>
      <c r="AN30" s="265">
        <f t="shared" si="5"/>
        <v>132086.44</v>
      </c>
      <c r="AO30" s="271">
        <f t="shared" si="6"/>
        <v>1641144.66</v>
      </c>
      <c r="AP30" s="272">
        <f t="shared" si="7"/>
        <v>1785746.9100000001</v>
      </c>
      <c r="AQ30" s="265">
        <f t="shared" si="2"/>
        <v>-144602.25000000023</v>
      </c>
    </row>
    <row r="31" spans="1:43" x14ac:dyDescent="0.25">
      <c r="A31" s="261" t="s">
        <v>177</v>
      </c>
      <c r="B31" s="261" t="s">
        <v>207</v>
      </c>
      <c r="C31" s="261">
        <v>2904</v>
      </c>
      <c r="D31" s="261" t="s">
        <v>217</v>
      </c>
      <c r="E31" t="s">
        <v>217</v>
      </c>
      <c r="F31" s="406">
        <v>193472.51</v>
      </c>
      <c r="G31" s="406">
        <v>0</v>
      </c>
      <c r="H31" s="406">
        <v>977.39</v>
      </c>
      <c r="I31" s="406">
        <v>21469</v>
      </c>
      <c r="J31">
        <v>175445</v>
      </c>
      <c r="K31">
        <v>406424.27</v>
      </c>
      <c r="L31"/>
      <c r="M31"/>
      <c r="N31" s="408"/>
      <c r="O31" s="408"/>
      <c r="P31" s="408"/>
      <c r="Q31" s="408"/>
      <c r="R31" s="408">
        <v>0</v>
      </c>
      <c r="S31"/>
      <c r="T31">
        <v>-2190280.75</v>
      </c>
      <c r="U31">
        <v>44353.34</v>
      </c>
      <c r="V31">
        <v>3095144.84</v>
      </c>
      <c r="W31" s="409">
        <v>-19.47</v>
      </c>
      <c r="X31" s="409"/>
      <c r="Y31" s="409">
        <v>916859.24</v>
      </c>
      <c r="Z31" s="409"/>
      <c r="AA31" s="409">
        <v>798.86</v>
      </c>
      <c r="AB31" s="409">
        <v>1535047</v>
      </c>
      <c r="AC31" s="409"/>
      <c r="AD31" s="409">
        <v>77657</v>
      </c>
      <c r="AE31" s="411">
        <v>1966740</v>
      </c>
      <c r="AF31" s="411"/>
      <c r="AG31" s="411"/>
      <c r="AH31" s="411">
        <v>489465.89</v>
      </c>
      <c r="AI31" s="411">
        <v>225566</v>
      </c>
      <c r="AJ31" s="411"/>
      <c r="AK31" s="411"/>
      <c r="AL31" s="263">
        <f t="shared" si="3"/>
        <v>215918.90000000002</v>
      </c>
      <c r="AM31" s="270">
        <f t="shared" si="4"/>
        <v>0</v>
      </c>
      <c r="AN31" s="265">
        <f t="shared" si="5"/>
        <v>215918.90000000002</v>
      </c>
      <c r="AO31" s="271">
        <f t="shared" si="6"/>
        <v>2530342.63</v>
      </c>
      <c r="AP31" s="272">
        <f t="shared" si="7"/>
        <v>2681771.89</v>
      </c>
      <c r="AQ31" s="265">
        <f t="shared" si="2"/>
        <v>-151429.26000000024</v>
      </c>
    </row>
    <row r="32" spans="1:43" x14ac:dyDescent="0.25">
      <c r="A32" s="261" t="s">
        <v>177</v>
      </c>
      <c r="B32" s="261" t="s">
        <v>207</v>
      </c>
      <c r="C32" s="261">
        <v>6953</v>
      </c>
      <c r="D32" s="261" t="s">
        <v>218</v>
      </c>
      <c r="E32" t="s">
        <v>218</v>
      </c>
      <c r="F32" s="406">
        <v>151603.43</v>
      </c>
      <c r="G32" s="406">
        <v>0</v>
      </c>
      <c r="H32" s="406">
        <v>16955</v>
      </c>
      <c r="I32" s="406"/>
      <c r="J32">
        <v>712912.03</v>
      </c>
      <c r="K32">
        <v>2719546.15</v>
      </c>
      <c r="L32"/>
      <c r="M32"/>
      <c r="N32" s="408">
        <v>592080</v>
      </c>
      <c r="O32" s="408"/>
      <c r="P32" s="408"/>
      <c r="Q32" s="408"/>
      <c r="R32" s="408">
        <v>0</v>
      </c>
      <c r="S32"/>
      <c r="T32"/>
      <c r="U32">
        <v>-6770563.9199999999</v>
      </c>
      <c r="V32">
        <v>11903501.289999999</v>
      </c>
      <c r="W32" s="409"/>
      <c r="X32" s="409"/>
      <c r="Y32" s="409">
        <v>1863162.12</v>
      </c>
      <c r="Z32" s="409"/>
      <c r="AA32" s="409"/>
      <c r="AB32" s="409">
        <v>1581206.44</v>
      </c>
      <c r="AC32" s="409"/>
      <c r="AD32" s="409">
        <v>250000</v>
      </c>
      <c r="AE32" s="411">
        <v>2529784.44</v>
      </c>
      <c r="AF32" s="411"/>
      <c r="AG32" s="411"/>
      <c r="AH32" s="411">
        <v>1929839.42</v>
      </c>
      <c r="AI32" s="411">
        <v>1358745.46</v>
      </c>
      <c r="AJ32" s="411"/>
      <c r="AK32" s="411"/>
      <c r="AL32" s="263">
        <f t="shared" si="3"/>
        <v>168558.43</v>
      </c>
      <c r="AM32" s="270">
        <f t="shared" si="4"/>
        <v>592080</v>
      </c>
      <c r="AN32" s="265">
        <f t="shared" si="5"/>
        <v>-423521.57</v>
      </c>
      <c r="AO32" s="271">
        <f t="shared" si="6"/>
        <v>3694368.56</v>
      </c>
      <c r="AP32" s="272">
        <f t="shared" si="7"/>
        <v>5818369.3199999994</v>
      </c>
      <c r="AQ32" s="265">
        <f t="shared" si="2"/>
        <v>-2124000.7599999993</v>
      </c>
    </row>
    <row r="33" spans="1:43" x14ac:dyDescent="0.25">
      <c r="A33" s="261" t="s">
        <v>177</v>
      </c>
      <c r="B33" s="261" t="s">
        <v>207</v>
      </c>
      <c r="C33" s="261">
        <v>5358</v>
      </c>
      <c r="D33" s="261" t="s">
        <v>219</v>
      </c>
      <c r="E33" t="s">
        <v>219</v>
      </c>
      <c r="F33" s="406">
        <v>163214.14000000001</v>
      </c>
      <c r="G33" s="406">
        <v>15000</v>
      </c>
      <c r="H33" s="406">
        <v>22822.880000000001</v>
      </c>
      <c r="I33" s="406"/>
      <c r="J33">
        <v>1279112.77</v>
      </c>
      <c r="K33">
        <v>15</v>
      </c>
      <c r="L33"/>
      <c r="M33"/>
      <c r="N33" s="408"/>
      <c r="O33" s="408"/>
      <c r="P33" s="408"/>
      <c r="Q33" s="408"/>
      <c r="R33" s="408">
        <v>4722.5</v>
      </c>
      <c r="S33"/>
      <c r="T33"/>
      <c r="U33"/>
      <c r="V33">
        <v>1455376.69</v>
      </c>
      <c r="W33" s="409"/>
      <c r="X33" s="409"/>
      <c r="Y33" s="409">
        <v>1425363.23</v>
      </c>
      <c r="Z33" s="409"/>
      <c r="AA33" s="409">
        <v>125.01</v>
      </c>
      <c r="AB33" s="409">
        <v>18000</v>
      </c>
      <c r="AC33" s="409"/>
      <c r="AD33" s="409"/>
      <c r="AE33" s="411">
        <v>626597.56999999995</v>
      </c>
      <c r="AF33" s="411"/>
      <c r="AG33" s="411">
        <v>5400</v>
      </c>
      <c r="AH33" s="411">
        <v>687667.68</v>
      </c>
      <c r="AI33" s="411">
        <v>103757.39</v>
      </c>
      <c r="AJ33" s="411"/>
      <c r="AK33" s="411"/>
      <c r="AL33" s="263">
        <f t="shared" si="3"/>
        <v>201037.02000000002</v>
      </c>
      <c r="AM33" s="270">
        <f t="shared" si="4"/>
        <v>4722.5</v>
      </c>
      <c r="AN33" s="265">
        <f t="shared" si="5"/>
        <v>196314.52000000002</v>
      </c>
      <c r="AO33" s="271">
        <f t="shared" si="6"/>
        <v>1443488.24</v>
      </c>
      <c r="AP33" s="272">
        <f t="shared" si="7"/>
        <v>1423422.64</v>
      </c>
      <c r="AQ33" s="265">
        <f t="shared" si="2"/>
        <v>20065.600000000093</v>
      </c>
    </row>
    <row r="34" spans="1:43" x14ac:dyDescent="0.25">
      <c r="A34" s="261" t="s">
        <v>177</v>
      </c>
      <c r="B34" s="261" t="s">
        <v>207</v>
      </c>
      <c r="C34" s="261">
        <v>1450</v>
      </c>
      <c r="D34" s="261" t="s">
        <v>220</v>
      </c>
      <c r="E34" t="s">
        <v>220</v>
      </c>
      <c r="F34" s="406">
        <v>364478.83</v>
      </c>
      <c r="G34" s="406">
        <v>372657.62</v>
      </c>
      <c r="H34" s="406">
        <v>289197.90000000002</v>
      </c>
      <c r="I34" s="406"/>
      <c r="J34">
        <v>644375.87</v>
      </c>
      <c r="K34">
        <v>424556.78</v>
      </c>
      <c r="L34"/>
      <c r="M34"/>
      <c r="N34" s="408"/>
      <c r="O34" s="408"/>
      <c r="P34" s="408"/>
      <c r="Q34" s="408"/>
      <c r="R34" s="408">
        <v>3010</v>
      </c>
      <c r="S34"/>
      <c r="T34"/>
      <c r="U34">
        <v>264048.64000000001</v>
      </c>
      <c r="V34">
        <v>1829621.52</v>
      </c>
      <c r="W34" s="409"/>
      <c r="X34" s="409"/>
      <c r="Y34" s="409">
        <v>1839475.1</v>
      </c>
      <c r="Z34" s="409"/>
      <c r="AA34" s="409">
        <v>485.33</v>
      </c>
      <c r="AB34" s="409"/>
      <c r="AC34" s="409"/>
      <c r="AD34" s="409"/>
      <c r="AE34" s="411">
        <v>637694.47</v>
      </c>
      <c r="AF34" s="411">
        <v>23500</v>
      </c>
      <c r="AG34" s="411">
        <v>1088</v>
      </c>
      <c r="AH34" s="411">
        <v>816406.54</v>
      </c>
      <c r="AI34" s="411">
        <v>362684.58</v>
      </c>
      <c r="AJ34" s="411"/>
      <c r="AK34" s="411"/>
      <c r="AL34" s="263">
        <f t="shared" si="3"/>
        <v>1026334.35</v>
      </c>
      <c r="AM34" s="270">
        <f t="shared" si="4"/>
        <v>3010</v>
      </c>
      <c r="AN34" s="265">
        <f t="shared" si="5"/>
        <v>1023324.35</v>
      </c>
      <c r="AO34" s="271">
        <f t="shared" si="6"/>
        <v>1839960.4300000002</v>
      </c>
      <c r="AP34" s="272">
        <f t="shared" si="7"/>
        <v>1841373.59</v>
      </c>
      <c r="AQ34" s="265">
        <f t="shared" si="2"/>
        <v>-1413.1599999999162</v>
      </c>
    </row>
    <row r="35" spans="1:43" x14ac:dyDescent="0.25">
      <c r="A35" s="261" t="s">
        <v>177</v>
      </c>
      <c r="B35" s="261" t="s">
        <v>207</v>
      </c>
      <c r="C35" s="261">
        <v>1590</v>
      </c>
      <c r="D35" s="261" t="s">
        <v>221</v>
      </c>
      <c r="E35" t="s">
        <v>221</v>
      </c>
      <c r="F35" s="406">
        <v>218763.87</v>
      </c>
      <c r="G35" s="406">
        <v>245788</v>
      </c>
      <c r="H35" s="406">
        <v>13500.94</v>
      </c>
      <c r="I35" s="406"/>
      <c r="J35">
        <v>458892.53</v>
      </c>
      <c r="K35">
        <v>125172.15</v>
      </c>
      <c r="L35">
        <v>1</v>
      </c>
      <c r="M35"/>
      <c r="N35" s="408"/>
      <c r="O35" s="408"/>
      <c r="P35" s="408"/>
      <c r="Q35" s="408">
        <v>328146</v>
      </c>
      <c r="R35" s="408">
        <v>41710</v>
      </c>
      <c r="S35"/>
      <c r="T35"/>
      <c r="U35">
        <v>-1564593.23</v>
      </c>
      <c r="V35">
        <v>2563303.2200000002</v>
      </c>
      <c r="W35" s="409"/>
      <c r="X35" s="409"/>
      <c r="Y35" s="409">
        <v>841002.56</v>
      </c>
      <c r="Z35" s="409"/>
      <c r="AA35" s="409">
        <v>265.98</v>
      </c>
      <c r="AB35" s="409">
        <v>301200</v>
      </c>
      <c r="AC35" s="409"/>
      <c r="AD35" s="409"/>
      <c r="AE35" s="411">
        <v>679884</v>
      </c>
      <c r="AF35" s="411"/>
      <c r="AG35" s="411"/>
      <c r="AH35" s="411">
        <v>483562.93</v>
      </c>
      <c r="AI35" s="411">
        <v>285469.11</v>
      </c>
      <c r="AJ35" s="411"/>
      <c r="AK35" s="411"/>
      <c r="AL35" s="263">
        <f t="shared" si="3"/>
        <v>478052.81</v>
      </c>
      <c r="AM35" s="270">
        <f t="shared" si="4"/>
        <v>369856</v>
      </c>
      <c r="AN35" s="265">
        <f t="shared" si="5"/>
        <v>108196.81</v>
      </c>
      <c r="AO35" s="271">
        <f t="shared" si="6"/>
        <v>1142468.54</v>
      </c>
      <c r="AP35" s="272">
        <f t="shared" si="7"/>
        <v>1448916.04</v>
      </c>
      <c r="AQ35" s="265">
        <f t="shared" si="2"/>
        <v>-306447.5</v>
      </c>
    </row>
    <row r="36" spans="1:43" x14ac:dyDescent="0.25">
      <c r="A36" s="261" t="s">
        <v>180</v>
      </c>
      <c r="B36" s="261" t="s">
        <v>223</v>
      </c>
      <c r="C36" s="261">
        <v>6255</v>
      </c>
      <c r="D36" s="261" t="s">
        <v>225</v>
      </c>
      <c r="E36" t="s">
        <v>225</v>
      </c>
      <c r="F36" s="406">
        <v>776569.76</v>
      </c>
      <c r="G36" s="406">
        <v>6328</v>
      </c>
      <c r="H36" s="406">
        <v>33736.639999999999</v>
      </c>
      <c r="I36" s="406"/>
      <c r="J36">
        <v>556477.12</v>
      </c>
      <c r="K36">
        <v>99703.8</v>
      </c>
      <c r="L36"/>
      <c r="M36"/>
      <c r="N36" s="408">
        <v>12140</v>
      </c>
      <c r="O36" s="408"/>
      <c r="P36" s="408"/>
      <c r="Q36" s="408">
        <v>525496</v>
      </c>
      <c r="R36" s="408">
        <v>1739.17</v>
      </c>
      <c r="S36"/>
      <c r="T36"/>
      <c r="U36">
        <v>-2254602.9</v>
      </c>
      <c r="V36">
        <v>3551030.77</v>
      </c>
      <c r="W36" s="409"/>
      <c r="X36" s="409"/>
      <c r="Y36" s="409">
        <v>1643734.46</v>
      </c>
      <c r="Z36" s="409">
        <v>147860</v>
      </c>
      <c r="AA36" s="409">
        <v>1015.93</v>
      </c>
      <c r="AB36" s="409">
        <v>1937143.6</v>
      </c>
      <c r="AC36" s="409"/>
      <c r="AD36" s="409"/>
      <c r="AE36" s="411">
        <v>2662105.6</v>
      </c>
      <c r="AF36" s="411">
        <v>2260</v>
      </c>
      <c r="AG36" s="411"/>
      <c r="AH36" s="411">
        <v>1267032.01</v>
      </c>
      <c r="AI36" s="411">
        <v>161344.1</v>
      </c>
      <c r="AJ36" s="411"/>
      <c r="AK36" s="411"/>
      <c r="AL36" s="263">
        <f t="shared" si="3"/>
        <v>816634.4</v>
      </c>
      <c r="AM36" s="270">
        <f t="shared" si="4"/>
        <v>539375.17000000004</v>
      </c>
      <c r="AN36" s="265">
        <f t="shared" si="5"/>
        <v>277259.23</v>
      </c>
      <c r="AO36" s="271">
        <f t="shared" si="6"/>
        <v>3729753.99</v>
      </c>
      <c r="AP36" s="272">
        <f t="shared" si="7"/>
        <v>4092741.7100000004</v>
      </c>
      <c r="AQ36" s="265">
        <f t="shared" si="2"/>
        <v>-362987.7200000002</v>
      </c>
    </row>
    <row r="37" spans="1:43" x14ac:dyDescent="0.25">
      <c r="A37" s="261" t="s">
        <v>180</v>
      </c>
      <c r="B37" s="261" t="s">
        <v>223</v>
      </c>
      <c r="C37" s="261">
        <v>4295</v>
      </c>
      <c r="D37" s="261" t="s">
        <v>226</v>
      </c>
      <c r="E37" t="s">
        <v>226</v>
      </c>
      <c r="F37" s="406">
        <v>624281.68999999994</v>
      </c>
      <c r="G37" s="406">
        <v>33957.25</v>
      </c>
      <c r="H37" s="406">
        <v>65960.149999999994</v>
      </c>
      <c r="I37" s="406"/>
      <c r="J37">
        <v>287322</v>
      </c>
      <c r="K37">
        <v>106375</v>
      </c>
      <c r="L37"/>
      <c r="M37">
        <v>0</v>
      </c>
      <c r="N37" s="408">
        <v>10501</v>
      </c>
      <c r="O37" s="408"/>
      <c r="P37" s="408"/>
      <c r="Q37" s="408">
        <v>62018</v>
      </c>
      <c r="R37" s="408">
        <v>1171</v>
      </c>
      <c r="S37"/>
      <c r="T37"/>
      <c r="U37">
        <v>-639832.12</v>
      </c>
      <c r="V37">
        <v>1997207.95</v>
      </c>
      <c r="W37" s="409"/>
      <c r="X37" s="409"/>
      <c r="Y37" s="409">
        <v>1017486.37</v>
      </c>
      <c r="Z37" s="409"/>
      <c r="AA37" s="409">
        <v>988.27</v>
      </c>
      <c r="AB37" s="409">
        <v>832377</v>
      </c>
      <c r="AC37" s="409"/>
      <c r="AD37" s="409"/>
      <c r="AE37" s="411">
        <v>1187526</v>
      </c>
      <c r="AF37" s="411">
        <v>19000</v>
      </c>
      <c r="AG37" s="411"/>
      <c r="AH37" s="411">
        <v>748540.64</v>
      </c>
      <c r="AI37" s="411">
        <v>208915.14</v>
      </c>
      <c r="AJ37" s="411"/>
      <c r="AK37" s="411">
        <v>39.6</v>
      </c>
      <c r="AL37" s="263">
        <f t="shared" si="3"/>
        <v>724199.09</v>
      </c>
      <c r="AM37" s="270">
        <f t="shared" si="4"/>
        <v>73690</v>
      </c>
      <c r="AN37" s="265">
        <f t="shared" si="5"/>
        <v>650509.09</v>
      </c>
      <c r="AO37" s="271">
        <f t="shared" si="6"/>
        <v>1850851.6400000001</v>
      </c>
      <c r="AP37" s="272">
        <f t="shared" si="7"/>
        <v>2164021.3800000004</v>
      </c>
      <c r="AQ37" s="265">
        <f t="shared" si="2"/>
        <v>-313169.74000000022</v>
      </c>
    </row>
    <row r="38" spans="1:43" x14ac:dyDescent="0.25">
      <c r="A38" s="261" t="s">
        <v>180</v>
      </c>
      <c r="B38" s="261" t="s">
        <v>223</v>
      </c>
      <c r="C38" s="261">
        <v>5791</v>
      </c>
      <c r="D38" s="261" t="s">
        <v>227</v>
      </c>
      <c r="E38" t="s">
        <v>227</v>
      </c>
      <c r="F38" s="406">
        <v>361554.91</v>
      </c>
      <c r="G38" s="406">
        <v>50438</v>
      </c>
      <c r="H38" s="406">
        <v>13380.29</v>
      </c>
      <c r="I38" s="406"/>
      <c r="J38">
        <v>165050.70000000001</v>
      </c>
      <c r="K38">
        <v>24757.03</v>
      </c>
      <c r="L38"/>
      <c r="M38"/>
      <c r="N38" s="408">
        <v>22508.26</v>
      </c>
      <c r="O38" s="408"/>
      <c r="P38" s="408"/>
      <c r="Q38" s="408">
        <v>72360</v>
      </c>
      <c r="R38" s="408">
        <v>3018.78</v>
      </c>
      <c r="S38"/>
      <c r="T38"/>
      <c r="U38">
        <v>-2252619.46</v>
      </c>
      <c r="V38">
        <v>2854572.07</v>
      </c>
      <c r="W38" s="409"/>
      <c r="X38" s="409"/>
      <c r="Y38" s="409">
        <v>1275005.18</v>
      </c>
      <c r="Z38" s="409">
        <v>2279520</v>
      </c>
      <c r="AA38" s="409">
        <v>274.01</v>
      </c>
      <c r="AB38" s="409">
        <v>453757.68</v>
      </c>
      <c r="AC38" s="409"/>
      <c r="AD38" s="409"/>
      <c r="AE38" s="411">
        <v>837548.68</v>
      </c>
      <c r="AF38" s="411"/>
      <c r="AG38" s="411">
        <v>8900</v>
      </c>
      <c r="AH38" s="411">
        <v>3125976.65</v>
      </c>
      <c r="AI38" s="411">
        <v>120790.26</v>
      </c>
      <c r="AJ38" s="411"/>
      <c r="AK38" s="411"/>
      <c r="AL38" s="263">
        <f t="shared" si="3"/>
        <v>425373.19999999995</v>
      </c>
      <c r="AM38" s="270">
        <f t="shared" si="4"/>
        <v>97887.039999999994</v>
      </c>
      <c r="AN38" s="265">
        <f t="shared" si="5"/>
        <v>327486.15999999997</v>
      </c>
      <c r="AO38" s="271">
        <f t="shared" si="6"/>
        <v>4008556.8699999996</v>
      </c>
      <c r="AP38" s="272">
        <f t="shared" si="7"/>
        <v>4093215.59</v>
      </c>
      <c r="AQ38" s="265">
        <f t="shared" si="2"/>
        <v>-84658.720000000205</v>
      </c>
    </row>
    <row r="39" spans="1:43" x14ac:dyDescent="0.25">
      <c r="A39" s="261" t="s">
        <v>180</v>
      </c>
      <c r="B39" s="261" t="s">
        <v>223</v>
      </c>
      <c r="C39" s="261">
        <v>2483</v>
      </c>
      <c r="D39" s="261" t="s">
        <v>228</v>
      </c>
      <c r="E39" t="s">
        <v>228</v>
      </c>
      <c r="F39" s="406">
        <v>519827.5</v>
      </c>
      <c r="G39" s="406">
        <v>35696.03</v>
      </c>
      <c r="H39" s="406">
        <v>16544.560000000001</v>
      </c>
      <c r="I39" s="406"/>
      <c r="J39">
        <v>405805.95</v>
      </c>
      <c r="K39">
        <v>202528.43</v>
      </c>
      <c r="L39"/>
      <c r="M39">
        <v>0</v>
      </c>
      <c r="N39" s="408">
        <v>9912.5</v>
      </c>
      <c r="O39" s="408"/>
      <c r="P39" s="408"/>
      <c r="Q39" s="408">
        <v>44490</v>
      </c>
      <c r="R39" s="408">
        <v>205.61</v>
      </c>
      <c r="S39"/>
      <c r="T39"/>
      <c r="U39">
        <v>-213108.81</v>
      </c>
      <c r="V39">
        <v>1440362.48</v>
      </c>
      <c r="W39" s="409"/>
      <c r="X39" s="409"/>
      <c r="Y39" s="409">
        <v>930954.65</v>
      </c>
      <c r="Z39" s="409">
        <v>170750</v>
      </c>
      <c r="AA39" s="409">
        <v>719.7</v>
      </c>
      <c r="AB39" s="409"/>
      <c r="AC39" s="409"/>
      <c r="AD39" s="409"/>
      <c r="AE39" s="411">
        <v>229331</v>
      </c>
      <c r="AF39" s="411">
        <v>9388</v>
      </c>
      <c r="AG39" s="411"/>
      <c r="AH39" s="411">
        <v>810837.89</v>
      </c>
      <c r="AI39" s="411">
        <v>154326.76999999999</v>
      </c>
      <c r="AJ39" s="411"/>
      <c r="AK39" s="411"/>
      <c r="AL39" s="263">
        <f t="shared" si="3"/>
        <v>572068.09000000008</v>
      </c>
      <c r="AM39" s="270">
        <f t="shared" si="4"/>
        <v>54608.11</v>
      </c>
      <c r="AN39" s="265">
        <f t="shared" si="5"/>
        <v>517459.9800000001</v>
      </c>
      <c r="AO39" s="271">
        <f t="shared" si="6"/>
        <v>1102424.3499999999</v>
      </c>
      <c r="AP39" s="272">
        <f t="shared" si="7"/>
        <v>1203883.6600000001</v>
      </c>
      <c r="AQ39" s="265">
        <f t="shared" si="2"/>
        <v>-101459.31000000029</v>
      </c>
    </row>
    <row r="40" spans="1:43" x14ac:dyDescent="0.25">
      <c r="A40" s="261" t="s">
        <v>180</v>
      </c>
      <c r="B40" s="261" t="s">
        <v>223</v>
      </c>
      <c r="C40" s="261">
        <v>2151</v>
      </c>
      <c r="D40" s="261" t="s">
        <v>229</v>
      </c>
      <c r="E40" t="s">
        <v>229</v>
      </c>
      <c r="F40" s="406">
        <v>436349.16</v>
      </c>
      <c r="G40" s="406">
        <v>19009.009999999998</v>
      </c>
      <c r="H40" s="406">
        <v>16503.53</v>
      </c>
      <c r="I40" s="406"/>
      <c r="J40">
        <v>2634641.0699999998</v>
      </c>
      <c r="K40">
        <v>154385.64000000001</v>
      </c>
      <c r="L40"/>
      <c r="M40">
        <v>0</v>
      </c>
      <c r="N40" s="408">
        <v>9912.5</v>
      </c>
      <c r="O40" s="408"/>
      <c r="P40" s="408"/>
      <c r="Q40" s="408">
        <v>16600</v>
      </c>
      <c r="R40" s="408">
        <v>156.07</v>
      </c>
      <c r="S40"/>
      <c r="T40"/>
      <c r="U40">
        <v>3071292.42</v>
      </c>
      <c r="V40">
        <v>455164.99</v>
      </c>
      <c r="W40" s="409"/>
      <c r="X40" s="409"/>
      <c r="Y40" s="409">
        <v>994091.55</v>
      </c>
      <c r="Z40" s="409">
        <v>119910</v>
      </c>
      <c r="AA40" s="409">
        <v>573.82000000000005</v>
      </c>
      <c r="AB40" s="409">
        <v>1070791.29</v>
      </c>
      <c r="AC40" s="409"/>
      <c r="AD40" s="409"/>
      <c r="AE40" s="411">
        <v>1472883.62</v>
      </c>
      <c r="AF40" s="411">
        <v>9690</v>
      </c>
      <c r="AG40" s="411">
        <v>520</v>
      </c>
      <c r="AH40" s="411">
        <v>704918.78</v>
      </c>
      <c r="AI40" s="411">
        <v>289591.83</v>
      </c>
      <c r="AJ40" s="411"/>
      <c r="AK40" s="411"/>
      <c r="AL40" s="263">
        <f t="shared" si="3"/>
        <v>471861.69999999995</v>
      </c>
      <c r="AM40" s="270">
        <f t="shared" si="4"/>
        <v>26668.57</v>
      </c>
      <c r="AN40" s="265">
        <f t="shared" si="5"/>
        <v>445193.12999999995</v>
      </c>
      <c r="AO40" s="271">
        <f t="shared" si="6"/>
        <v>2185366.66</v>
      </c>
      <c r="AP40" s="272">
        <f t="shared" si="7"/>
        <v>2477604.2300000004</v>
      </c>
      <c r="AQ40" s="265">
        <f t="shared" si="2"/>
        <v>-292237.5700000003</v>
      </c>
    </row>
    <row r="41" spans="1:43" x14ac:dyDescent="0.25">
      <c r="A41" s="261" t="s">
        <v>180</v>
      </c>
      <c r="B41" s="261" t="s">
        <v>223</v>
      </c>
      <c r="C41" s="261">
        <v>2636</v>
      </c>
      <c r="D41" s="261" t="s">
        <v>230</v>
      </c>
      <c r="E41" t="s">
        <v>230</v>
      </c>
      <c r="F41" s="406">
        <v>450918.34</v>
      </c>
      <c r="G41" s="406">
        <v>3709.55</v>
      </c>
      <c r="H41" s="406">
        <v>158122.56</v>
      </c>
      <c r="I41" s="406"/>
      <c r="J41">
        <v>203262.14</v>
      </c>
      <c r="K41">
        <v>309645.49</v>
      </c>
      <c r="L41"/>
      <c r="M41"/>
      <c r="N41" s="408">
        <v>9902</v>
      </c>
      <c r="O41" s="408"/>
      <c r="P41" s="408"/>
      <c r="Q41" s="408">
        <v>114690.16</v>
      </c>
      <c r="R41" s="408">
        <v>9367.81</v>
      </c>
      <c r="S41"/>
      <c r="T41"/>
      <c r="U41">
        <v>-1158737.83</v>
      </c>
      <c r="V41">
        <v>1976836.89</v>
      </c>
      <c r="W41" s="409"/>
      <c r="X41" s="409"/>
      <c r="Y41" s="409">
        <v>1024187.99</v>
      </c>
      <c r="Z41" s="409">
        <v>90000</v>
      </c>
      <c r="AA41" s="409">
        <v>592.5</v>
      </c>
      <c r="AB41" s="409">
        <v>999988.5</v>
      </c>
      <c r="AC41" s="409"/>
      <c r="AD41" s="409"/>
      <c r="AE41" s="411">
        <v>1155436.5</v>
      </c>
      <c r="AF41" s="411"/>
      <c r="AG41" s="411">
        <v>14100</v>
      </c>
      <c r="AH41" s="411">
        <v>670224.56999999995</v>
      </c>
      <c r="AI41" s="411">
        <v>101408.87</v>
      </c>
      <c r="AJ41" s="411"/>
      <c r="AK41" s="411"/>
      <c r="AL41" s="263">
        <f t="shared" si="3"/>
        <v>612750.44999999995</v>
      </c>
      <c r="AM41" s="270">
        <f t="shared" si="4"/>
        <v>133959.97</v>
      </c>
      <c r="AN41" s="265">
        <f t="shared" si="5"/>
        <v>478790.48</v>
      </c>
      <c r="AO41" s="271">
        <f t="shared" si="6"/>
        <v>2114768.9900000002</v>
      </c>
      <c r="AP41" s="272">
        <f t="shared" si="7"/>
        <v>1941169.94</v>
      </c>
      <c r="AQ41" s="265">
        <f t="shared" si="2"/>
        <v>173599.05000000028</v>
      </c>
    </row>
    <row r="42" spans="1:43" x14ac:dyDescent="0.25">
      <c r="A42" s="261" t="s">
        <v>180</v>
      </c>
      <c r="B42" s="261" t="s">
        <v>223</v>
      </c>
      <c r="C42" s="261">
        <v>4545</v>
      </c>
      <c r="D42" s="261" t="s">
        <v>231</v>
      </c>
      <c r="E42" t="s">
        <v>231</v>
      </c>
      <c r="F42" s="406">
        <v>721325.28</v>
      </c>
      <c r="G42" s="406">
        <v>31985.43</v>
      </c>
      <c r="H42" s="406">
        <v>34056.17</v>
      </c>
      <c r="I42" s="406"/>
      <c r="J42">
        <v>290134.23</v>
      </c>
      <c r="K42">
        <v>266175.09000000003</v>
      </c>
      <c r="L42"/>
      <c r="M42"/>
      <c r="N42" s="408">
        <v>14716.8</v>
      </c>
      <c r="O42" s="408"/>
      <c r="P42" s="408"/>
      <c r="Q42" s="408">
        <v>169725</v>
      </c>
      <c r="R42" s="408">
        <v>939.26</v>
      </c>
      <c r="S42"/>
      <c r="T42"/>
      <c r="U42">
        <v>-727378.35</v>
      </c>
      <c r="V42">
        <v>1732965.71</v>
      </c>
      <c r="W42" s="409"/>
      <c r="X42" s="409"/>
      <c r="Y42" s="409">
        <v>1399396.93</v>
      </c>
      <c r="Z42" s="409">
        <v>123760</v>
      </c>
      <c r="AA42" s="409">
        <v>476.49</v>
      </c>
      <c r="AB42" s="409">
        <v>1076574.68</v>
      </c>
      <c r="AC42" s="409"/>
      <c r="AD42" s="409"/>
      <c r="AE42" s="411">
        <v>1567081.68</v>
      </c>
      <c r="AF42" s="411">
        <v>4420</v>
      </c>
      <c r="AG42" s="411">
        <v>7170</v>
      </c>
      <c r="AH42" s="411">
        <v>748330.73</v>
      </c>
      <c r="AI42" s="411">
        <v>120497.91</v>
      </c>
      <c r="AJ42" s="411"/>
      <c r="AK42" s="411"/>
      <c r="AL42" s="263">
        <f t="shared" si="3"/>
        <v>787366.88000000012</v>
      </c>
      <c r="AM42" s="270">
        <f t="shared" si="4"/>
        <v>185381.06</v>
      </c>
      <c r="AN42" s="265">
        <f t="shared" si="5"/>
        <v>601985.82000000007</v>
      </c>
      <c r="AO42" s="271">
        <f t="shared" si="6"/>
        <v>2600208.0999999996</v>
      </c>
      <c r="AP42" s="272">
        <f t="shared" si="7"/>
        <v>2447500.3200000003</v>
      </c>
      <c r="AQ42" s="265">
        <f t="shared" si="2"/>
        <v>152707.77999999933</v>
      </c>
    </row>
    <row r="43" spans="1:43" x14ac:dyDescent="0.25">
      <c r="A43" s="261" t="s">
        <v>180</v>
      </c>
      <c r="B43" s="261" t="s">
        <v>223</v>
      </c>
      <c r="C43" s="261">
        <v>2870</v>
      </c>
      <c r="D43" s="261" t="s">
        <v>232</v>
      </c>
      <c r="E43" t="s">
        <v>232</v>
      </c>
      <c r="F43" s="406">
        <v>515417.65</v>
      </c>
      <c r="G43" s="406">
        <v>57326.58</v>
      </c>
      <c r="H43" s="406">
        <v>261361.39</v>
      </c>
      <c r="I43" s="406"/>
      <c r="J43">
        <v>286582.92</v>
      </c>
      <c r="K43">
        <v>227163.95</v>
      </c>
      <c r="L43"/>
      <c r="M43">
        <v>3860</v>
      </c>
      <c r="N43" s="408">
        <v>12660.09</v>
      </c>
      <c r="O43" s="408"/>
      <c r="P43" s="408"/>
      <c r="Q43" s="408">
        <v>147567.04000000001</v>
      </c>
      <c r="R43" s="408">
        <v>714</v>
      </c>
      <c r="S43"/>
      <c r="T43"/>
      <c r="U43">
        <v>-950630.43</v>
      </c>
      <c r="V43">
        <v>2083523.09</v>
      </c>
      <c r="W43" s="409"/>
      <c r="X43" s="409"/>
      <c r="Y43" s="409">
        <v>1171975.07</v>
      </c>
      <c r="Z43" s="409">
        <v>89810</v>
      </c>
      <c r="AA43" s="409">
        <v>684.55</v>
      </c>
      <c r="AB43" s="409">
        <v>699169.5</v>
      </c>
      <c r="AC43" s="409"/>
      <c r="AD43" s="409"/>
      <c r="AE43" s="411">
        <v>1057146.5</v>
      </c>
      <c r="AF43" s="411">
        <v>21750</v>
      </c>
      <c r="AG43" s="411"/>
      <c r="AH43" s="411">
        <v>690970.65</v>
      </c>
      <c r="AI43" s="411">
        <v>141613.26999999999</v>
      </c>
      <c r="AJ43" s="411"/>
      <c r="AK43" s="411"/>
      <c r="AL43" s="263">
        <f t="shared" si="3"/>
        <v>834105.62</v>
      </c>
      <c r="AM43" s="270">
        <f t="shared" si="4"/>
        <v>160941.13</v>
      </c>
      <c r="AN43" s="265">
        <f t="shared" si="5"/>
        <v>673164.49</v>
      </c>
      <c r="AO43" s="271">
        <f t="shared" si="6"/>
        <v>1961639.12</v>
      </c>
      <c r="AP43" s="272">
        <f t="shared" si="7"/>
        <v>1911480.42</v>
      </c>
      <c r="AQ43" s="265">
        <f t="shared" si="2"/>
        <v>50158.700000000186</v>
      </c>
    </row>
    <row r="44" spans="1:43" x14ac:dyDescent="0.25">
      <c r="A44" s="261" t="s">
        <v>180</v>
      </c>
      <c r="B44" s="261" t="s">
        <v>223</v>
      </c>
      <c r="C44" s="261">
        <v>3482</v>
      </c>
      <c r="D44" s="261" t="s">
        <v>233</v>
      </c>
      <c r="E44" t="s">
        <v>233</v>
      </c>
      <c r="F44" s="406">
        <v>582249.69999999995</v>
      </c>
      <c r="G44" s="406">
        <v>32400</v>
      </c>
      <c r="H44" s="406">
        <v>48112.5</v>
      </c>
      <c r="I44" s="406"/>
      <c r="J44">
        <v>1110817.53</v>
      </c>
      <c r="K44">
        <v>225010.06</v>
      </c>
      <c r="L44"/>
      <c r="M44">
        <v>0</v>
      </c>
      <c r="N44" s="408">
        <v>15414.64</v>
      </c>
      <c r="O44" s="408"/>
      <c r="P44" s="408"/>
      <c r="Q44" s="408">
        <v>255982.43</v>
      </c>
      <c r="R44" s="408">
        <v>1217</v>
      </c>
      <c r="S44"/>
      <c r="T44"/>
      <c r="U44">
        <v>2021913.2</v>
      </c>
      <c r="V44"/>
      <c r="W44" s="409"/>
      <c r="X44" s="409"/>
      <c r="Y44" s="409">
        <v>1158198.78</v>
      </c>
      <c r="Z44" s="409">
        <v>92233</v>
      </c>
      <c r="AA44" s="409">
        <v>413.83</v>
      </c>
      <c r="AB44" s="409">
        <v>851447.1</v>
      </c>
      <c r="AC44" s="409"/>
      <c r="AD44" s="409"/>
      <c r="AE44" s="411">
        <v>1433265.1</v>
      </c>
      <c r="AF44" s="411">
        <v>7674</v>
      </c>
      <c r="AG44" s="411">
        <v>14480</v>
      </c>
      <c r="AH44" s="411">
        <v>729420.92</v>
      </c>
      <c r="AI44" s="411">
        <v>208710.17</v>
      </c>
      <c r="AJ44" s="411"/>
      <c r="AK44" s="411">
        <v>4680</v>
      </c>
      <c r="AL44" s="263">
        <f t="shared" si="3"/>
        <v>662762.19999999995</v>
      </c>
      <c r="AM44" s="270">
        <f t="shared" si="4"/>
        <v>272614.07</v>
      </c>
      <c r="AN44" s="265">
        <f t="shared" si="5"/>
        <v>390148.12999999995</v>
      </c>
      <c r="AO44" s="271">
        <f t="shared" si="6"/>
        <v>2102292.71</v>
      </c>
      <c r="AP44" s="272">
        <f t="shared" si="7"/>
        <v>2398230.19</v>
      </c>
      <c r="AQ44" s="265">
        <f t="shared" si="2"/>
        <v>-295937.48</v>
      </c>
    </row>
    <row r="45" spans="1:43" x14ac:dyDescent="0.25">
      <c r="A45" s="261" t="s">
        <v>180</v>
      </c>
      <c r="B45" s="261" t="s">
        <v>223</v>
      </c>
      <c r="C45" s="261">
        <v>4225</v>
      </c>
      <c r="D45" s="261" t="s">
        <v>234</v>
      </c>
      <c r="E45" t="s">
        <v>234</v>
      </c>
      <c r="F45" s="406">
        <v>245317.61</v>
      </c>
      <c r="G45" s="406">
        <v>127143.8</v>
      </c>
      <c r="H45" s="406">
        <v>64790.12</v>
      </c>
      <c r="I45" s="406"/>
      <c r="J45">
        <v>648056.1</v>
      </c>
      <c r="K45">
        <v>301488.13</v>
      </c>
      <c r="L45"/>
      <c r="M45">
        <v>66180</v>
      </c>
      <c r="N45" s="408">
        <v>21921.67</v>
      </c>
      <c r="O45" s="408"/>
      <c r="P45" s="408"/>
      <c r="Q45" s="408">
        <v>206871.65</v>
      </c>
      <c r="R45" s="408">
        <v>5126.57</v>
      </c>
      <c r="S45"/>
      <c r="T45"/>
      <c r="U45">
        <v>-265075.94</v>
      </c>
      <c r="V45">
        <v>1500565.11</v>
      </c>
      <c r="W45" s="409"/>
      <c r="X45" s="409"/>
      <c r="Y45" s="409">
        <v>1152027.47</v>
      </c>
      <c r="Z45" s="409">
        <v>245098.13</v>
      </c>
      <c r="AA45" s="409">
        <v>192.06</v>
      </c>
      <c r="AB45" s="409">
        <v>1176009.98</v>
      </c>
      <c r="AC45" s="409"/>
      <c r="AD45" s="409"/>
      <c r="AE45" s="411">
        <v>1624517.98</v>
      </c>
      <c r="AF45" s="411">
        <v>8500</v>
      </c>
      <c r="AG45" s="411"/>
      <c r="AH45" s="411">
        <v>924920.61</v>
      </c>
      <c r="AI45" s="411">
        <v>164182.35</v>
      </c>
      <c r="AJ45" s="411"/>
      <c r="AK45" s="411"/>
      <c r="AL45" s="263">
        <f t="shared" si="3"/>
        <v>437251.52999999997</v>
      </c>
      <c r="AM45" s="270">
        <f t="shared" si="4"/>
        <v>233919.89</v>
      </c>
      <c r="AN45" s="265">
        <f t="shared" si="5"/>
        <v>203331.63999999996</v>
      </c>
      <c r="AO45" s="271">
        <f t="shared" si="6"/>
        <v>2573327.64</v>
      </c>
      <c r="AP45" s="272">
        <f t="shared" si="7"/>
        <v>2722120.94</v>
      </c>
      <c r="AQ45" s="265">
        <f t="shared" si="2"/>
        <v>-148793.29999999981</v>
      </c>
    </row>
    <row r="46" spans="1:43" x14ac:dyDescent="0.25">
      <c r="A46" s="261" t="s">
        <v>180</v>
      </c>
      <c r="B46" s="261" t="s">
        <v>223</v>
      </c>
      <c r="C46" s="261">
        <v>3058</v>
      </c>
      <c r="D46" s="261" t="s">
        <v>236</v>
      </c>
      <c r="E46" t="s">
        <v>236</v>
      </c>
      <c r="F46" s="406">
        <v>288708.78000000003</v>
      </c>
      <c r="G46" s="406">
        <v>61222</v>
      </c>
      <c r="H46" s="406">
        <v>14617.34</v>
      </c>
      <c r="I46" s="406"/>
      <c r="J46">
        <v>24707.23</v>
      </c>
      <c r="K46">
        <v>10099.6</v>
      </c>
      <c r="L46"/>
      <c r="M46">
        <v>0</v>
      </c>
      <c r="N46" s="408">
        <v>13814</v>
      </c>
      <c r="O46" s="408"/>
      <c r="P46" s="408"/>
      <c r="Q46" s="408">
        <v>116090</v>
      </c>
      <c r="R46" s="408">
        <v>911.04</v>
      </c>
      <c r="S46"/>
      <c r="T46"/>
      <c r="U46">
        <v>-2019112.85</v>
      </c>
      <c r="V46">
        <v>2280594.58</v>
      </c>
      <c r="W46" s="409"/>
      <c r="X46" s="409"/>
      <c r="Y46" s="409">
        <v>1006242.09</v>
      </c>
      <c r="Z46" s="409">
        <v>54500</v>
      </c>
      <c r="AA46" s="409">
        <v>216.46</v>
      </c>
      <c r="AB46" s="409">
        <v>1394593</v>
      </c>
      <c r="AC46" s="409"/>
      <c r="AD46" s="409"/>
      <c r="AE46" s="411">
        <v>1771883</v>
      </c>
      <c r="AF46" s="411">
        <v>7780</v>
      </c>
      <c r="AG46" s="411">
        <v>4600</v>
      </c>
      <c r="AH46" s="411">
        <v>490826.11</v>
      </c>
      <c r="AI46" s="411">
        <v>173404.26</v>
      </c>
      <c r="AJ46" s="411"/>
      <c r="AK46" s="411"/>
      <c r="AL46" s="263">
        <f t="shared" si="3"/>
        <v>364548.12000000005</v>
      </c>
      <c r="AM46" s="270">
        <f t="shared" si="4"/>
        <v>130815.03999999999</v>
      </c>
      <c r="AN46" s="265">
        <f t="shared" si="5"/>
        <v>233733.08000000007</v>
      </c>
      <c r="AO46" s="271">
        <f t="shared" si="6"/>
        <v>2455551.5499999998</v>
      </c>
      <c r="AP46" s="272">
        <f t="shared" si="7"/>
        <v>2448493.37</v>
      </c>
      <c r="AQ46" s="265">
        <f t="shared" si="2"/>
        <v>7058.179999999702</v>
      </c>
    </row>
    <row r="47" spans="1:43" x14ac:dyDescent="0.25">
      <c r="A47" s="261" t="s">
        <v>182</v>
      </c>
      <c r="B47" s="261" t="s">
        <v>238</v>
      </c>
      <c r="C47" s="261">
        <v>2820</v>
      </c>
      <c r="D47" s="261" t="s">
        <v>240</v>
      </c>
      <c r="E47" t="s">
        <v>240</v>
      </c>
      <c r="F47" s="406">
        <v>325545.02</v>
      </c>
      <c r="G47" s="406">
        <v>7108.75</v>
      </c>
      <c r="H47" s="406">
        <v>10953.21</v>
      </c>
      <c r="I47" s="406"/>
      <c r="J47">
        <v>5716008.8200000003</v>
      </c>
      <c r="K47">
        <v>1861118.99</v>
      </c>
      <c r="L47"/>
      <c r="M47">
        <v>0</v>
      </c>
      <c r="N47" s="408">
        <v>18452</v>
      </c>
      <c r="O47" s="408"/>
      <c r="P47" s="408"/>
      <c r="Q47" s="408"/>
      <c r="R47" s="408">
        <v>554</v>
      </c>
      <c r="S47"/>
      <c r="T47">
        <v>-1378318.91</v>
      </c>
      <c r="U47">
        <v>7872473.0499999998</v>
      </c>
      <c r="V47">
        <v>2114009</v>
      </c>
      <c r="W47" s="409"/>
      <c r="X47" s="409"/>
      <c r="Y47" s="409">
        <v>1176030.08</v>
      </c>
      <c r="Z47" s="409"/>
      <c r="AA47" s="409">
        <v>701.68</v>
      </c>
      <c r="AB47" s="409">
        <v>809909</v>
      </c>
      <c r="AC47" s="409"/>
      <c r="AD47" s="409"/>
      <c r="AE47" s="411">
        <v>1103231</v>
      </c>
      <c r="AF47" s="411"/>
      <c r="AG47" s="411"/>
      <c r="AH47" s="411">
        <v>1176358.29</v>
      </c>
      <c r="AI47" s="411">
        <v>313485.82</v>
      </c>
      <c r="AJ47" s="411"/>
      <c r="AK47" s="411">
        <v>100000</v>
      </c>
      <c r="AL47" s="263">
        <f t="shared" si="3"/>
        <v>343606.98000000004</v>
      </c>
      <c r="AM47" s="270">
        <f t="shared" si="4"/>
        <v>19006</v>
      </c>
      <c r="AN47" s="265">
        <f t="shared" si="5"/>
        <v>324600.98000000004</v>
      </c>
      <c r="AO47" s="271">
        <f t="shared" si="6"/>
        <v>1986640.76</v>
      </c>
      <c r="AP47" s="272">
        <f t="shared" si="7"/>
        <v>2693075.11</v>
      </c>
      <c r="AQ47" s="265">
        <f t="shared" si="2"/>
        <v>-706434.34999999986</v>
      </c>
    </row>
    <row r="48" spans="1:43" x14ac:dyDescent="0.25">
      <c r="A48" s="261" t="s">
        <v>182</v>
      </c>
      <c r="B48" s="261" t="s">
        <v>238</v>
      </c>
      <c r="C48" s="261">
        <v>3895</v>
      </c>
      <c r="D48" s="261" t="s">
        <v>241</v>
      </c>
      <c r="E48" t="s">
        <v>241</v>
      </c>
      <c r="F48" s="406">
        <v>1103535.06</v>
      </c>
      <c r="G48" s="406">
        <v>24185.15</v>
      </c>
      <c r="H48" s="406">
        <v>14632.7</v>
      </c>
      <c r="I48" s="406"/>
      <c r="J48">
        <v>3436818.99</v>
      </c>
      <c r="K48">
        <v>175102.38</v>
      </c>
      <c r="L48"/>
      <c r="M48">
        <v>0</v>
      </c>
      <c r="N48" s="408">
        <v>17760</v>
      </c>
      <c r="O48" s="408"/>
      <c r="P48" s="408"/>
      <c r="Q48" s="408">
        <v>494543.35999999999</v>
      </c>
      <c r="R48" s="408">
        <v>915.56</v>
      </c>
      <c r="S48"/>
      <c r="T48"/>
      <c r="U48">
        <v>2200995.83</v>
      </c>
      <c r="V48">
        <v>1646714.98</v>
      </c>
      <c r="W48" s="409"/>
      <c r="X48" s="409"/>
      <c r="Y48" s="409">
        <v>1745083.48</v>
      </c>
      <c r="Z48" s="409">
        <v>251000</v>
      </c>
      <c r="AA48" s="409">
        <v>360.46</v>
      </c>
      <c r="AB48" s="409">
        <v>537251.69999999995</v>
      </c>
      <c r="AC48" s="409"/>
      <c r="AD48" s="409"/>
      <c r="AE48" s="411">
        <v>905134.7</v>
      </c>
      <c r="AF48" s="411">
        <v>3000</v>
      </c>
      <c r="AG48" s="411">
        <v>4082.12</v>
      </c>
      <c r="AH48" s="411">
        <v>1005136.08</v>
      </c>
      <c r="AI48" s="411">
        <v>222998.19</v>
      </c>
      <c r="AJ48" s="411"/>
      <c r="AK48" s="411"/>
      <c r="AL48" s="263">
        <f t="shared" si="3"/>
        <v>1142352.9099999999</v>
      </c>
      <c r="AM48" s="270">
        <f t="shared" si="4"/>
        <v>513218.92</v>
      </c>
      <c r="AN48" s="265">
        <f t="shared" si="5"/>
        <v>629133.99</v>
      </c>
      <c r="AO48" s="271">
        <f t="shared" si="6"/>
        <v>2533695.6399999997</v>
      </c>
      <c r="AP48" s="272">
        <f t="shared" si="7"/>
        <v>2140351.09</v>
      </c>
      <c r="AQ48" s="265">
        <f t="shared" si="2"/>
        <v>393344.54999999981</v>
      </c>
    </row>
    <row r="49" spans="1:43" x14ac:dyDescent="0.25">
      <c r="A49" s="261" t="s">
        <v>182</v>
      </c>
      <c r="B49" s="261" t="s">
        <v>238</v>
      </c>
      <c r="C49" s="261">
        <v>2041</v>
      </c>
      <c r="D49" s="261" t="s">
        <v>242</v>
      </c>
      <c r="E49" t="s">
        <v>242</v>
      </c>
      <c r="F49" s="406">
        <v>1295834.5</v>
      </c>
      <c r="G49" s="406">
        <v>6041.5</v>
      </c>
      <c r="H49" s="406">
        <v>9674.52</v>
      </c>
      <c r="I49" s="406"/>
      <c r="J49">
        <v>1485414.75</v>
      </c>
      <c r="K49">
        <v>1996326.17</v>
      </c>
      <c r="L49">
        <v>73999</v>
      </c>
      <c r="M49"/>
      <c r="N49" s="408">
        <v>12350</v>
      </c>
      <c r="O49" s="408"/>
      <c r="P49" s="408"/>
      <c r="Q49" s="408"/>
      <c r="R49" s="408">
        <v>1675</v>
      </c>
      <c r="S49"/>
      <c r="T49"/>
      <c r="U49">
        <v>2657252.15</v>
      </c>
      <c r="V49">
        <v>2273364.33</v>
      </c>
      <c r="W49" s="409"/>
      <c r="X49" s="409"/>
      <c r="Y49" s="409">
        <v>879317.02</v>
      </c>
      <c r="Z49" s="409"/>
      <c r="AA49" s="409">
        <v>2806.51</v>
      </c>
      <c r="AB49" s="409">
        <v>759076.9</v>
      </c>
      <c r="AC49" s="409"/>
      <c r="AD49" s="409"/>
      <c r="AE49" s="411">
        <v>1123309.8999999999</v>
      </c>
      <c r="AF49" s="411"/>
      <c r="AG49" s="411"/>
      <c r="AH49" s="411">
        <v>364496.83</v>
      </c>
      <c r="AI49" s="411">
        <v>230744.74</v>
      </c>
      <c r="AJ49" s="411"/>
      <c r="AK49" s="411"/>
      <c r="AL49" s="263">
        <f t="shared" si="3"/>
        <v>1311550.52</v>
      </c>
      <c r="AM49" s="270">
        <f t="shared" si="4"/>
        <v>14025</v>
      </c>
      <c r="AN49" s="265">
        <f t="shared" si="5"/>
        <v>1297525.52</v>
      </c>
      <c r="AO49" s="271">
        <f t="shared" si="6"/>
        <v>1641200.4300000002</v>
      </c>
      <c r="AP49" s="272">
        <f t="shared" si="7"/>
        <v>1718551.47</v>
      </c>
      <c r="AQ49" s="265">
        <f t="shared" si="2"/>
        <v>-77351.039999999804</v>
      </c>
    </row>
    <row r="50" spans="1:43" x14ac:dyDescent="0.25">
      <c r="A50" s="261" t="s">
        <v>184</v>
      </c>
      <c r="B50" s="261" t="s">
        <v>244</v>
      </c>
      <c r="C50" s="261">
        <v>2880</v>
      </c>
      <c r="D50" s="261" t="s">
        <v>246</v>
      </c>
      <c r="E50" t="s">
        <v>246</v>
      </c>
      <c r="F50" s="406">
        <v>1039872.11</v>
      </c>
      <c r="G50" s="406">
        <v>0</v>
      </c>
      <c r="H50" s="406">
        <v>1994.64</v>
      </c>
      <c r="I50" s="406"/>
      <c r="J50">
        <v>19448.75</v>
      </c>
      <c r="K50">
        <v>640477.78</v>
      </c>
      <c r="L50"/>
      <c r="M50">
        <v>0</v>
      </c>
      <c r="N50" s="408">
        <v>-11873</v>
      </c>
      <c r="O50" s="408"/>
      <c r="P50" s="408"/>
      <c r="Q50" s="408">
        <v>519364</v>
      </c>
      <c r="R50" s="408">
        <v>4072.3</v>
      </c>
      <c r="S50"/>
      <c r="T50"/>
      <c r="U50">
        <v>-911536.56</v>
      </c>
      <c r="V50">
        <v>2191305.25</v>
      </c>
      <c r="W50" s="409"/>
      <c r="X50" s="409">
        <v>737.81</v>
      </c>
      <c r="Y50" s="409">
        <v>882141.62</v>
      </c>
      <c r="Z50" s="409"/>
      <c r="AA50" s="409"/>
      <c r="AB50" s="409">
        <v>1204025.96</v>
      </c>
      <c r="AC50" s="409"/>
      <c r="AD50" s="409">
        <v>121990</v>
      </c>
      <c r="AE50" s="411">
        <v>1465863.96</v>
      </c>
      <c r="AF50" s="411">
        <v>3990</v>
      </c>
      <c r="AG50" s="411">
        <v>8776</v>
      </c>
      <c r="AH50" s="411">
        <v>631343.06000000006</v>
      </c>
      <c r="AI50" s="411">
        <v>176861.08</v>
      </c>
      <c r="AJ50" s="411">
        <v>11600</v>
      </c>
      <c r="AK50" s="411"/>
      <c r="AL50" s="263">
        <f t="shared" si="3"/>
        <v>1041866.75</v>
      </c>
      <c r="AM50" s="270">
        <f t="shared" si="4"/>
        <v>511563.3</v>
      </c>
      <c r="AN50" s="265">
        <f t="shared" si="5"/>
        <v>530303.44999999995</v>
      </c>
      <c r="AO50" s="271">
        <f t="shared" si="6"/>
        <v>2208895.39</v>
      </c>
      <c r="AP50" s="272">
        <f t="shared" si="7"/>
        <v>2298434.1</v>
      </c>
      <c r="AQ50" s="265">
        <f t="shared" si="2"/>
        <v>-89538.709999999963</v>
      </c>
    </row>
    <row r="51" spans="1:43" x14ac:dyDescent="0.25">
      <c r="A51" s="261" t="s">
        <v>184</v>
      </c>
      <c r="B51" s="261" t="s">
        <v>244</v>
      </c>
      <c r="C51" s="261">
        <v>9821</v>
      </c>
      <c r="D51" s="261" t="s">
        <v>247</v>
      </c>
      <c r="E51" t="s">
        <v>247</v>
      </c>
      <c r="F51" s="406">
        <v>1553833.89</v>
      </c>
      <c r="G51" s="406">
        <v>100000</v>
      </c>
      <c r="H51" s="406">
        <v>33064.17</v>
      </c>
      <c r="I51" s="406"/>
      <c r="J51">
        <v>989275.28</v>
      </c>
      <c r="K51">
        <v>153236.07</v>
      </c>
      <c r="L51"/>
      <c r="M51">
        <v>0</v>
      </c>
      <c r="N51" s="408">
        <v>7393.89</v>
      </c>
      <c r="O51" s="408"/>
      <c r="P51" s="408"/>
      <c r="Q51" s="408">
        <v>1501705.09</v>
      </c>
      <c r="R51" s="408">
        <v>3885.4</v>
      </c>
      <c r="S51"/>
      <c r="T51"/>
      <c r="U51">
        <v>553371.39</v>
      </c>
      <c r="V51">
        <v>2281491.52</v>
      </c>
      <c r="W51" s="409"/>
      <c r="X51" s="409"/>
      <c r="Y51" s="409">
        <v>1746081.87</v>
      </c>
      <c r="Z51" s="409">
        <v>32500</v>
      </c>
      <c r="AA51" s="409">
        <v>2218.34</v>
      </c>
      <c r="AB51" s="409">
        <v>2547357.54</v>
      </c>
      <c r="AC51" s="409"/>
      <c r="AD51" s="409"/>
      <c r="AE51" s="411">
        <v>2936023.54</v>
      </c>
      <c r="AF51" s="411">
        <v>73013.399999999994</v>
      </c>
      <c r="AG51" s="411"/>
      <c r="AH51" s="411">
        <v>2580107.94</v>
      </c>
      <c r="AI51" s="411">
        <v>227450.75</v>
      </c>
      <c r="AJ51" s="411"/>
      <c r="AK51" s="411">
        <v>30000</v>
      </c>
      <c r="AL51" s="263">
        <f t="shared" si="3"/>
        <v>1686898.0599999998</v>
      </c>
      <c r="AM51" s="270">
        <f t="shared" si="4"/>
        <v>1512984.38</v>
      </c>
      <c r="AN51" s="265">
        <f t="shared" si="5"/>
        <v>173913.67999999993</v>
      </c>
      <c r="AO51" s="271">
        <f t="shared" si="6"/>
        <v>4328157.75</v>
      </c>
      <c r="AP51" s="272">
        <f t="shared" si="7"/>
        <v>5846595.6299999999</v>
      </c>
      <c r="AQ51" s="265">
        <f t="shared" si="2"/>
        <v>-1518437.88</v>
      </c>
    </row>
    <row r="52" spans="1:43" x14ac:dyDescent="0.25">
      <c r="A52" s="261" t="s">
        <v>184</v>
      </c>
      <c r="B52" s="261" t="s">
        <v>244</v>
      </c>
      <c r="C52" s="261">
        <v>4858</v>
      </c>
      <c r="D52" s="261" t="s">
        <v>248</v>
      </c>
      <c r="E52" t="s">
        <v>248</v>
      </c>
      <c r="F52" s="406">
        <v>362445.29</v>
      </c>
      <c r="G52" s="406">
        <v>6192</v>
      </c>
      <c r="H52" s="406">
        <v>17491.400000000001</v>
      </c>
      <c r="I52" s="406"/>
      <c r="J52">
        <v>16718.150000000001</v>
      </c>
      <c r="K52">
        <v>1425233.59</v>
      </c>
      <c r="L52"/>
      <c r="M52">
        <v>0</v>
      </c>
      <c r="N52" s="408">
        <v>0</v>
      </c>
      <c r="O52" s="408"/>
      <c r="P52" s="408"/>
      <c r="Q52" s="408">
        <v>77740</v>
      </c>
      <c r="R52" s="408">
        <v>-1638.7</v>
      </c>
      <c r="S52"/>
      <c r="T52"/>
      <c r="U52">
        <v>-1026459.04</v>
      </c>
      <c r="V52">
        <v>2647377.69</v>
      </c>
      <c r="W52" s="409"/>
      <c r="X52" s="409"/>
      <c r="Y52" s="409">
        <v>1760518.76</v>
      </c>
      <c r="Z52" s="409">
        <v>30000</v>
      </c>
      <c r="AA52" s="409">
        <v>123.2</v>
      </c>
      <c r="AB52" s="409">
        <v>1648078.46</v>
      </c>
      <c r="AC52" s="409">
        <v>100000</v>
      </c>
      <c r="AD52" s="409"/>
      <c r="AE52" s="411">
        <v>1744669.46</v>
      </c>
      <c r="AF52" s="411">
        <v>61904</v>
      </c>
      <c r="AG52" s="411"/>
      <c r="AH52" s="411">
        <v>1422871.81</v>
      </c>
      <c r="AI52" s="411">
        <v>178214.67</v>
      </c>
      <c r="AJ52" s="411"/>
      <c r="AK52" s="411"/>
      <c r="AL52" s="263">
        <f t="shared" si="3"/>
        <v>386128.69</v>
      </c>
      <c r="AM52" s="270">
        <f t="shared" si="4"/>
        <v>76101.3</v>
      </c>
      <c r="AN52" s="265">
        <f t="shared" si="5"/>
        <v>310027.39</v>
      </c>
      <c r="AO52" s="271">
        <f t="shared" si="6"/>
        <v>3538720.42</v>
      </c>
      <c r="AP52" s="272">
        <f t="shared" si="7"/>
        <v>3407659.94</v>
      </c>
      <c r="AQ52" s="265">
        <f t="shared" si="2"/>
        <v>131060.47999999998</v>
      </c>
    </row>
    <row r="53" spans="1:43" x14ac:dyDescent="0.25">
      <c r="A53" s="261" t="s">
        <v>184</v>
      </c>
      <c r="B53" s="261" t="s">
        <v>244</v>
      </c>
      <c r="C53" s="261">
        <v>5652</v>
      </c>
      <c r="D53" s="261" t="s">
        <v>249</v>
      </c>
      <c r="E53" t="s">
        <v>249</v>
      </c>
      <c r="F53" s="406">
        <v>1385959.49</v>
      </c>
      <c r="G53" s="406">
        <v>0</v>
      </c>
      <c r="H53" s="406">
        <v>47853.65</v>
      </c>
      <c r="I53" s="406"/>
      <c r="J53">
        <v>97588.66</v>
      </c>
      <c r="K53">
        <v>329042.33</v>
      </c>
      <c r="L53"/>
      <c r="M53">
        <v>0</v>
      </c>
      <c r="N53" s="408">
        <v>0</v>
      </c>
      <c r="O53" s="408">
        <v>271320</v>
      </c>
      <c r="P53" s="408"/>
      <c r="Q53" s="408">
        <v>1100722.28</v>
      </c>
      <c r="R53" s="408">
        <v>3430.36</v>
      </c>
      <c r="S53"/>
      <c r="T53"/>
      <c r="U53">
        <v>-3725442.39</v>
      </c>
      <c r="V53">
        <v>4706462.17</v>
      </c>
      <c r="W53" s="409"/>
      <c r="X53" s="409"/>
      <c r="Y53" s="409">
        <v>1389550.58</v>
      </c>
      <c r="Z53" s="409">
        <v>306000</v>
      </c>
      <c r="AA53" s="409">
        <v>2937.14</v>
      </c>
      <c r="AB53" s="409">
        <v>1622197.9</v>
      </c>
      <c r="AC53" s="409"/>
      <c r="AD53" s="409"/>
      <c r="AE53" s="411">
        <v>2097869.9</v>
      </c>
      <c r="AF53" s="411">
        <v>37500</v>
      </c>
      <c r="AG53" s="411">
        <v>2536</v>
      </c>
      <c r="AH53" s="411">
        <v>1407151.23</v>
      </c>
      <c r="AI53" s="411">
        <v>171676.78</v>
      </c>
      <c r="AJ53" s="411">
        <v>50000</v>
      </c>
      <c r="AK53" s="411">
        <v>50000</v>
      </c>
      <c r="AL53" s="263">
        <f t="shared" si="3"/>
        <v>1433813.14</v>
      </c>
      <c r="AM53" s="270">
        <f t="shared" si="4"/>
        <v>1375472.6400000001</v>
      </c>
      <c r="AN53" s="265">
        <f t="shared" si="5"/>
        <v>58340.499999999767</v>
      </c>
      <c r="AO53" s="271">
        <f t="shared" si="6"/>
        <v>3320685.62</v>
      </c>
      <c r="AP53" s="272">
        <f t="shared" si="7"/>
        <v>3816733.9099999997</v>
      </c>
      <c r="AQ53" s="265">
        <f t="shared" si="2"/>
        <v>-496048.28999999957</v>
      </c>
    </row>
    <row r="54" spans="1:43" x14ac:dyDescent="0.25">
      <c r="A54" s="261" t="s">
        <v>186</v>
      </c>
      <c r="B54" s="261" t="s">
        <v>251</v>
      </c>
      <c r="C54" s="261">
        <v>2823</v>
      </c>
      <c r="D54" s="261" t="s">
        <v>253</v>
      </c>
      <c r="E54" t="s">
        <v>253</v>
      </c>
      <c r="F54" s="406">
        <v>970358.64</v>
      </c>
      <c r="G54" s="406">
        <v>101791</v>
      </c>
      <c r="H54" s="406">
        <v>84601.07</v>
      </c>
      <c r="I54" s="406"/>
      <c r="J54">
        <v>1034805.05</v>
      </c>
      <c r="K54">
        <v>1146651.83</v>
      </c>
      <c r="L54"/>
      <c r="M54"/>
      <c r="N54" s="408"/>
      <c r="O54" s="408"/>
      <c r="P54" s="408"/>
      <c r="Q54" s="408">
        <v>175150</v>
      </c>
      <c r="R54" s="408">
        <v>-26366.880000000001</v>
      </c>
      <c r="S54"/>
      <c r="T54"/>
      <c r="U54">
        <v>1018214.94</v>
      </c>
      <c r="V54">
        <v>954921</v>
      </c>
      <c r="W54" s="409"/>
      <c r="X54" s="409"/>
      <c r="Y54" s="409">
        <v>362052.54</v>
      </c>
      <c r="Z54" s="409"/>
      <c r="AA54" s="409">
        <v>1420.56</v>
      </c>
      <c r="AB54" s="409"/>
      <c r="AC54" s="409"/>
      <c r="AD54" s="409">
        <v>2302873.7400000002</v>
      </c>
      <c r="AE54" s="411">
        <v>357288</v>
      </c>
      <c r="AF54" s="411"/>
      <c r="AG54" s="411">
        <v>2785</v>
      </c>
      <c r="AH54" s="411">
        <v>777452.15</v>
      </c>
      <c r="AI54" s="411">
        <v>217498.16</v>
      </c>
      <c r="AJ54" s="411"/>
      <c r="AK54" s="411">
        <v>95035</v>
      </c>
      <c r="AL54" s="263">
        <f t="shared" si="3"/>
        <v>1156750.7100000002</v>
      </c>
      <c r="AM54" s="270">
        <f t="shared" si="4"/>
        <v>148783.12</v>
      </c>
      <c r="AN54" s="265">
        <f t="shared" si="5"/>
        <v>1007967.5900000002</v>
      </c>
      <c r="AO54" s="271">
        <f t="shared" si="6"/>
        <v>2666346.8400000003</v>
      </c>
      <c r="AP54" s="272">
        <f t="shared" si="7"/>
        <v>1450058.3099999998</v>
      </c>
      <c r="AQ54" s="265">
        <f t="shared" si="2"/>
        <v>1216288.5300000005</v>
      </c>
    </row>
    <row r="55" spans="1:43" x14ac:dyDescent="0.25">
      <c r="A55" s="261" t="s">
        <v>186</v>
      </c>
      <c r="B55" s="261" t="s">
        <v>251</v>
      </c>
      <c r="C55" s="261">
        <v>4818</v>
      </c>
      <c r="D55" s="261" t="s">
        <v>254</v>
      </c>
      <c r="E55" t="s">
        <v>254</v>
      </c>
      <c r="F55" s="406">
        <v>1915038.38</v>
      </c>
      <c r="G55" s="406">
        <v>47509</v>
      </c>
      <c r="H55" s="406">
        <v>93568.57</v>
      </c>
      <c r="I55" s="406"/>
      <c r="J55">
        <v>1798159.33</v>
      </c>
      <c r="K55">
        <v>299006.74</v>
      </c>
      <c r="L55"/>
      <c r="M55"/>
      <c r="N55" s="408"/>
      <c r="O55" s="408"/>
      <c r="P55" s="408"/>
      <c r="Q55" s="408">
        <v>1604338.13</v>
      </c>
      <c r="R55" s="408">
        <v>-34654</v>
      </c>
      <c r="S55"/>
      <c r="T55"/>
      <c r="U55">
        <v>338136.62</v>
      </c>
      <c r="V55">
        <v>2528782.23</v>
      </c>
      <c r="W55" s="409"/>
      <c r="X55" s="409"/>
      <c r="Y55" s="409">
        <v>478158.16</v>
      </c>
      <c r="Z55" s="409"/>
      <c r="AA55" s="409">
        <v>1975.78</v>
      </c>
      <c r="AB55" s="409"/>
      <c r="AC55" s="409"/>
      <c r="AD55" s="409">
        <v>3445806.56</v>
      </c>
      <c r="AE55" s="411">
        <v>619585</v>
      </c>
      <c r="AF55" s="411"/>
      <c r="AG55" s="411">
        <v>25552</v>
      </c>
      <c r="AH55" s="411">
        <v>2133111.75</v>
      </c>
      <c r="AI55" s="411">
        <v>308697.71000000002</v>
      </c>
      <c r="AJ55" s="411"/>
      <c r="AK55" s="411">
        <v>1122315</v>
      </c>
      <c r="AL55" s="263">
        <f t="shared" si="3"/>
        <v>2056115.95</v>
      </c>
      <c r="AM55" s="270">
        <f t="shared" si="4"/>
        <v>1569684.13</v>
      </c>
      <c r="AN55" s="265">
        <f t="shared" si="5"/>
        <v>486431.82000000007</v>
      </c>
      <c r="AO55" s="271">
        <f t="shared" si="6"/>
        <v>3925940.5</v>
      </c>
      <c r="AP55" s="272">
        <f t="shared" si="7"/>
        <v>4209261.46</v>
      </c>
      <c r="AQ55" s="265">
        <f t="shared" si="2"/>
        <v>-283320.95999999996</v>
      </c>
    </row>
    <row r="56" spans="1:43" x14ac:dyDescent="0.25">
      <c r="A56" s="261" t="s">
        <v>186</v>
      </c>
      <c r="B56" s="261" t="s">
        <v>251</v>
      </c>
      <c r="C56" s="261">
        <v>2500</v>
      </c>
      <c r="D56" s="261" t="s">
        <v>255</v>
      </c>
      <c r="E56" t="s">
        <v>255</v>
      </c>
      <c r="F56" s="406">
        <v>139808.56</v>
      </c>
      <c r="G56" s="406">
        <v>92863</v>
      </c>
      <c r="H56" s="406">
        <v>130296.75</v>
      </c>
      <c r="I56" s="406"/>
      <c r="J56">
        <v>805713.64</v>
      </c>
      <c r="K56">
        <v>156457.4</v>
      </c>
      <c r="L56"/>
      <c r="M56"/>
      <c r="N56" s="408"/>
      <c r="O56" s="408"/>
      <c r="P56" s="408"/>
      <c r="Q56" s="408">
        <v>-738546</v>
      </c>
      <c r="R56" s="408">
        <v>284.02999999999997</v>
      </c>
      <c r="S56"/>
      <c r="T56"/>
      <c r="U56">
        <v>-453437.83</v>
      </c>
      <c r="V56">
        <v>2500517.0699999998</v>
      </c>
      <c r="W56" s="409"/>
      <c r="X56" s="409"/>
      <c r="Y56" s="409">
        <v>404920.55</v>
      </c>
      <c r="Z56" s="409"/>
      <c r="AA56" s="409">
        <v>343.18</v>
      </c>
      <c r="AB56" s="409"/>
      <c r="AC56" s="409"/>
      <c r="AD56" s="409">
        <v>1177684.25</v>
      </c>
      <c r="AE56" s="411">
        <v>288408</v>
      </c>
      <c r="AF56" s="411">
        <v>38513</v>
      </c>
      <c r="AG56" s="411"/>
      <c r="AH56" s="411">
        <v>827312.83</v>
      </c>
      <c r="AI56" s="411">
        <v>187392.07</v>
      </c>
      <c r="AJ56" s="411"/>
      <c r="AK56" s="411">
        <v>225000</v>
      </c>
      <c r="AL56" s="263">
        <f t="shared" si="3"/>
        <v>362968.31</v>
      </c>
      <c r="AM56" s="270">
        <f t="shared" si="4"/>
        <v>-738261.97</v>
      </c>
      <c r="AN56" s="265">
        <f t="shared" si="5"/>
        <v>1101230.28</v>
      </c>
      <c r="AO56" s="271">
        <f t="shared" si="6"/>
        <v>1582947.98</v>
      </c>
      <c r="AP56" s="272">
        <f t="shared" si="7"/>
        <v>1566625.9000000001</v>
      </c>
      <c r="AQ56" s="265">
        <f t="shared" si="2"/>
        <v>16322.079999999842</v>
      </c>
    </row>
    <row r="57" spans="1:43" x14ac:dyDescent="0.25">
      <c r="A57" s="261" t="s">
        <v>186</v>
      </c>
      <c r="B57" s="261" t="s">
        <v>251</v>
      </c>
      <c r="C57" s="261">
        <v>4429</v>
      </c>
      <c r="D57" s="261" t="s">
        <v>256</v>
      </c>
      <c r="E57" t="s">
        <v>256</v>
      </c>
      <c r="F57" s="406">
        <v>349272.3</v>
      </c>
      <c r="G57" s="406">
        <v>0</v>
      </c>
      <c r="H57" s="406">
        <v>55298.55</v>
      </c>
      <c r="I57" s="406"/>
      <c r="J57">
        <v>483965.16</v>
      </c>
      <c r="K57">
        <v>332316.65000000002</v>
      </c>
      <c r="L57"/>
      <c r="M57"/>
      <c r="N57" s="408"/>
      <c r="O57" s="408"/>
      <c r="P57" s="408"/>
      <c r="Q57" s="408"/>
      <c r="R57" s="408">
        <v>-7876.5</v>
      </c>
      <c r="S57"/>
      <c r="T57"/>
      <c r="U57">
        <v>-631469.68000000005</v>
      </c>
      <c r="V57">
        <v>1946573.94</v>
      </c>
      <c r="W57" s="409"/>
      <c r="X57" s="409"/>
      <c r="Y57" s="409">
        <v>849035.45</v>
      </c>
      <c r="Z57" s="409"/>
      <c r="AA57" s="409">
        <v>696.22</v>
      </c>
      <c r="AB57" s="409"/>
      <c r="AC57" s="409"/>
      <c r="AD57" s="409">
        <v>1780532.8</v>
      </c>
      <c r="AE57" s="411">
        <v>569737</v>
      </c>
      <c r="AF57" s="411">
        <v>29813</v>
      </c>
      <c r="AG57" s="411"/>
      <c r="AH57" s="411">
        <v>1822502.2</v>
      </c>
      <c r="AI57" s="411">
        <v>246203.37</v>
      </c>
      <c r="AJ57" s="411"/>
      <c r="AK57" s="411">
        <v>48384</v>
      </c>
      <c r="AL57" s="263">
        <f t="shared" si="3"/>
        <v>404570.85</v>
      </c>
      <c r="AM57" s="270">
        <f t="shared" si="4"/>
        <v>-7876.5</v>
      </c>
      <c r="AN57" s="265">
        <f t="shared" si="5"/>
        <v>412447.35</v>
      </c>
      <c r="AO57" s="271">
        <f t="shared" si="6"/>
        <v>2630264.4699999997</v>
      </c>
      <c r="AP57" s="272">
        <f t="shared" si="7"/>
        <v>2716639.5700000003</v>
      </c>
      <c r="AQ57" s="265">
        <f t="shared" si="2"/>
        <v>-86375.100000000559</v>
      </c>
    </row>
    <row r="58" spans="1:43" x14ac:dyDescent="0.25">
      <c r="A58" s="261" t="s">
        <v>186</v>
      </c>
      <c r="B58" s="261" t="s">
        <v>251</v>
      </c>
      <c r="C58" s="261">
        <v>3247</v>
      </c>
      <c r="D58" s="261" t="s">
        <v>257</v>
      </c>
      <c r="E58" t="s">
        <v>257</v>
      </c>
      <c r="F58" s="406">
        <v>336275.59</v>
      </c>
      <c r="G58" s="406">
        <v>91046</v>
      </c>
      <c r="H58" s="406">
        <v>66451.58</v>
      </c>
      <c r="I58" s="406"/>
      <c r="J58">
        <v>325764</v>
      </c>
      <c r="K58">
        <v>155833.99</v>
      </c>
      <c r="L58"/>
      <c r="M58"/>
      <c r="N58" s="408"/>
      <c r="O58" s="408"/>
      <c r="P58" s="408"/>
      <c r="Q58" s="408">
        <v>163735.51999999999</v>
      </c>
      <c r="R58" s="408">
        <v>3459</v>
      </c>
      <c r="S58"/>
      <c r="T58"/>
      <c r="U58">
        <v>1449496.29</v>
      </c>
      <c r="V58">
        <v>-980950.37</v>
      </c>
      <c r="W58" s="409"/>
      <c r="X58" s="409"/>
      <c r="Y58" s="409">
        <v>431283.76</v>
      </c>
      <c r="Z58" s="409"/>
      <c r="AA58" s="409">
        <v>472.13</v>
      </c>
      <c r="AB58" s="409"/>
      <c r="AC58" s="409"/>
      <c r="AD58" s="409">
        <v>1036939.33</v>
      </c>
      <c r="AE58" s="411">
        <v>224517</v>
      </c>
      <c r="AF58" s="411">
        <v>12552</v>
      </c>
      <c r="AG58" s="411"/>
      <c r="AH58" s="411">
        <v>822777.84</v>
      </c>
      <c r="AI58" s="411">
        <v>69217.66</v>
      </c>
      <c r="AJ58" s="411"/>
      <c r="AK58" s="411"/>
      <c r="AL58" s="263">
        <f t="shared" si="3"/>
        <v>493773.17000000004</v>
      </c>
      <c r="AM58" s="270">
        <f t="shared" si="4"/>
        <v>167194.51999999999</v>
      </c>
      <c r="AN58" s="265">
        <f t="shared" si="5"/>
        <v>326578.65000000002</v>
      </c>
      <c r="AO58" s="271">
        <f t="shared" si="6"/>
        <v>1468695.22</v>
      </c>
      <c r="AP58" s="272">
        <f t="shared" si="7"/>
        <v>1129064.4999999998</v>
      </c>
      <c r="AQ58" s="265">
        <f t="shared" si="2"/>
        <v>339630.7200000002</v>
      </c>
    </row>
    <row r="59" spans="1:43" x14ac:dyDescent="0.25">
      <c r="A59" s="274" t="s">
        <v>186</v>
      </c>
      <c r="B59" s="274" t="s">
        <v>251</v>
      </c>
      <c r="C59" s="274">
        <v>1126</v>
      </c>
      <c r="D59" s="274" t="s">
        <v>258</v>
      </c>
      <c r="E59" t="s">
        <v>258</v>
      </c>
      <c r="F59" s="406">
        <v>320405.21999999997</v>
      </c>
      <c r="G59" s="406">
        <v>287578</v>
      </c>
      <c r="H59" s="406">
        <v>27656.23</v>
      </c>
      <c r="I59" s="406"/>
      <c r="J59">
        <v>853530.14</v>
      </c>
      <c r="K59">
        <v>90102.99</v>
      </c>
      <c r="L59">
        <v>0</v>
      </c>
      <c r="M59"/>
      <c r="N59" s="408"/>
      <c r="O59" s="408"/>
      <c r="P59" s="408"/>
      <c r="Q59" s="408">
        <v>170945</v>
      </c>
      <c r="R59" s="408">
        <v>759</v>
      </c>
      <c r="S59"/>
      <c r="T59"/>
      <c r="U59">
        <v>-341382.14</v>
      </c>
      <c r="V59">
        <v>1692734</v>
      </c>
      <c r="W59" s="409"/>
      <c r="X59" s="409"/>
      <c r="Y59" s="409">
        <v>392083.65</v>
      </c>
      <c r="Z59" s="409"/>
      <c r="AA59" s="409">
        <v>501.15</v>
      </c>
      <c r="AB59" s="409"/>
      <c r="AC59" s="409"/>
      <c r="AD59" s="409">
        <v>468625.02</v>
      </c>
      <c r="AE59" s="411">
        <v>212401</v>
      </c>
      <c r="AF59" s="411">
        <v>5056</v>
      </c>
      <c r="AG59" s="411"/>
      <c r="AH59" s="411">
        <v>338433.25</v>
      </c>
      <c r="AI59" s="411">
        <v>153150.85</v>
      </c>
      <c r="AJ59" s="411"/>
      <c r="AK59" s="411">
        <v>95952</v>
      </c>
      <c r="AL59" s="263">
        <f t="shared" si="3"/>
        <v>635639.44999999995</v>
      </c>
      <c r="AM59" s="270">
        <f t="shared" si="4"/>
        <v>171704</v>
      </c>
      <c r="AN59" s="265">
        <f t="shared" si="5"/>
        <v>463935.44999999995</v>
      </c>
      <c r="AO59" s="271">
        <f t="shared" si="6"/>
        <v>861209.82000000007</v>
      </c>
      <c r="AP59" s="272">
        <f t="shared" si="7"/>
        <v>804993.1</v>
      </c>
      <c r="AQ59" s="265">
        <f t="shared" si="2"/>
        <v>56216.720000000088</v>
      </c>
    </row>
    <row r="60" spans="1:43" s="275" customFormat="1" x14ac:dyDescent="0.25">
      <c r="A60" s="261" t="s">
        <v>188</v>
      </c>
      <c r="B60" s="261" t="s">
        <v>260</v>
      </c>
      <c r="C60" s="261">
        <v>3728</v>
      </c>
      <c r="D60" s="261" t="s">
        <v>262</v>
      </c>
      <c r="E60" t="s">
        <v>262</v>
      </c>
      <c r="F60" s="406">
        <v>1007884.01</v>
      </c>
      <c r="G60" s="406">
        <v>23194</v>
      </c>
      <c r="H60" s="406">
        <v>23191.5</v>
      </c>
      <c r="I60" s="406"/>
      <c r="J60">
        <v>600279.13</v>
      </c>
      <c r="K60">
        <v>-816319.28</v>
      </c>
      <c r="L60"/>
      <c r="M60">
        <v>3000</v>
      </c>
      <c r="N60" s="408">
        <v>-7072</v>
      </c>
      <c r="O60" s="408"/>
      <c r="P60" s="408"/>
      <c r="Q60" s="408">
        <v>397999</v>
      </c>
      <c r="R60" s="408">
        <v>767</v>
      </c>
      <c r="S60"/>
      <c r="T60"/>
      <c r="U60">
        <v>-1822851.28</v>
      </c>
      <c r="V60">
        <v>2210713.7999999998</v>
      </c>
      <c r="W60" s="409"/>
      <c r="X60" s="409"/>
      <c r="Y60" s="409">
        <v>1515709.4</v>
      </c>
      <c r="Z60" s="409"/>
      <c r="AA60" s="409">
        <v>274.58</v>
      </c>
      <c r="AB60" s="409">
        <v>914564</v>
      </c>
      <c r="AC60" s="409"/>
      <c r="AD60" s="409">
        <v>107683.78</v>
      </c>
      <c r="AE60" s="411">
        <v>1157795</v>
      </c>
      <c r="AF60" s="411">
        <v>2800</v>
      </c>
      <c r="AG60" s="411">
        <v>27915</v>
      </c>
      <c r="AH60" s="411">
        <v>821826.33</v>
      </c>
      <c r="AI60" s="411">
        <v>464334.59</v>
      </c>
      <c r="AJ60" s="411"/>
      <c r="AK60" s="411">
        <v>7888</v>
      </c>
      <c r="AL60" s="263">
        <f t="shared" si="3"/>
        <v>1054269.51</v>
      </c>
      <c r="AM60" s="270">
        <f t="shared" si="4"/>
        <v>391694</v>
      </c>
      <c r="AN60" s="265">
        <f t="shared" si="5"/>
        <v>662575.51</v>
      </c>
      <c r="AO60" s="271">
        <f t="shared" si="6"/>
        <v>2538231.7599999998</v>
      </c>
      <c r="AP60" s="272">
        <f t="shared" si="7"/>
        <v>2482558.92</v>
      </c>
      <c r="AQ60" s="265">
        <f t="shared" si="2"/>
        <v>55672.839999999851</v>
      </c>
    </row>
    <row r="61" spans="1:43" x14ac:dyDescent="0.25">
      <c r="A61" s="261" t="s">
        <v>188</v>
      </c>
      <c r="B61" s="261" t="s">
        <v>260</v>
      </c>
      <c r="C61" s="261">
        <v>3543</v>
      </c>
      <c r="D61" s="261" t="s">
        <v>263</v>
      </c>
      <c r="E61" t="s">
        <v>263</v>
      </c>
      <c r="F61" s="406">
        <v>612243.34</v>
      </c>
      <c r="G61" s="406">
        <v>133322</v>
      </c>
      <c r="H61" s="406">
        <v>296745.52</v>
      </c>
      <c r="I61" s="406"/>
      <c r="J61">
        <v>394652.47</v>
      </c>
      <c r="K61">
        <v>130651.33</v>
      </c>
      <c r="L61"/>
      <c r="M61">
        <v>14080</v>
      </c>
      <c r="N61" s="408">
        <v>14725</v>
      </c>
      <c r="O61" s="408"/>
      <c r="P61" s="408"/>
      <c r="Q61" s="408">
        <v>439999</v>
      </c>
      <c r="R61" s="408">
        <v>-403.71</v>
      </c>
      <c r="S61">
        <v>100</v>
      </c>
      <c r="T61"/>
      <c r="U61">
        <v>-345808.28</v>
      </c>
      <c r="V61">
        <v>1549075.07</v>
      </c>
      <c r="W61" s="409"/>
      <c r="X61" s="409"/>
      <c r="Y61" s="409">
        <v>2201229.86</v>
      </c>
      <c r="Z61" s="409">
        <v>376360</v>
      </c>
      <c r="AA61" s="409">
        <v>1536.84</v>
      </c>
      <c r="AB61" s="409">
        <v>1280383.5</v>
      </c>
      <c r="AC61" s="409"/>
      <c r="AD61" s="409"/>
      <c r="AE61" s="411">
        <v>1869470.81</v>
      </c>
      <c r="AF61" s="411"/>
      <c r="AG61" s="411">
        <v>39898</v>
      </c>
      <c r="AH61" s="411">
        <v>1820882.83</v>
      </c>
      <c r="AI61" s="411">
        <v>233410.98</v>
      </c>
      <c r="AJ61" s="411"/>
      <c r="AK61" s="411"/>
      <c r="AL61" s="263">
        <f t="shared" si="3"/>
        <v>1042310.86</v>
      </c>
      <c r="AM61" s="270">
        <f t="shared" si="4"/>
        <v>454320.29</v>
      </c>
      <c r="AN61" s="265">
        <f t="shared" si="5"/>
        <v>587990.57000000007</v>
      </c>
      <c r="AO61" s="271">
        <f t="shared" si="6"/>
        <v>3859510.1999999997</v>
      </c>
      <c r="AP61" s="272">
        <f t="shared" si="7"/>
        <v>3963662.62</v>
      </c>
      <c r="AQ61" s="265">
        <f t="shared" si="2"/>
        <v>-104152.42000000039</v>
      </c>
    </row>
    <row r="62" spans="1:43" x14ac:dyDescent="0.25">
      <c r="A62" s="261" t="s">
        <v>188</v>
      </c>
      <c r="B62" s="261" t="s">
        <v>260</v>
      </c>
      <c r="C62" s="261">
        <v>6330</v>
      </c>
      <c r="D62" s="261" t="s">
        <v>264</v>
      </c>
      <c r="E62" t="s">
        <v>264</v>
      </c>
      <c r="F62" s="406">
        <v>373397.03</v>
      </c>
      <c r="G62" s="406">
        <v>46877</v>
      </c>
      <c r="H62" s="406">
        <v>31515.83</v>
      </c>
      <c r="I62" s="406"/>
      <c r="J62">
        <v>41704.519999999997</v>
      </c>
      <c r="K62">
        <v>197439.06</v>
      </c>
      <c r="L62"/>
      <c r="M62"/>
      <c r="N62" s="408">
        <v>0</v>
      </c>
      <c r="O62" s="408"/>
      <c r="P62" s="408"/>
      <c r="Q62" s="408">
        <v>241845</v>
      </c>
      <c r="R62" s="408">
        <v>-363.97</v>
      </c>
      <c r="S62"/>
      <c r="T62"/>
      <c r="U62">
        <v>-3273455.46</v>
      </c>
      <c r="V62">
        <v>3406179.86</v>
      </c>
      <c r="W62" s="409"/>
      <c r="X62" s="409"/>
      <c r="Y62" s="409">
        <v>2247428.19</v>
      </c>
      <c r="Z62" s="409">
        <v>994040</v>
      </c>
      <c r="AA62" s="409">
        <v>1207.52</v>
      </c>
      <c r="AB62" s="409">
        <v>1697562.16</v>
      </c>
      <c r="AC62" s="409"/>
      <c r="AD62" s="409">
        <v>89248.09</v>
      </c>
      <c r="AE62" s="411">
        <v>2336152.16</v>
      </c>
      <c r="AF62" s="411">
        <v>7152</v>
      </c>
      <c r="AG62" s="411">
        <v>12740</v>
      </c>
      <c r="AH62" s="411">
        <v>2241437.83</v>
      </c>
      <c r="AI62" s="411">
        <v>91930.96</v>
      </c>
      <c r="AJ62" s="411"/>
      <c r="AK62" s="411">
        <v>23345</v>
      </c>
      <c r="AL62" s="263">
        <f t="shared" si="3"/>
        <v>451789.86000000004</v>
      </c>
      <c r="AM62" s="270">
        <f t="shared" si="4"/>
        <v>241481.03</v>
      </c>
      <c r="AN62" s="265">
        <f t="shared" si="5"/>
        <v>210308.83000000005</v>
      </c>
      <c r="AO62" s="271">
        <f t="shared" si="6"/>
        <v>5029485.96</v>
      </c>
      <c r="AP62" s="272">
        <f t="shared" si="7"/>
        <v>4712757.95</v>
      </c>
      <c r="AQ62" s="265">
        <f t="shared" si="2"/>
        <v>316728.00999999978</v>
      </c>
    </row>
    <row r="63" spans="1:43" x14ac:dyDescent="0.25">
      <c r="A63" s="261" t="s">
        <v>188</v>
      </c>
      <c r="B63" s="261" t="s">
        <v>260</v>
      </c>
      <c r="C63" s="261">
        <v>3421</v>
      </c>
      <c r="D63" s="261" t="s">
        <v>265</v>
      </c>
      <c r="E63" t="s">
        <v>265</v>
      </c>
      <c r="F63" s="406">
        <v>669490.04</v>
      </c>
      <c r="G63" s="406">
        <v>46139</v>
      </c>
      <c r="H63" s="406">
        <v>12227.72</v>
      </c>
      <c r="I63" s="406"/>
      <c r="J63">
        <v>177503.96</v>
      </c>
      <c r="K63">
        <v>210108.2</v>
      </c>
      <c r="L63"/>
      <c r="M63">
        <v>42000</v>
      </c>
      <c r="N63" s="408">
        <v>163750</v>
      </c>
      <c r="O63" s="408"/>
      <c r="P63" s="408"/>
      <c r="Q63" s="408">
        <v>656858</v>
      </c>
      <c r="R63" s="408">
        <v>-523.91</v>
      </c>
      <c r="S63"/>
      <c r="T63"/>
      <c r="U63">
        <v>-1387931.56</v>
      </c>
      <c r="V63">
        <v>1679166.57</v>
      </c>
      <c r="W63" s="409"/>
      <c r="X63" s="409"/>
      <c r="Y63" s="409">
        <v>1488369.21</v>
      </c>
      <c r="Z63" s="409">
        <v>112400</v>
      </c>
      <c r="AA63" s="409">
        <v>335.43</v>
      </c>
      <c r="AB63" s="409">
        <v>562765.39</v>
      </c>
      <c r="AC63" s="409"/>
      <c r="AD63" s="409"/>
      <c r="AE63" s="411">
        <v>1218650.3899999999</v>
      </c>
      <c r="AF63" s="411">
        <v>4455</v>
      </c>
      <c r="AG63" s="411">
        <v>9630</v>
      </c>
      <c r="AH63" s="411">
        <v>899285.87</v>
      </c>
      <c r="AI63" s="411">
        <v>48064.95</v>
      </c>
      <c r="AJ63" s="411"/>
      <c r="AK63" s="411">
        <v>21634</v>
      </c>
      <c r="AL63" s="263">
        <f t="shared" si="3"/>
        <v>727856.76</v>
      </c>
      <c r="AM63" s="270">
        <f t="shared" si="4"/>
        <v>820084.09</v>
      </c>
      <c r="AN63" s="265">
        <f t="shared" si="5"/>
        <v>-92227.329999999958</v>
      </c>
      <c r="AO63" s="271">
        <f t="shared" si="6"/>
        <v>2163870.0299999998</v>
      </c>
      <c r="AP63" s="272">
        <f t="shared" si="7"/>
        <v>2201720.21</v>
      </c>
      <c r="AQ63" s="265">
        <f t="shared" si="2"/>
        <v>-37850.180000000168</v>
      </c>
    </row>
    <row r="64" spans="1:43" x14ac:dyDescent="0.25">
      <c r="A64" s="261" t="s">
        <v>188</v>
      </c>
      <c r="B64" s="261" t="s">
        <v>260</v>
      </c>
      <c r="C64" s="261">
        <v>3591</v>
      </c>
      <c r="D64" s="261" t="s">
        <v>266</v>
      </c>
      <c r="E64" t="s">
        <v>266</v>
      </c>
      <c r="F64" s="406">
        <v>771234.88</v>
      </c>
      <c r="G64" s="406">
        <v>0</v>
      </c>
      <c r="H64" s="406">
        <v>3843.11</v>
      </c>
      <c r="I64" s="406"/>
      <c r="J64">
        <v>476924.77</v>
      </c>
      <c r="K64">
        <v>216001.71</v>
      </c>
      <c r="L64"/>
      <c r="M64">
        <v>-8000</v>
      </c>
      <c r="N64" s="408">
        <v>-3131.38</v>
      </c>
      <c r="O64" s="408"/>
      <c r="P64" s="408"/>
      <c r="Q64" s="408">
        <v>619410</v>
      </c>
      <c r="R64" s="408">
        <v>0</v>
      </c>
      <c r="S64"/>
      <c r="T64"/>
      <c r="U64">
        <v>-562130.85</v>
      </c>
      <c r="V64">
        <v>1290095.46</v>
      </c>
      <c r="W64" s="409"/>
      <c r="X64" s="409"/>
      <c r="Y64" s="409">
        <v>1127715.3799999999</v>
      </c>
      <c r="Z64" s="409">
        <v>176800</v>
      </c>
      <c r="AA64" s="409">
        <v>207.43</v>
      </c>
      <c r="AB64" s="409">
        <v>1515036.7</v>
      </c>
      <c r="AC64" s="409"/>
      <c r="AD64" s="409">
        <v>214526.93</v>
      </c>
      <c r="AE64" s="411">
        <v>1869130.7</v>
      </c>
      <c r="AF64" s="411"/>
      <c r="AG64" s="411">
        <v>37940</v>
      </c>
      <c r="AH64" s="411">
        <v>833399.5</v>
      </c>
      <c r="AI64" s="411">
        <v>162055</v>
      </c>
      <c r="AJ64" s="411"/>
      <c r="AK64" s="411"/>
      <c r="AL64" s="263">
        <f t="shared" si="3"/>
        <v>775077.99</v>
      </c>
      <c r="AM64" s="270">
        <f t="shared" si="4"/>
        <v>616278.62</v>
      </c>
      <c r="AN64" s="265">
        <f t="shared" si="5"/>
        <v>158799.37</v>
      </c>
      <c r="AO64" s="271">
        <f t="shared" si="6"/>
        <v>3034286.44</v>
      </c>
      <c r="AP64" s="272">
        <f t="shared" si="7"/>
        <v>2902525.2</v>
      </c>
      <c r="AQ64" s="265">
        <f t="shared" si="2"/>
        <v>131761.23999999976</v>
      </c>
    </row>
    <row r="65" spans="1:43" x14ac:dyDescent="0.25">
      <c r="A65" s="261" t="s">
        <v>188</v>
      </c>
      <c r="B65" s="261" t="s">
        <v>260</v>
      </c>
      <c r="C65" s="261">
        <v>4772</v>
      </c>
      <c r="D65" s="261" t="s">
        <v>267</v>
      </c>
      <c r="E65" t="s">
        <v>267</v>
      </c>
      <c r="F65" s="406">
        <v>775239.47</v>
      </c>
      <c r="G65" s="406">
        <v>46954</v>
      </c>
      <c r="H65" s="406">
        <v>23659.62</v>
      </c>
      <c r="I65" s="406"/>
      <c r="J65">
        <v>45440.54</v>
      </c>
      <c r="K65">
        <v>-6027.25</v>
      </c>
      <c r="L65"/>
      <c r="M65">
        <v>9734</v>
      </c>
      <c r="N65" s="408">
        <v>268030</v>
      </c>
      <c r="O65" s="408"/>
      <c r="P65" s="408"/>
      <c r="Q65" s="408">
        <v>257525</v>
      </c>
      <c r="R65" s="408">
        <v>23571</v>
      </c>
      <c r="S65"/>
      <c r="T65"/>
      <c r="U65">
        <v>-1769320.03</v>
      </c>
      <c r="V65">
        <v>2056145.55</v>
      </c>
      <c r="W65" s="409"/>
      <c r="X65" s="409"/>
      <c r="Y65" s="409">
        <v>1541484.34</v>
      </c>
      <c r="Z65" s="409">
        <v>300216</v>
      </c>
      <c r="AA65" s="409">
        <v>813.77</v>
      </c>
      <c r="AB65" s="409">
        <v>1035984.82</v>
      </c>
      <c r="AC65" s="409"/>
      <c r="AD65" s="409"/>
      <c r="AE65" s="411">
        <v>1520901.82</v>
      </c>
      <c r="AF65" s="411"/>
      <c r="AG65" s="411">
        <v>24396</v>
      </c>
      <c r="AH65" s="411">
        <v>1186402.08</v>
      </c>
      <c r="AI65" s="411">
        <v>90722.17</v>
      </c>
      <c r="AJ65" s="411"/>
      <c r="AK65" s="411">
        <v>16496</v>
      </c>
      <c r="AL65" s="263">
        <f t="shared" si="3"/>
        <v>845853.09</v>
      </c>
      <c r="AM65" s="270">
        <f t="shared" si="4"/>
        <v>549126</v>
      </c>
      <c r="AN65" s="265">
        <f t="shared" si="5"/>
        <v>296727.08999999997</v>
      </c>
      <c r="AO65" s="271">
        <f t="shared" si="6"/>
        <v>2878498.93</v>
      </c>
      <c r="AP65" s="272">
        <f t="shared" si="7"/>
        <v>2838918.0700000003</v>
      </c>
      <c r="AQ65" s="265">
        <f t="shared" si="2"/>
        <v>39580.85999999987</v>
      </c>
    </row>
    <row r="66" spans="1:43" x14ac:dyDescent="0.25">
      <c r="A66" s="261" t="s">
        <v>190</v>
      </c>
      <c r="B66" s="261" t="s">
        <v>269</v>
      </c>
      <c r="C66" s="261">
        <v>5834</v>
      </c>
      <c r="D66" s="261" t="s">
        <v>271</v>
      </c>
      <c r="E66" t="s">
        <v>271</v>
      </c>
      <c r="F66" s="406">
        <v>883195.99</v>
      </c>
      <c r="G66" s="406">
        <v>0</v>
      </c>
      <c r="H66" s="406">
        <v>89542.86</v>
      </c>
      <c r="I66" s="406"/>
      <c r="J66">
        <v>503594.65</v>
      </c>
      <c r="K66">
        <v>322216.25</v>
      </c>
      <c r="L66"/>
      <c r="M66">
        <v>13850</v>
      </c>
      <c r="N66" s="408">
        <v>36929.589999999997</v>
      </c>
      <c r="O66" s="408"/>
      <c r="P66" s="408"/>
      <c r="Q66" s="408">
        <v>185860</v>
      </c>
      <c r="R66" s="408">
        <v>19242</v>
      </c>
      <c r="S66"/>
      <c r="T66"/>
      <c r="U66">
        <v>-1271880.18</v>
      </c>
      <c r="V66">
        <v>2912713.08</v>
      </c>
      <c r="W66" s="409"/>
      <c r="X66" s="409"/>
      <c r="Y66" s="409">
        <v>1986101.73</v>
      </c>
      <c r="Z66" s="409">
        <v>194814</v>
      </c>
      <c r="AA66" s="409">
        <v>814.12</v>
      </c>
      <c r="AB66" s="409"/>
      <c r="AC66" s="409"/>
      <c r="AD66" s="409">
        <v>18000</v>
      </c>
      <c r="AE66" s="411">
        <v>520683</v>
      </c>
      <c r="AF66" s="411">
        <v>7256</v>
      </c>
      <c r="AG66" s="411">
        <v>1384</v>
      </c>
      <c r="AH66" s="411">
        <v>1437909.9</v>
      </c>
      <c r="AI66" s="411">
        <v>278911.69</v>
      </c>
      <c r="AJ66" s="411"/>
      <c r="AK66" s="411">
        <v>51750</v>
      </c>
      <c r="AL66" s="263">
        <f t="shared" si="3"/>
        <v>972738.85</v>
      </c>
      <c r="AM66" s="270">
        <f t="shared" si="4"/>
        <v>242031.59</v>
      </c>
      <c r="AN66" s="265">
        <f t="shared" si="5"/>
        <v>730707.26</v>
      </c>
      <c r="AO66" s="271">
        <f t="shared" si="6"/>
        <v>2199729.85</v>
      </c>
      <c r="AP66" s="272">
        <f t="shared" si="7"/>
        <v>2297894.59</v>
      </c>
      <c r="AQ66" s="265">
        <f t="shared" si="2"/>
        <v>-98164.739999999758</v>
      </c>
    </row>
    <row r="67" spans="1:43" x14ac:dyDescent="0.25">
      <c r="A67" s="261" t="s">
        <v>190</v>
      </c>
      <c r="B67" s="261" t="s">
        <v>269</v>
      </c>
      <c r="C67" s="261">
        <v>4475</v>
      </c>
      <c r="D67" s="261" t="s">
        <v>272</v>
      </c>
      <c r="E67" t="s">
        <v>272</v>
      </c>
      <c r="F67" s="406">
        <v>644475.37</v>
      </c>
      <c r="G67" s="406">
        <v>0</v>
      </c>
      <c r="H67" s="406">
        <v>41151.57</v>
      </c>
      <c r="I67" s="406"/>
      <c r="J67">
        <v>809027.45</v>
      </c>
      <c r="K67">
        <v>316968.71000000002</v>
      </c>
      <c r="L67"/>
      <c r="M67">
        <v>2000</v>
      </c>
      <c r="N67" s="408">
        <v>37112</v>
      </c>
      <c r="O67" s="408"/>
      <c r="P67" s="408"/>
      <c r="Q67" s="408">
        <v>48600</v>
      </c>
      <c r="R67" s="408">
        <v>1750</v>
      </c>
      <c r="S67"/>
      <c r="T67"/>
      <c r="U67">
        <v>326746.45</v>
      </c>
      <c r="V67">
        <v>1364480.05</v>
      </c>
      <c r="W67" s="409"/>
      <c r="X67" s="409"/>
      <c r="Y67" s="409">
        <v>1288865.76</v>
      </c>
      <c r="Z67" s="409">
        <v>95100</v>
      </c>
      <c r="AA67" s="409">
        <v>799.96</v>
      </c>
      <c r="AB67" s="409"/>
      <c r="AC67" s="409"/>
      <c r="AD67" s="409"/>
      <c r="AE67" s="411">
        <v>448302</v>
      </c>
      <c r="AF67" s="411">
        <v>3560</v>
      </c>
      <c r="AG67" s="411">
        <v>3400</v>
      </c>
      <c r="AH67" s="411">
        <v>667785.34</v>
      </c>
      <c r="AI67" s="411">
        <v>195783.78</v>
      </c>
      <c r="AJ67" s="411"/>
      <c r="AK67" s="411">
        <v>35000</v>
      </c>
      <c r="AL67" s="263">
        <f t="shared" si="3"/>
        <v>685626.94</v>
      </c>
      <c r="AM67" s="270">
        <f t="shared" si="4"/>
        <v>87462</v>
      </c>
      <c r="AN67" s="265">
        <f t="shared" si="5"/>
        <v>598164.93999999994</v>
      </c>
      <c r="AO67" s="271">
        <f t="shared" si="6"/>
        <v>1384765.72</v>
      </c>
      <c r="AP67" s="272">
        <f t="shared" si="7"/>
        <v>1353831.1199999999</v>
      </c>
      <c r="AQ67" s="265">
        <f t="shared" si="2"/>
        <v>30934.600000000093</v>
      </c>
    </row>
    <row r="68" spans="1:43" x14ac:dyDescent="0.25">
      <c r="A68" s="261" t="s">
        <v>190</v>
      </c>
      <c r="B68" s="261" t="s">
        <v>269</v>
      </c>
      <c r="C68" s="261">
        <v>1990</v>
      </c>
      <c r="D68" s="261" t="s">
        <v>273</v>
      </c>
      <c r="E68" t="s">
        <v>273</v>
      </c>
      <c r="F68" s="406">
        <v>266059.75</v>
      </c>
      <c r="G68" s="406">
        <v>0</v>
      </c>
      <c r="H68" s="406">
        <v>5519.14</v>
      </c>
      <c r="I68" s="406"/>
      <c r="J68">
        <v>770735.31</v>
      </c>
      <c r="K68">
        <v>204873.95</v>
      </c>
      <c r="L68"/>
      <c r="M68">
        <v>15520</v>
      </c>
      <c r="N68" s="408">
        <v>26112.21</v>
      </c>
      <c r="O68" s="408"/>
      <c r="P68" s="408"/>
      <c r="Q68" s="408"/>
      <c r="R68" s="408">
        <v>1750</v>
      </c>
      <c r="S68"/>
      <c r="T68">
        <v>-955595.87</v>
      </c>
      <c r="U68"/>
      <c r="V68">
        <v>2067672.51</v>
      </c>
      <c r="W68" s="409"/>
      <c r="X68" s="409"/>
      <c r="Y68" s="409">
        <v>1160772.92</v>
      </c>
      <c r="Z68" s="409">
        <v>35800</v>
      </c>
      <c r="AA68" s="409">
        <v>637.01</v>
      </c>
      <c r="AB68" s="409"/>
      <c r="AC68" s="409"/>
      <c r="AD68" s="409"/>
      <c r="AE68" s="411">
        <v>239624</v>
      </c>
      <c r="AF68" s="411">
        <v>3600</v>
      </c>
      <c r="AG68" s="411">
        <v>360</v>
      </c>
      <c r="AH68" s="411">
        <v>650398.82999999996</v>
      </c>
      <c r="AI68" s="411">
        <v>211497.8</v>
      </c>
      <c r="AJ68" s="411"/>
      <c r="AK68" s="411"/>
      <c r="AL68" s="263">
        <f t="shared" si="3"/>
        <v>271578.89</v>
      </c>
      <c r="AM68" s="270">
        <f t="shared" si="4"/>
        <v>27862.21</v>
      </c>
      <c r="AN68" s="265">
        <f t="shared" si="5"/>
        <v>243716.68000000002</v>
      </c>
      <c r="AO68" s="271">
        <f t="shared" si="6"/>
        <v>1197209.93</v>
      </c>
      <c r="AP68" s="272">
        <f t="shared" si="7"/>
        <v>1105480.6299999999</v>
      </c>
      <c r="AQ68" s="265">
        <f t="shared" si="2"/>
        <v>91729.300000000047</v>
      </c>
    </row>
    <row r="69" spans="1:43" x14ac:dyDescent="0.25">
      <c r="A69" s="261" t="s">
        <v>190</v>
      </c>
      <c r="B69" s="261" t="s">
        <v>269</v>
      </c>
      <c r="C69" s="261">
        <v>5043</v>
      </c>
      <c r="D69" s="261" t="s">
        <v>274</v>
      </c>
      <c r="E69" t="s">
        <v>274</v>
      </c>
      <c r="F69" s="406">
        <v>260213.66</v>
      </c>
      <c r="G69" s="406">
        <v>0</v>
      </c>
      <c r="H69" s="406">
        <v>13235.8</v>
      </c>
      <c r="I69" s="406"/>
      <c r="J69">
        <v>1145784.8600000001</v>
      </c>
      <c r="K69">
        <v>329895.15999999997</v>
      </c>
      <c r="L69"/>
      <c r="M69">
        <v>0</v>
      </c>
      <c r="N69" s="408">
        <v>45575.5</v>
      </c>
      <c r="O69" s="408"/>
      <c r="P69" s="408"/>
      <c r="Q69" s="408"/>
      <c r="R69" s="408">
        <v>0</v>
      </c>
      <c r="S69"/>
      <c r="T69"/>
      <c r="U69">
        <v>-742556.07</v>
      </c>
      <c r="V69">
        <v>2226508.67</v>
      </c>
      <c r="W69" s="409"/>
      <c r="X69" s="409"/>
      <c r="Y69" s="409">
        <v>1866844.29</v>
      </c>
      <c r="Z69" s="409"/>
      <c r="AA69" s="409">
        <v>507.15</v>
      </c>
      <c r="AB69" s="409">
        <v>160000</v>
      </c>
      <c r="AC69" s="409"/>
      <c r="AD69" s="409"/>
      <c r="AE69" s="411">
        <v>525086.77</v>
      </c>
      <c r="AF69" s="411">
        <v>2200</v>
      </c>
      <c r="AG69" s="411">
        <v>304</v>
      </c>
      <c r="AH69" s="411">
        <v>1042591.74</v>
      </c>
      <c r="AI69" s="411">
        <v>216567.55</v>
      </c>
      <c r="AJ69" s="411"/>
      <c r="AK69" s="411">
        <v>21000</v>
      </c>
      <c r="AL69" s="263">
        <f t="shared" si="3"/>
        <v>273449.46000000002</v>
      </c>
      <c r="AM69" s="270">
        <f t="shared" si="4"/>
        <v>45575.5</v>
      </c>
      <c r="AN69" s="265">
        <f t="shared" si="5"/>
        <v>227873.96000000002</v>
      </c>
      <c r="AO69" s="271">
        <f t="shared" si="6"/>
        <v>2027351.44</v>
      </c>
      <c r="AP69" s="272">
        <f t="shared" si="7"/>
        <v>1807750.06</v>
      </c>
      <c r="AQ69" s="265">
        <f t="shared" si="2"/>
        <v>219601.37999999989</v>
      </c>
    </row>
    <row r="70" spans="1:43" x14ac:dyDescent="0.25">
      <c r="A70" s="261" t="s">
        <v>190</v>
      </c>
      <c r="B70" s="261" t="s">
        <v>269</v>
      </c>
      <c r="C70" s="261">
        <v>5442</v>
      </c>
      <c r="D70" s="261" t="s">
        <v>275</v>
      </c>
      <c r="E70" t="s">
        <v>275</v>
      </c>
      <c r="F70" s="406">
        <v>386382.27</v>
      </c>
      <c r="G70" s="406">
        <v>284869</v>
      </c>
      <c r="H70" s="406">
        <v>126407.89</v>
      </c>
      <c r="I70" s="406"/>
      <c r="J70">
        <v>370081.07</v>
      </c>
      <c r="K70">
        <v>513040.97</v>
      </c>
      <c r="L70"/>
      <c r="M70">
        <v>0</v>
      </c>
      <c r="N70" s="408">
        <v>17029.95</v>
      </c>
      <c r="O70" s="408"/>
      <c r="P70" s="408"/>
      <c r="Q70" s="408">
        <v>241440</v>
      </c>
      <c r="R70" s="408">
        <v>2034.5</v>
      </c>
      <c r="S70"/>
      <c r="T70"/>
      <c r="U70">
        <v>-849421.03</v>
      </c>
      <c r="V70">
        <v>2114406.96</v>
      </c>
      <c r="W70" s="409"/>
      <c r="X70" s="409"/>
      <c r="Y70" s="409">
        <v>2202943.75</v>
      </c>
      <c r="Z70" s="409"/>
      <c r="AA70" s="409">
        <v>542.16999999999996</v>
      </c>
      <c r="AB70" s="409"/>
      <c r="AC70" s="409"/>
      <c r="AD70" s="409">
        <v>10000</v>
      </c>
      <c r="AE70" s="411">
        <v>477670</v>
      </c>
      <c r="AF70" s="411">
        <v>6000</v>
      </c>
      <c r="AG70" s="411"/>
      <c r="AH70" s="411">
        <v>1358686.44</v>
      </c>
      <c r="AI70" s="411">
        <v>210838.66</v>
      </c>
      <c r="AJ70" s="411"/>
      <c r="AK70" s="411">
        <v>5000</v>
      </c>
      <c r="AL70" s="263">
        <f t="shared" si="3"/>
        <v>797659.16</v>
      </c>
      <c r="AM70" s="270">
        <f t="shared" si="4"/>
        <v>260504.45</v>
      </c>
      <c r="AN70" s="265">
        <f t="shared" si="5"/>
        <v>537154.71</v>
      </c>
      <c r="AO70" s="271">
        <f t="shared" si="6"/>
        <v>2213485.92</v>
      </c>
      <c r="AP70" s="272">
        <f t="shared" si="7"/>
        <v>2058195.0999999999</v>
      </c>
      <c r="AQ70" s="265">
        <f>AO70-AP70</f>
        <v>155290.82000000007</v>
      </c>
    </row>
    <row r="71" spans="1:43" ht="24.6" x14ac:dyDescent="0.7">
      <c r="D71" s="194"/>
      <c r="AL71" s="263">
        <f t="shared" si="3"/>
        <v>0</v>
      </c>
      <c r="AM71" s="270">
        <f t="shared" si="4"/>
        <v>0</v>
      </c>
      <c r="AN71" s="265">
        <f t="shared" si="5"/>
        <v>0</v>
      </c>
      <c r="AO71" s="271">
        <f t="shared" si="6"/>
        <v>0</v>
      </c>
      <c r="AP71" s="272">
        <f t="shared" si="7"/>
        <v>0</v>
      </c>
      <c r="AQ71" s="265">
        <f>AO71-AP71</f>
        <v>0</v>
      </c>
    </row>
    <row r="72" spans="1:43" x14ac:dyDescent="0.25">
      <c r="AM72" s="270"/>
      <c r="AO72" s="271"/>
      <c r="AP72" s="272"/>
    </row>
    <row r="73" spans="1:43" ht="24.6" x14ac:dyDescent="0.7">
      <c r="E73" s="194"/>
      <c r="AM73" s="270"/>
      <c r="AO73" s="271"/>
      <c r="AP73" s="272"/>
    </row>
    <row r="74" spans="1:43" x14ac:dyDescent="0.25">
      <c r="AM74" s="270"/>
      <c r="AO74" s="271"/>
      <c r="AP74" s="272"/>
    </row>
    <row r="75" spans="1:43" x14ac:dyDescent="0.25">
      <c r="AM75" s="270"/>
      <c r="AO75" s="271"/>
      <c r="AP75" s="272"/>
    </row>
    <row r="76" spans="1:43" x14ac:dyDescent="0.25">
      <c r="AM76" s="270"/>
      <c r="AO76" s="271"/>
      <c r="AP76" s="272"/>
    </row>
    <row r="77" spans="1:43" x14ac:dyDescent="0.25">
      <c r="AM77" s="270"/>
      <c r="AO77" s="271"/>
      <c r="AP77" s="272"/>
    </row>
    <row r="78" spans="1:43" x14ac:dyDescent="0.25">
      <c r="AM78" s="270"/>
      <c r="AO78" s="271"/>
      <c r="AP78" s="272"/>
    </row>
    <row r="79" spans="1:43" x14ac:dyDescent="0.25">
      <c r="AM79" s="270"/>
      <c r="AO79" s="271"/>
      <c r="AP79" s="272"/>
    </row>
    <row r="80" spans="1:43" x14ac:dyDescent="0.25">
      <c r="AM80" s="270"/>
      <c r="AO80" s="271"/>
      <c r="AP80" s="272"/>
    </row>
    <row r="81" spans="39:42" x14ac:dyDescent="0.25">
      <c r="AM81" s="270"/>
      <c r="AO81" s="271"/>
      <c r="AP81" s="272"/>
    </row>
    <row r="82" spans="39:42" x14ac:dyDescent="0.25">
      <c r="AM82" s="270"/>
      <c r="AO82" s="271"/>
      <c r="AP82" s="272"/>
    </row>
    <row r="83" spans="39:42" x14ac:dyDescent="0.25">
      <c r="AM83" s="270"/>
      <c r="AO83" s="271"/>
      <c r="AP83" s="272"/>
    </row>
    <row r="84" spans="39:42" x14ac:dyDescent="0.25">
      <c r="AM84" s="270"/>
      <c r="AO84" s="271"/>
      <c r="AP84" s="272"/>
    </row>
    <row r="85" spans="39:42" x14ac:dyDescent="0.25">
      <c r="AM85" s="270"/>
      <c r="AO85" s="271"/>
      <c r="AP85" s="272"/>
    </row>
    <row r="86" spans="39:42" x14ac:dyDescent="0.25">
      <c r="AM86" s="270"/>
      <c r="AO86" s="271"/>
      <c r="AP86" s="272"/>
    </row>
    <row r="87" spans="39:42" x14ac:dyDescent="0.25">
      <c r="AM87" s="270"/>
      <c r="AO87" s="271"/>
      <c r="AP87" s="272"/>
    </row>
    <row r="88" spans="39:42" x14ac:dyDescent="0.25">
      <c r="AM88" s="270"/>
      <c r="AO88" s="271"/>
      <c r="AP88" s="272"/>
    </row>
    <row r="89" spans="39:42" x14ac:dyDescent="0.25">
      <c r="AM89" s="270"/>
      <c r="AO89" s="271"/>
      <c r="AP89" s="272"/>
    </row>
    <row r="90" spans="39:42" x14ac:dyDescent="0.25">
      <c r="AM90" s="270"/>
      <c r="AO90" s="271"/>
      <c r="AP90" s="272"/>
    </row>
    <row r="91" spans="39:42" x14ac:dyDescent="0.25">
      <c r="AM91" s="270"/>
      <c r="AO91" s="271"/>
      <c r="AP91" s="272"/>
    </row>
    <row r="92" spans="39:42" x14ac:dyDescent="0.25">
      <c r="AM92" s="270"/>
      <c r="AO92" s="271"/>
      <c r="AP92" s="272"/>
    </row>
    <row r="93" spans="39:42" x14ac:dyDescent="0.25">
      <c r="AM93" s="270"/>
      <c r="AO93" s="271"/>
      <c r="AP93" s="272"/>
    </row>
    <row r="94" spans="39:42" x14ac:dyDescent="0.25">
      <c r="AM94" s="270"/>
      <c r="AO94" s="271"/>
      <c r="AP94" s="272"/>
    </row>
    <row r="95" spans="39:42" x14ac:dyDescent="0.25">
      <c r="AM95" s="270"/>
      <c r="AO95" s="271"/>
      <c r="AP95" s="272"/>
    </row>
    <row r="96" spans="39:42" x14ac:dyDescent="0.25">
      <c r="AM96" s="270"/>
      <c r="AO96" s="271"/>
      <c r="AP96" s="272"/>
    </row>
    <row r="97" spans="39:42" x14ac:dyDescent="0.25">
      <c r="AM97" s="270"/>
      <c r="AO97" s="271"/>
      <c r="AP97" s="272"/>
    </row>
    <row r="98" spans="39:42" x14ac:dyDescent="0.25">
      <c r="AM98" s="270"/>
      <c r="AO98" s="271"/>
      <c r="AP98" s="272"/>
    </row>
    <row r="99" spans="39:42" x14ac:dyDescent="0.25">
      <c r="AM99" s="270"/>
      <c r="AO99" s="271"/>
      <c r="AP99" s="272"/>
    </row>
    <row r="100" spans="39:42" x14ac:dyDescent="0.25">
      <c r="AM100" s="270"/>
      <c r="AO100" s="271"/>
      <c r="AP100" s="272"/>
    </row>
    <row r="101" spans="39:42" x14ac:dyDescent="0.25">
      <c r="AM101" s="270"/>
      <c r="AO101" s="271"/>
      <c r="AP101" s="272"/>
    </row>
    <row r="102" spans="39:42" x14ac:dyDescent="0.25">
      <c r="AM102" s="270"/>
      <c r="AO102" s="271"/>
      <c r="AP102" s="272"/>
    </row>
    <row r="103" spans="39:42" x14ac:dyDescent="0.25">
      <c r="AM103" s="270"/>
      <c r="AO103" s="271"/>
      <c r="AP103" s="272"/>
    </row>
    <row r="104" spans="39:42" x14ac:dyDescent="0.25">
      <c r="AM104" s="270"/>
      <c r="AO104" s="271"/>
      <c r="AP104" s="272"/>
    </row>
    <row r="105" spans="39:42" x14ac:dyDescent="0.25">
      <c r="AM105" s="270"/>
      <c r="AO105" s="271"/>
      <c r="AP105" s="272"/>
    </row>
    <row r="106" spans="39:42" x14ac:dyDescent="0.25">
      <c r="AM106" s="270"/>
      <c r="AO106" s="271"/>
      <c r="AP106" s="272"/>
    </row>
    <row r="107" spans="39:42" x14ac:dyDescent="0.25">
      <c r="AM107" s="270"/>
      <c r="AO107" s="271"/>
      <c r="AP107" s="272"/>
    </row>
    <row r="108" spans="39:42" x14ac:dyDescent="0.25">
      <c r="AM108" s="270"/>
      <c r="AO108" s="271"/>
      <c r="AP108" s="272"/>
    </row>
    <row r="109" spans="39:42" x14ac:dyDescent="0.25">
      <c r="AM109" s="270"/>
      <c r="AO109" s="271"/>
      <c r="AP109" s="272"/>
    </row>
    <row r="110" spans="39:42" x14ac:dyDescent="0.25">
      <c r="AM110" s="270"/>
      <c r="AO110" s="271"/>
      <c r="AP110" s="272"/>
    </row>
    <row r="111" spans="39:42" x14ac:dyDescent="0.25">
      <c r="AM111" s="270"/>
      <c r="AO111" s="271"/>
      <c r="AP111" s="272"/>
    </row>
    <row r="112" spans="39:42" x14ac:dyDescent="0.25">
      <c r="AM112" s="270"/>
      <c r="AO112" s="271"/>
      <c r="AP112" s="272"/>
    </row>
    <row r="113" spans="39:42" x14ac:dyDescent="0.25">
      <c r="AM113" s="270"/>
      <c r="AO113" s="271"/>
      <c r="AP113" s="272"/>
    </row>
    <row r="114" spans="39:42" x14ac:dyDescent="0.25">
      <c r="AM114" s="270"/>
      <c r="AO114" s="271"/>
      <c r="AP114" s="272"/>
    </row>
    <row r="115" spans="39:42" x14ac:dyDescent="0.25">
      <c r="AM115" s="270"/>
      <c r="AO115" s="271"/>
      <c r="AP115" s="272"/>
    </row>
    <row r="116" spans="39:42" x14ac:dyDescent="0.25">
      <c r="AM116" s="270"/>
      <c r="AO116" s="271"/>
      <c r="AP116" s="272"/>
    </row>
    <row r="117" spans="39:42" x14ac:dyDescent="0.25">
      <c r="AM117" s="270"/>
      <c r="AO117" s="271"/>
      <c r="AP117" s="272"/>
    </row>
    <row r="118" spans="39:42" x14ac:dyDescent="0.25">
      <c r="AM118" s="270"/>
      <c r="AO118" s="271"/>
      <c r="AP118" s="272"/>
    </row>
    <row r="119" spans="39:42" x14ac:dyDescent="0.25">
      <c r="AM119" s="270"/>
      <c r="AO119" s="271"/>
      <c r="AP119" s="272"/>
    </row>
    <row r="120" spans="39:42" x14ac:dyDescent="0.25">
      <c r="AM120" s="270"/>
      <c r="AO120" s="271"/>
      <c r="AP120" s="272"/>
    </row>
    <row r="121" spans="39:42" x14ac:dyDescent="0.25">
      <c r="AM121" s="270"/>
      <c r="AO121" s="271"/>
      <c r="AP121" s="272"/>
    </row>
    <row r="122" spans="39:42" x14ac:dyDescent="0.25">
      <c r="AM122" s="270"/>
      <c r="AO122" s="271"/>
      <c r="AP122" s="272"/>
    </row>
    <row r="123" spans="39:42" x14ac:dyDescent="0.25">
      <c r="AM123" s="270"/>
      <c r="AO123" s="271"/>
      <c r="AP123" s="272"/>
    </row>
    <row r="124" spans="39:42" x14ac:dyDescent="0.25">
      <c r="AM124" s="270"/>
      <c r="AO124" s="271"/>
      <c r="AP124" s="272"/>
    </row>
    <row r="125" spans="39:42" x14ac:dyDescent="0.25">
      <c r="AM125" s="270"/>
      <c r="AO125" s="271"/>
      <c r="AP125" s="272"/>
    </row>
    <row r="126" spans="39:42" x14ac:dyDescent="0.25">
      <c r="AM126" s="270"/>
      <c r="AO126" s="271"/>
      <c r="AP126" s="272"/>
    </row>
    <row r="127" spans="39:42" x14ac:dyDescent="0.25">
      <c r="AM127" s="270"/>
      <c r="AO127" s="271"/>
      <c r="AP127" s="272"/>
    </row>
    <row r="128" spans="39:42" x14ac:dyDescent="0.25">
      <c r="AM128" s="270"/>
      <c r="AO128" s="271"/>
      <c r="AP128" s="272"/>
    </row>
    <row r="129" spans="39:42" x14ac:dyDescent="0.25">
      <c r="AM129" s="270"/>
      <c r="AO129" s="271"/>
      <c r="AP129" s="272"/>
    </row>
    <row r="130" spans="39:42" x14ac:dyDescent="0.25">
      <c r="AM130" s="270"/>
      <c r="AO130" s="271"/>
      <c r="AP130" s="272"/>
    </row>
    <row r="131" spans="39:42" x14ac:dyDescent="0.25">
      <c r="AM131" s="270"/>
      <c r="AO131" s="271"/>
      <c r="AP131" s="272"/>
    </row>
    <row r="132" spans="39:42" x14ac:dyDescent="0.25">
      <c r="AM132" s="270"/>
      <c r="AO132" s="271"/>
      <c r="AP132" s="272"/>
    </row>
    <row r="133" spans="39:42" x14ac:dyDescent="0.25">
      <c r="AM133" s="270"/>
      <c r="AO133" s="271"/>
      <c r="AP133" s="272"/>
    </row>
    <row r="134" spans="39:42" x14ac:dyDescent="0.25">
      <c r="AM134" s="270"/>
      <c r="AO134" s="271"/>
      <c r="AP134" s="272"/>
    </row>
    <row r="135" spans="39:42" x14ac:dyDescent="0.25">
      <c r="AM135" s="270"/>
      <c r="AO135" s="271"/>
      <c r="AP135" s="272"/>
    </row>
    <row r="136" spans="39:42" x14ac:dyDescent="0.25">
      <c r="AM136" s="270"/>
      <c r="AO136" s="271"/>
      <c r="AP136" s="272"/>
    </row>
    <row r="137" spans="39:42" x14ac:dyDescent="0.25">
      <c r="AM137" s="270"/>
      <c r="AO137" s="271"/>
      <c r="AP137" s="272"/>
    </row>
    <row r="138" spans="39:42" x14ac:dyDescent="0.25">
      <c r="AM138" s="270"/>
      <c r="AO138" s="271"/>
      <c r="AP138" s="272"/>
    </row>
    <row r="139" spans="39:42" x14ac:dyDescent="0.25">
      <c r="AM139" s="270"/>
      <c r="AO139" s="271"/>
      <c r="AP139" s="272"/>
    </row>
    <row r="140" spans="39:42" x14ac:dyDescent="0.25">
      <c r="AM140" s="270"/>
      <c r="AO140" s="271"/>
      <c r="AP140" s="272"/>
    </row>
    <row r="141" spans="39:42" x14ac:dyDescent="0.25">
      <c r="AM141" s="270"/>
      <c r="AO141" s="271"/>
      <c r="AP141" s="272"/>
    </row>
    <row r="142" spans="39:42" x14ac:dyDescent="0.25">
      <c r="AM142" s="270"/>
      <c r="AO142" s="271"/>
      <c r="AP142" s="272"/>
    </row>
    <row r="143" spans="39:42" x14ac:dyDescent="0.25">
      <c r="AM143" s="270"/>
      <c r="AO143" s="271"/>
      <c r="AP143" s="272"/>
    </row>
    <row r="144" spans="39:42" x14ac:dyDescent="0.25">
      <c r="AM144" s="270"/>
      <c r="AO144" s="271"/>
      <c r="AP144" s="272"/>
    </row>
    <row r="145" spans="39:42" x14ac:dyDescent="0.25">
      <c r="AM145" s="270"/>
      <c r="AO145" s="271"/>
      <c r="AP145" s="272"/>
    </row>
    <row r="146" spans="39:42" x14ac:dyDescent="0.25">
      <c r="AM146" s="270"/>
      <c r="AO146" s="271"/>
      <c r="AP146" s="272"/>
    </row>
    <row r="147" spans="39:42" x14ac:dyDescent="0.25">
      <c r="AM147" s="270"/>
      <c r="AO147" s="271"/>
      <c r="AP147" s="272"/>
    </row>
    <row r="148" spans="39:42" x14ac:dyDescent="0.25">
      <c r="AM148" s="270"/>
      <c r="AO148" s="271"/>
      <c r="AP148" s="272"/>
    </row>
    <row r="149" spans="39:42" x14ac:dyDescent="0.25">
      <c r="AM149" s="270"/>
      <c r="AO149" s="271"/>
      <c r="AP149" s="272"/>
    </row>
    <row r="150" spans="39:42" x14ac:dyDescent="0.25">
      <c r="AM150" s="270"/>
      <c r="AO150" s="271"/>
      <c r="AP150" s="272"/>
    </row>
    <row r="151" spans="39:42" x14ac:dyDescent="0.25">
      <c r="AM151" s="270"/>
      <c r="AO151" s="271"/>
      <c r="AP151" s="272"/>
    </row>
  </sheetData>
  <autoFilter ref="A1:AQ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6"/>
  <sheetViews>
    <sheetView topLeftCell="T1" zoomScale="102" zoomScaleNormal="102" workbookViewId="0">
      <selection sqref="A1:X1048576"/>
    </sheetView>
  </sheetViews>
  <sheetFormatPr defaultRowHeight="13.8" x14ac:dyDescent="0.25"/>
  <cols>
    <col min="1" max="1" width="41.69921875" bestFit="1" customWidth="1"/>
    <col min="2" max="2" width="31.796875" bestFit="1" customWidth="1"/>
    <col min="3" max="3" width="31" bestFit="1" customWidth="1"/>
    <col min="4" max="4" width="22.796875" bestFit="1" customWidth="1"/>
    <col min="5" max="6" width="14.5" bestFit="1" customWidth="1"/>
    <col min="7" max="7" width="18.796875" bestFit="1" customWidth="1"/>
    <col min="8" max="8" width="20.09765625" bestFit="1" customWidth="1"/>
    <col min="9" max="9" width="22.296875" bestFit="1" customWidth="1"/>
    <col min="10" max="10" width="26.3984375" bestFit="1" customWidth="1"/>
    <col min="11" max="11" width="26.59765625" bestFit="1" customWidth="1"/>
    <col min="12" max="12" width="14.5" bestFit="1" customWidth="1"/>
    <col min="13" max="13" width="42.8984375" bestFit="1" customWidth="1"/>
    <col min="14" max="14" width="43.59765625" bestFit="1" customWidth="1"/>
    <col min="15" max="15" width="27.59765625" bestFit="1" customWidth="1"/>
    <col min="16" max="16" width="53.69921875" bestFit="1" customWidth="1"/>
    <col min="17" max="17" width="14.5" bestFit="1" customWidth="1"/>
    <col min="18" max="18" width="19.09765625" bestFit="1" customWidth="1"/>
    <col min="19" max="19" width="25.3984375" bestFit="1" customWidth="1"/>
    <col min="20" max="20" width="23.69921875" bestFit="1" customWidth="1"/>
    <col min="21" max="21" width="41.09765625" bestFit="1" customWidth="1"/>
    <col min="22" max="22" width="29.69921875" bestFit="1" customWidth="1"/>
    <col min="23" max="23" width="24.796875" bestFit="1" customWidth="1"/>
    <col min="24" max="24" width="31.796875" bestFit="1" customWidth="1"/>
    <col min="258" max="258" width="10.8984375" customWidth="1"/>
    <col min="514" max="514" width="10.8984375" customWidth="1"/>
    <col min="770" max="770" width="10.8984375" customWidth="1"/>
    <col min="1026" max="1026" width="10.8984375" customWidth="1"/>
    <col min="1282" max="1282" width="10.8984375" customWidth="1"/>
    <col min="1538" max="1538" width="10.8984375" customWidth="1"/>
    <col min="1794" max="1794" width="10.8984375" customWidth="1"/>
    <col min="2050" max="2050" width="10.8984375" customWidth="1"/>
    <col min="2306" max="2306" width="10.8984375" customWidth="1"/>
    <col min="2562" max="2562" width="10.8984375" customWidth="1"/>
    <col min="2818" max="2818" width="10.8984375" customWidth="1"/>
    <col min="3074" max="3074" width="10.8984375" customWidth="1"/>
    <col min="3330" max="3330" width="10.8984375" customWidth="1"/>
    <col min="3586" max="3586" width="10.8984375" customWidth="1"/>
    <col min="3842" max="3842" width="10.8984375" customWidth="1"/>
    <col min="4098" max="4098" width="10.8984375" customWidth="1"/>
    <col min="4354" max="4354" width="10.8984375" customWidth="1"/>
    <col min="4610" max="4610" width="10.8984375" customWidth="1"/>
    <col min="4866" max="4866" width="10.8984375" customWidth="1"/>
    <col min="5122" max="5122" width="10.8984375" customWidth="1"/>
    <col min="5378" max="5378" width="10.8984375" customWidth="1"/>
    <col min="5634" max="5634" width="10.8984375" customWidth="1"/>
    <col min="5890" max="5890" width="10.8984375" customWidth="1"/>
    <col min="6146" max="6146" width="10.8984375" customWidth="1"/>
    <col min="6402" max="6402" width="10.8984375" customWidth="1"/>
    <col min="6658" max="6658" width="10.8984375" customWidth="1"/>
    <col min="6914" max="6914" width="10.8984375" customWidth="1"/>
    <col min="7170" max="7170" width="10.8984375" customWidth="1"/>
    <col min="7426" max="7426" width="10.8984375" customWidth="1"/>
    <col min="7682" max="7682" width="10.8984375" customWidth="1"/>
    <col min="7938" max="7938" width="10.8984375" customWidth="1"/>
    <col min="8194" max="8194" width="10.8984375" customWidth="1"/>
    <col min="8450" max="8450" width="10.8984375" customWidth="1"/>
    <col min="8706" max="8706" width="10.8984375" customWidth="1"/>
    <col min="8962" max="8962" width="10.8984375" customWidth="1"/>
    <col min="9218" max="9218" width="10.8984375" customWidth="1"/>
    <col min="9474" max="9474" width="10.8984375" customWidth="1"/>
    <col min="9730" max="9730" width="10.8984375" customWidth="1"/>
    <col min="9986" max="9986" width="10.8984375" customWidth="1"/>
    <col min="10242" max="10242" width="10.8984375" customWidth="1"/>
    <col min="10498" max="10498" width="10.8984375" customWidth="1"/>
    <col min="10754" max="10754" width="10.8984375" customWidth="1"/>
    <col min="11010" max="11010" width="10.8984375" customWidth="1"/>
    <col min="11266" max="11266" width="10.8984375" customWidth="1"/>
    <col min="11522" max="11522" width="10.8984375" customWidth="1"/>
    <col min="11778" max="11778" width="10.8984375" customWidth="1"/>
    <col min="12034" max="12034" width="10.8984375" customWidth="1"/>
    <col min="12290" max="12290" width="10.8984375" customWidth="1"/>
    <col min="12546" max="12546" width="10.8984375" customWidth="1"/>
    <col min="12802" max="12802" width="10.8984375" customWidth="1"/>
    <col min="13058" max="13058" width="10.8984375" customWidth="1"/>
    <col min="13314" max="13314" width="10.8984375" customWidth="1"/>
    <col min="13570" max="13570" width="10.8984375" customWidth="1"/>
    <col min="13826" max="13826" width="10.8984375" customWidth="1"/>
    <col min="14082" max="14082" width="10.8984375" customWidth="1"/>
    <col min="14338" max="14338" width="10.8984375" customWidth="1"/>
    <col min="14594" max="14594" width="10.8984375" customWidth="1"/>
    <col min="14850" max="14850" width="10.8984375" customWidth="1"/>
    <col min="15106" max="15106" width="10.8984375" customWidth="1"/>
    <col min="15362" max="15362" width="10.8984375" customWidth="1"/>
    <col min="15618" max="15618" width="10.8984375" customWidth="1"/>
    <col min="15874" max="15874" width="10.8984375" customWidth="1"/>
    <col min="16130" max="16130" width="10.8984375" customWidth="1"/>
  </cols>
  <sheetData>
    <row r="1" spans="1:24" x14ac:dyDescent="0.25">
      <c r="A1" t="s">
        <v>2458</v>
      </c>
      <c r="B1" t="s">
        <v>2459</v>
      </c>
      <c r="C1" t="s">
        <v>2460</v>
      </c>
      <c r="D1" t="s">
        <v>2461</v>
      </c>
      <c r="E1" t="s">
        <v>2463</v>
      </c>
      <c r="F1" t="s">
        <v>2464</v>
      </c>
      <c r="G1" t="s">
        <v>2467</v>
      </c>
      <c r="H1" t="s">
        <v>2471</v>
      </c>
      <c r="I1" t="s">
        <v>2472</v>
      </c>
      <c r="J1" t="s">
        <v>2473</v>
      </c>
      <c r="K1" t="s">
        <v>2474</v>
      </c>
      <c r="L1" t="s">
        <v>2475</v>
      </c>
      <c r="M1" t="s">
        <v>2478</v>
      </c>
      <c r="N1" t="s">
        <v>2479</v>
      </c>
      <c r="O1" t="s">
        <v>2480</v>
      </c>
      <c r="P1" t="s">
        <v>2481</v>
      </c>
      <c r="Q1" t="s">
        <v>2483</v>
      </c>
      <c r="R1" t="s">
        <v>2484</v>
      </c>
      <c r="S1" t="s">
        <v>2485</v>
      </c>
      <c r="T1" t="s">
        <v>2486</v>
      </c>
      <c r="U1" t="s">
        <v>2487</v>
      </c>
      <c r="V1" t="s">
        <v>2488</v>
      </c>
      <c r="W1" t="s">
        <v>2529</v>
      </c>
      <c r="X1" t="s">
        <v>2490</v>
      </c>
    </row>
    <row r="2" spans="1:24" x14ac:dyDescent="0.25">
      <c r="A2" t="s">
        <v>2491</v>
      </c>
      <c r="B2" t="s">
        <v>2492</v>
      </c>
      <c r="C2" t="s">
        <v>2493</v>
      </c>
      <c r="D2" t="s">
        <v>2494</v>
      </c>
      <c r="E2" t="s">
        <v>2496</v>
      </c>
      <c r="F2" t="s">
        <v>2497</v>
      </c>
      <c r="G2" t="s">
        <v>2500</v>
      </c>
      <c r="H2" t="s">
        <v>2504</v>
      </c>
      <c r="I2" t="s">
        <v>2505</v>
      </c>
      <c r="J2" t="s">
        <v>2506</v>
      </c>
      <c r="K2" t="s">
        <v>2507</v>
      </c>
      <c r="L2" t="s">
        <v>2508</v>
      </c>
      <c r="M2" t="s">
        <v>2511</v>
      </c>
      <c r="N2" t="s">
        <v>2512</v>
      </c>
      <c r="O2" t="s">
        <v>2513</v>
      </c>
      <c r="P2" t="s">
        <v>2514</v>
      </c>
      <c r="Q2" t="s">
        <v>2516</v>
      </c>
      <c r="R2" t="s">
        <v>2517</v>
      </c>
      <c r="S2" t="s">
        <v>2518</v>
      </c>
      <c r="T2" t="s">
        <v>2519</v>
      </c>
      <c r="U2" t="s">
        <v>2520</v>
      </c>
      <c r="V2" t="s">
        <v>2521</v>
      </c>
      <c r="W2" t="s">
        <v>2530</v>
      </c>
      <c r="X2" t="s">
        <v>2523</v>
      </c>
    </row>
    <row r="3" spans="1:24" x14ac:dyDescent="0.25">
      <c r="A3" t="s">
        <v>2524</v>
      </c>
      <c r="B3">
        <v>53262319.689999998</v>
      </c>
      <c r="C3">
        <v>4528483.2</v>
      </c>
      <c r="D3">
        <v>5963303.3799999999</v>
      </c>
      <c r="E3">
        <v>43673646.229999997</v>
      </c>
      <c r="F3">
        <v>29629327.940000001</v>
      </c>
      <c r="G3">
        <v>2412874.34</v>
      </c>
      <c r="H3">
        <v>-1970.41</v>
      </c>
      <c r="I3">
        <v>22409</v>
      </c>
      <c r="J3">
        <v>-4651491.17</v>
      </c>
      <c r="K3">
        <v>-41372069.289999999</v>
      </c>
      <c r="L3">
        <v>181350186.34999999</v>
      </c>
      <c r="M3">
        <v>90542262.780000001</v>
      </c>
      <c r="N3">
        <v>17648737</v>
      </c>
      <c r="O3">
        <v>193127.49</v>
      </c>
      <c r="P3">
        <v>120258857.53</v>
      </c>
      <c r="Q3">
        <v>2457963.98</v>
      </c>
      <c r="R3">
        <v>150543688.02000001</v>
      </c>
      <c r="S3">
        <v>407882.9</v>
      </c>
      <c r="T3">
        <v>121724</v>
      </c>
      <c r="U3">
        <v>66636408.75</v>
      </c>
      <c r="V3">
        <v>13730443.49</v>
      </c>
      <c r="W3">
        <v>209600</v>
      </c>
      <c r="X3">
        <v>154060</v>
      </c>
    </row>
    <row r="4" spans="1:24" x14ac:dyDescent="0.25">
      <c r="A4" t="s">
        <v>2531</v>
      </c>
      <c r="B4">
        <v>838414.35</v>
      </c>
      <c r="C4">
        <v>18086</v>
      </c>
      <c r="D4">
        <v>48999.78</v>
      </c>
      <c r="E4">
        <v>2609470.61</v>
      </c>
      <c r="F4">
        <v>163357.01</v>
      </c>
      <c r="G4">
        <v>36800</v>
      </c>
      <c r="H4">
        <v>0</v>
      </c>
      <c r="J4">
        <v>3998879.78</v>
      </c>
      <c r="K4">
        <v>342458.58</v>
      </c>
      <c r="L4">
        <v>198336.84</v>
      </c>
      <c r="M4">
        <v>850940.73</v>
      </c>
      <c r="N4">
        <v>239100</v>
      </c>
      <c r="O4">
        <v>1200.32</v>
      </c>
      <c r="P4">
        <v>1220080</v>
      </c>
      <c r="Q4">
        <v>212920.04</v>
      </c>
      <c r="R4">
        <v>1772416</v>
      </c>
      <c r="S4">
        <v>320</v>
      </c>
      <c r="T4">
        <v>20664</v>
      </c>
      <c r="U4">
        <v>1380346.99</v>
      </c>
      <c r="V4">
        <v>248641.55</v>
      </c>
    </row>
    <row r="5" spans="1:24" x14ac:dyDescent="0.25">
      <c r="A5" t="s">
        <v>2532</v>
      </c>
      <c r="B5">
        <v>739890.53</v>
      </c>
      <c r="C5">
        <v>117920.29</v>
      </c>
      <c r="D5">
        <v>99629.77</v>
      </c>
      <c r="E5">
        <v>440045.78</v>
      </c>
      <c r="F5">
        <v>237487.79</v>
      </c>
      <c r="G5">
        <v>36300</v>
      </c>
      <c r="H5">
        <v>0</v>
      </c>
      <c r="J5">
        <v>-972932.47</v>
      </c>
      <c r="K5">
        <v>488063.15</v>
      </c>
      <c r="L5">
        <v>2159407.13</v>
      </c>
      <c r="M5">
        <v>1145359.6299999999</v>
      </c>
      <c r="N5">
        <v>158800</v>
      </c>
      <c r="O5">
        <v>776.85</v>
      </c>
      <c r="P5">
        <v>1170160</v>
      </c>
      <c r="R5">
        <v>1591463</v>
      </c>
      <c r="S5">
        <v>7840</v>
      </c>
      <c r="U5">
        <v>790884.87</v>
      </c>
      <c r="V5">
        <v>160772.26</v>
      </c>
    </row>
    <row r="6" spans="1:24" x14ac:dyDescent="0.25">
      <c r="A6" t="s">
        <v>2533</v>
      </c>
      <c r="B6">
        <v>744415.25</v>
      </c>
      <c r="C6">
        <v>78493.490000000005</v>
      </c>
      <c r="D6">
        <v>55576.63</v>
      </c>
      <c r="E6">
        <v>754146.6</v>
      </c>
      <c r="F6">
        <v>803015.31</v>
      </c>
      <c r="G6">
        <v>10740</v>
      </c>
      <c r="H6">
        <v>0</v>
      </c>
      <c r="J6">
        <v>-909033.75</v>
      </c>
      <c r="K6">
        <v>320382.63</v>
      </c>
      <c r="L6">
        <v>3104237.14</v>
      </c>
      <c r="M6">
        <v>929391.15</v>
      </c>
      <c r="N6">
        <v>305800</v>
      </c>
      <c r="O6">
        <v>1004.49</v>
      </c>
      <c r="P6">
        <v>2209920</v>
      </c>
      <c r="Q6">
        <v>128080.61</v>
      </c>
      <c r="R6">
        <v>2547879.6800000002</v>
      </c>
      <c r="S6">
        <v>10420</v>
      </c>
      <c r="T6">
        <v>1400</v>
      </c>
      <c r="U6">
        <v>980267.94</v>
      </c>
      <c r="V6">
        <v>124907.37</v>
      </c>
    </row>
    <row r="7" spans="1:24" x14ac:dyDescent="0.25">
      <c r="A7" t="s">
        <v>2534</v>
      </c>
      <c r="B7">
        <v>1089593.46</v>
      </c>
      <c r="C7">
        <v>109617.25</v>
      </c>
      <c r="D7">
        <v>24048.66</v>
      </c>
      <c r="E7">
        <v>3</v>
      </c>
      <c r="F7">
        <v>255268.3</v>
      </c>
      <c r="H7">
        <v>0</v>
      </c>
      <c r="J7">
        <v>-510631.36</v>
      </c>
      <c r="K7">
        <v>494389.91</v>
      </c>
      <c r="L7">
        <v>1481598.18</v>
      </c>
      <c r="M7">
        <v>1550915.59</v>
      </c>
      <c r="N7">
        <v>1315905</v>
      </c>
      <c r="O7">
        <v>134523.91</v>
      </c>
      <c r="P7">
        <v>2402840</v>
      </c>
      <c r="R7">
        <v>3385600</v>
      </c>
      <c r="S7">
        <v>5316</v>
      </c>
      <c r="U7">
        <v>1915622.71</v>
      </c>
      <c r="V7">
        <v>84471.85</v>
      </c>
    </row>
    <row r="8" spans="1:24" x14ac:dyDescent="0.25">
      <c r="A8" t="s">
        <v>2535</v>
      </c>
      <c r="B8">
        <v>1129785.3400000001</v>
      </c>
      <c r="C8">
        <v>98771.71</v>
      </c>
      <c r="D8">
        <v>38228.76</v>
      </c>
      <c r="E8">
        <v>3</v>
      </c>
      <c r="F8">
        <v>938001.7</v>
      </c>
      <c r="G8">
        <v>42750</v>
      </c>
      <c r="H8">
        <v>0</v>
      </c>
      <c r="J8">
        <v>-1838293.15</v>
      </c>
      <c r="K8">
        <v>361103.34</v>
      </c>
      <c r="L8">
        <v>3577514.61</v>
      </c>
      <c r="M8">
        <v>1279641.18</v>
      </c>
      <c r="N8">
        <v>322625</v>
      </c>
      <c r="O8">
        <v>1324.85</v>
      </c>
      <c r="P8">
        <v>1130670</v>
      </c>
      <c r="Q8">
        <v>218210</v>
      </c>
      <c r="R8">
        <v>1801339</v>
      </c>
      <c r="U8">
        <v>1027109.81</v>
      </c>
      <c r="V8">
        <v>62306.51</v>
      </c>
    </row>
    <row r="9" spans="1:24" x14ac:dyDescent="0.25">
      <c r="A9" t="s">
        <v>2536</v>
      </c>
      <c r="B9">
        <v>477443.87</v>
      </c>
      <c r="C9">
        <v>1105.3900000000001</v>
      </c>
      <c r="D9">
        <v>51204.959999999999</v>
      </c>
      <c r="E9">
        <v>217777.71</v>
      </c>
      <c r="F9">
        <v>218655.21</v>
      </c>
      <c r="G9">
        <v>20535.75</v>
      </c>
      <c r="H9">
        <v>0</v>
      </c>
      <c r="J9">
        <v>882758.94</v>
      </c>
      <c r="K9">
        <v>73896.679999999993</v>
      </c>
      <c r="L9">
        <v>80851.62</v>
      </c>
      <c r="M9">
        <v>482376.39</v>
      </c>
      <c r="N9">
        <v>277000</v>
      </c>
      <c r="P9">
        <v>828690</v>
      </c>
      <c r="R9">
        <v>998800</v>
      </c>
      <c r="U9">
        <v>564801.64</v>
      </c>
      <c r="V9">
        <v>116320.6</v>
      </c>
    </row>
    <row r="10" spans="1:24" x14ac:dyDescent="0.25">
      <c r="A10" t="s">
        <v>2537</v>
      </c>
      <c r="B10">
        <v>1202855.1399999999</v>
      </c>
      <c r="C10">
        <v>22824</v>
      </c>
      <c r="D10">
        <v>198942.57</v>
      </c>
      <c r="E10">
        <v>942490.27</v>
      </c>
      <c r="F10">
        <v>1318385.9099999999</v>
      </c>
      <c r="G10">
        <v>23850</v>
      </c>
      <c r="H10">
        <v>0</v>
      </c>
      <c r="J10">
        <v>830004.63</v>
      </c>
      <c r="K10">
        <v>243947.27</v>
      </c>
      <c r="L10">
        <v>2359303.7200000002</v>
      </c>
      <c r="M10">
        <v>1156030.1100000001</v>
      </c>
      <c r="N10">
        <v>229650</v>
      </c>
      <c r="O10">
        <v>1055.57</v>
      </c>
      <c r="P10">
        <v>1890760</v>
      </c>
      <c r="Q10">
        <v>530000</v>
      </c>
      <c r="R10">
        <v>2347822</v>
      </c>
      <c r="S10">
        <v>6080</v>
      </c>
      <c r="U10">
        <v>873869.92</v>
      </c>
      <c r="V10">
        <v>351331.49</v>
      </c>
    </row>
    <row r="11" spans="1:24" x14ac:dyDescent="0.25">
      <c r="A11" t="s">
        <v>2538</v>
      </c>
      <c r="B11">
        <v>668221.54</v>
      </c>
      <c r="C11">
        <v>93911.91</v>
      </c>
      <c r="D11">
        <v>45067.54</v>
      </c>
      <c r="E11">
        <v>715897.6</v>
      </c>
      <c r="F11">
        <v>160875.94</v>
      </c>
      <c r="H11">
        <v>0</v>
      </c>
      <c r="J11">
        <v>-891788.64</v>
      </c>
      <c r="K11">
        <v>487225.16</v>
      </c>
      <c r="L11">
        <v>2243800.1</v>
      </c>
      <c r="M11">
        <v>553952.62</v>
      </c>
      <c r="N11">
        <v>359480</v>
      </c>
      <c r="P11">
        <v>400228</v>
      </c>
      <c r="R11">
        <v>745495</v>
      </c>
      <c r="U11">
        <v>660282.59</v>
      </c>
      <c r="V11">
        <v>63145.120000000003</v>
      </c>
    </row>
    <row r="12" spans="1:24" x14ac:dyDescent="0.25">
      <c r="A12" t="s">
        <v>2539</v>
      </c>
      <c r="B12">
        <v>1408475.17</v>
      </c>
      <c r="C12">
        <v>31123.31</v>
      </c>
      <c r="D12">
        <v>205357.44</v>
      </c>
      <c r="E12">
        <v>3</v>
      </c>
      <c r="F12">
        <v>213777.5</v>
      </c>
      <c r="G12">
        <v>189600</v>
      </c>
      <c r="H12">
        <v>0</v>
      </c>
      <c r="J12">
        <v>-1311381.32</v>
      </c>
      <c r="K12">
        <v>293100.59000000003</v>
      </c>
      <c r="L12">
        <v>2541297.98</v>
      </c>
      <c r="M12">
        <v>959979.6</v>
      </c>
      <c r="N12">
        <v>704750</v>
      </c>
      <c r="O12">
        <v>1228.93</v>
      </c>
      <c r="P12">
        <v>1415990</v>
      </c>
      <c r="R12">
        <v>1794415</v>
      </c>
      <c r="S12">
        <v>2000</v>
      </c>
      <c r="U12">
        <v>1072189.9099999999</v>
      </c>
      <c r="V12">
        <v>67224.45</v>
      </c>
    </row>
    <row r="13" spans="1:24" x14ac:dyDescent="0.25">
      <c r="A13" t="s">
        <v>2540</v>
      </c>
      <c r="B13">
        <v>335263.08</v>
      </c>
      <c r="C13">
        <v>36684.43</v>
      </c>
      <c r="D13">
        <v>27234.35</v>
      </c>
      <c r="E13">
        <v>1787334.56</v>
      </c>
      <c r="F13">
        <v>225019.33</v>
      </c>
      <c r="G13">
        <v>106256.32000000001</v>
      </c>
      <c r="H13">
        <v>0</v>
      </c>
      <c r="J13">
        <v>-49978.7</v>
      </c>
      <c r="K13">
        <v>82683.3</v>
      </c>
      <c r="L13">
        <v>2357450.56</v>
      </c>
      <c r="M13">
        <v>668125.63</v>
      </c>
      <c r="N13">
        <v>60000</v>
      </c>
      <c r="O13">
        <v>386.23</v>
      </c>
      <c r="P13">
        <v>462770</v>
      </c>
      <c r="R13">
        <v>664496</v>
      </c>
      <c r="S13">
        <v>6088</v>
      </c>
      <c r="U13">
        <v>492280.88</v>
      </c>
      <c r="V13">
        <v>113292.71</v>
      </c>
    </row>
    <row r="14" spans="1:24" x14ac:dyDescent="0.25">
      <c r="A14" t="s">
        <v>2541</v>
      </c>
      <c r="B14">
        <v>540361.38</v>
      </c>
      <c r="C14">
        <v>42571.56</v>
      </c>
      <c r="D14">
        <v>86450.34</v>
      </c>
      <c r="E14">
        <v>769814.28</v>
      </c>
      <c r="F14">
        <v>440168.02</v>
      </c>
      <c r="G14">
        <v>49555.45</v>
      </c>
      <c r="H14">
        <v>0</v>
      </c>
      <c r="J14">
        <v>-1445598.15</v>
      </c>
      <c r="K14">
        <v>95815.23</v>
      </c>
      <c r="L14">
        <v>3416597.09</v>
      </c>
      <c r="M14">
        <v>741460.42</v>
      </c>
      <c r="N14">
        <v>125000</v>
      </c>
      <c r="O14">
        <v>666.25</v>
      </c>
      <c r="P14">
        <v>1124550</v>
      </c>
      <c r="Q14">
        <v>540</v>
      </c>
      <c r="R14">
        <v>1522199</v>
      </c>
      <c r="U14">
        <v>414462.36</v>
      </c>
      <c r="V14">
        <v>292559.34999999998</v>
      </c>
    </row>
    <row r="15" spans="1:24" x14ac:dyDescent="0.25">
      <c r="A15" t="s">
        <v>2542</v>
      </c>
      <c r="B15">
        <v>1022825.6</v>
      </c>
      <c r="C15">
        <v>187304.07</v>
      </c>
      <c r="D15">
        <v>30325.69</v>
      </c>
      <c r="E15">
        <v>2112118.4</v>
      </c>
      <c r="F15">
        <v>301848.21000000002</v>
      </c>
      <c r="G15">
        <v>23758.94</v>
      </c>
      <c r="H15">
        <v>0</v>
      </c>
      <c r="J15">
        <v>135096.57999999999</v>
      </c>
      <c r="K15">
        <v>272435.38</v>
      </c>
      <c r="L15">
        <v>3110817.16</v>
      </c>
      <c r="M15">
        <v>1453362.15</v>
      </c>
      <c r="N15">
        <v>491050</v>
      </c>
      <c r="O15">
        <v>1062.27</v>
      </c>
      <c r="P15">
        <v>1086840</v>
      </c>
      <c r="R15">
        <v>1567747</v>
      </c>
      <c r="S15">
        <v>480</v>
      </c>
      <c r="T15">
        <v>860</v>
      </c>
      <c r="U15">
        <v>1175370.0900000001</v>
      </c>
      <c r="V15">
        <v>175543.42</v>
      </c>
    </row>
    <row r="16" spans="1:24" x14ac:dyDescent="0.25">
      <c r="A16" t="s">
        <v>2543</v>
      </c>
      <c r="B16">
        <v>872449.84</v>
      </c>
      <c r="C16">
        <v>198636.9</v>
      </c>
      <c r="D16">
        <v>87246.66</v>
      </c>
      <c r="E16">
        <v>1393187.18</v>
      </c>
      <c r="F16">
        <v>576020.06999999995</v>
      </c>
      <c r="G16">
        <v>54060</v>
      </c>
      <c r="J16">
        <v>-1896073.39</v>
      </c>
      <c r="K16">
        <v>287542.98</v>
      </c>
      <c r="L16">
        <v>4381554.71</v>
      </c>
      <c r="M16">
        <v>1222970.31</v>
      </c>
      <c r="N16">
        <v>580000</v>
      </c>
      <c r="O16">
        <v>575.91999999999996</v>
      </c>
      <c r="P16">
        <v>2026908</v>
      </c>
      <c r="R16">
        <v>2472207</v>
      </c>
      <c r="S16">
        <v>905</v>
      </c>
      <c r="U16">
        <v>843929.04</v>
      </c>
      <c r="V16">
        <v>212956.84</v>
      </c>
    </row>
    <row r="17" spans="1:23" x14ac:dyDescent="0.25">
      <c r="A17" t="s">
        <v>2544</v>
      </c>
      <c r="B17">
        <v>1403438.69</v>
      </c>
      <c r="C17">
        <v>13911.42</v>
      </c>
      <c r="D17">
        <v>25800.799999999999</v>
      </c>
      <c r="E17">
        <v>47247.94</v>
      </c>
      <c r="F17">
        <v>208363.41</v>
      </c>
      <c r="G17">
        <v>62400</v>
      </c>
      <c r="H17">
        <v>0</v>
      </c>
      <c r="J17">
        <v>-1702424.15</v>
      </c>
      <c r="K17">
        <v>216864.78</v>
      </c>
      <c r="L17">
        <v>2824820.87</v>
      </c>
      <c r="M17">
        <v>932309.7</v>
      </c>
      <c r="N17">
        <v>600800</v>
      </c>
      <c r="O17">
        <v>1150.43</v>
      </c>
      <c r="P17">
        <v>1625310</v>
      </c>
      <c r="Q17">
        <v>3000</v>
      </c>
      <c r="R17">
        <v>2151649</v>
      </c>
      <c r="T17">
        <v>7180</v>
      </c>
      <c r="U17">
        <v>567983.11</v>
      </c>
      <c r="V17">
        <v>138657.26</v>
      </c>
    </row>
    <row r="18" spans="1:23" x14ac:dyDescent="0.25">
      <c r="A18" t="s">
        <v>2545</v>
      </c>
      <c r="B18">
        <v>997356.05</v>
      </c>
      <c r="C18">
        <v>44180.95</v>
      </c>
      <c r="D18">
        <v>50527.13</v>
      </c>
      <c r="E18">
        <v>19785.13</v>
      </c>
      <c r="F18">
        <v>344927.9</v>
      </c>
      <c r="G18">
        <v>20100</v>
      </c>
      <c r="H18">
        <v>0</v>
      </c>
      <c r="J18">
        <v>-1141080.3700000001</v>
      </c>
      <c r="K18">
        <v>513516.95</v>
      </c>
      <c r="L18">
        <v>2287611.84</v>
      </c>
      <c r="M18">
        <v>1412483.61</v>
      </c>
      <c r="N18">
        <v>305000</v>
      </c>
      <c r="O18">
        <v>1151.33</v>
      </c>
      <c r="P18">
        <v>1139611.03</v>
      </c>
      <c r="R18">
        <v>1835800.03</v>
      </c>
      <c r="S18">
        <v>11910</v>
      </c>
      <c r="U18">
        <v>1122496.3899999999</v>
      </c>
      <c r="V18">
        <v>111410.81</v>
      </c>
    </row>
    <row r="19" spans="1:23" x14ac:dyDescent="0.25">
      <c r="A19" t="s">
        <v>2546</v>
      </c>
      <c r="B19">
        <v>856815.31</v>
      </c>
      <c r="C19">
        <v>38398.239999999998</v>
      </c>
      <c r="D19">
        <v>51464.58</v>
      </c>
      <c r="E19">
        <v>4</v>
      </c>
      <c r="F19">
        <v>128030.85</v>
      </c>
      <c r="G19">
        <v>54300</v>
      </c>
      <c r="H19">
        <v>0</v>
      </c>
      <c r="J19">
        <v>-2106293.4500000002</v>
      </c>
      <c r="K19">
        <v>370945.46</v>
      </c>
      <c r="L19">
        <v>2658489.6</v>
      </c>
      <c r="M19">
        <v>861013.19</v>
      </c>
      <c r="N19">
        <v>381310</v>
      </c>
      <c r="P19">
        <v>2310410</v>
      </c>
      <c r="Q19">
        <v>31850</v>
      </c>
      <c r="R19">
        <v>2609829</v>
      </c>
      <c r="S19">
        <v>5400</v>
      </c>
      <c r="U19">
        <v>848064.37</v>
      </c>
      <c r="V19">
        <v>24018.45</v>
      </c>
    </row>
    <row r="20" spans="1:23" x14ac:dyDescent="0.25">
      <c r="A20" t="s">
        <v>2547</v>
      </c>
      <c r="B20">
        <v>908410.3</v>
      </c>
      <c r="C20">
        <v>61006.37</v>
      </c>
      <c r="D20">
        <v>50507.05</v>
      </c>
      <c r="E20">
        <v>4048515.89</v>
      </c>
      <c r="F20">
        <v>161728.43</v>
      </c>
      <c r="G20">
        <v>21792.12</v>
      </c>
      <c r="H20">
        <v>0</v>
      </c>
      <c r="J20">
        <v>4644845.13</v>
      </c>
      <c r="K20">
        <v>82998.86</v>
      </c>
      <c r="L20">
        <v>712043.8</v>
      </c>
      <c r="M20">
        <v>576424.16</v>
      </c>
      <c r="O20">
        <v>1242.31</v>
      </c>
      <c r="P20">
        <v>1819970</v>
      </c>
      <c r="Q20">
        <v>21104.91</v>
      </c>
      <c r="R20">
        <v>2009783.76</v>
      </c>
      <c r="U20">
        <v>465929.23</v>
      </c>
      <c r="V20">
        <v>174540.26</v>
      </c>
    </row>
    <row r="21" spans="1:23" x14ac:dyDescent="0.25">
      <c r="A21" t="s">
        <v>2548</v>
      </c>
      <c r="B21">
        <v>448996.69</v>
      </c>
      <c r="C21">
        <v>36767.31</v>
      </c>
      <c r="D21">
        <v>39094.410000000003</v>
      </c>
      <c r="E21">
        <v>153761.12</v>
      </c>
      <c r="F21">
        <v>496680.97</v>
      </c>
      <c r="G21">
        <v>12812.6</v>
      </c>
      <c r="H21">
        <v>0</v>
      </c>
      <c r="J21">
        <v>-2815489.87</v>
      </c>
      <c r="K21">
        <v>133079</v>
      </c>
      <c r="L21">
        <v>4272663.5999999996</v>
      </c>
      <c r="M21">
        <v>761797.51</v>
      </c>
      <c r="O21">
        <v>773.5</v>
      </c>
      <c r="P21">
        <v>1502440</v>
      </c>
      <c r="R21">
        <v>1776859</v>
      </c>
      <c r="S21">
        <v>1500</v>
      </c>
      <c r="U21">
        <v>735369.34</v>
      </c>
      <c r="V21">
        <v>179047.5</v>
      </c>
    </row>
    <row r="22" spans="1:23" x14ac:dyDescent="0.25">
      <c r="A22" t="s">
        <v>2549</v>
      </c>
      <c r="B22">
        <v>787224.04</v>
      </c>
      <c r="C22">
        <v>46920.28</v>
      </c>
      <c r="D22">
        <v>22154.53</v>
      </c>
      <c r="E22">
        <v>1078331.1299999999</v>
      </c>
      <c r="F22">
        <v>243831.57</v>
      </c>
      <c r="G22">
        <v>27120</v>
      </c>
      <c r="H22">
        <v>0</v>
      </c>
      <c r="J22">
        <v>-314674.13</v>
      </c>
      <c r="K22">
        <v>236650.09</v>
      </c>
      <c r="L22">
        <v>2054348.01</v>
      </c>
      <c r="M22">
        <v>907235.98</v>
      </c>
      <c r="N22">
        <v>136000</v>
      </c>
      <c r="O22">
        <v>670.74</v>
      </c>
      <c r="P22">
        <v>1243700</v>
      </c>
      <c r="Q22">
        <v>600000</v>
      </c>
      <c r="R22">
        <v>1526472.58</v>
      </c>
      <c r="U22">
        <v>826045.48</v>
      </c>
      <c r="V22">
        <v>150471.07999999999</v>
      </c>
      <c r="W22">
        <v>209600</v>
      </c>
    </row>
    <row r="23" spans="1:23" x14ac:dyDescent="0.25">
      <c r="A23" t="s">
        <v>2610</v>
      </c>
      <c r="B23">
        <v>1596674.28</v>
      </c>
      <c r="C23">
        <v>108033.09</v>
      </c>
      <c r="D23">
        <v>21642.15</v>
      </c>
      <c r="E23">
        <v>4</v>
      </c>
      <c r="F23">
        <v>76273.56</v>
      </c>
      <c r="G23">
        <v>17585.650000000001</v>
      </c>
      <c r="H23">
        <v>0</v>
      </c>
      <c r="J23">
        <v>-778520.55</v>
      </c>
      <c r="K23">
        <v>264294.02</v>
      </c>
      <c r="L23">
        <v>2203520.5099999998</v>
      </c>
      <c r="M23">
        <v>1064322.58</v>
      </c>
      <c r="N23">
        <v>437715</v>
      </c>
      <c r="O23">
        <v>1990.1</v>
      </c>
      <c r="P23">
        <v>680490</v>
      </c>
      <c r="Q23">
        <v>920</v>
      </c>
      <c r="R23">
        <v>1270946</v>
      </c>
      <c r="S23">
        <v>6312</v>
      </c>
      <c r="U23">
        <v>744992.47</v>
      </c>
      <c r="V23">
        <v>67439.759999999995</v>
      </c>
    </row>
    <row r="24" spans="1:23" x14ac:dyDescent="0.25">
      <c r="A24" t="s">
        <v>2550</v>
      </c>
      <c r="B24">
        <v>1038397.56</v>
      </c>
      <c r="C24">
        <v>33093</v>
      </c>
      <c r="D24">
        <v>128363.67</v>
      </c>
      <c r="E24">
        <v>134391.71</v>
      </c>
      <c r="F24">
        <v>1202569.52</v>
      </c>
      <c r="G24">
        <v>34462.6</v>
      </c>
      <c r="H24">
        <v>0</v>
      </c>
      <c r="K24">
        <v>614541.22</v>
      </c>
      <c r="L24">
        <v>2350727.5299999998</v>
      </c>
      <c r="M24">
        <v>1353058.28</v>
      </c>
      <c r="N24">
        <v>381415</v>
      </c>
      <c r="O24">
        <v>1585.57</v>
      </c>
      <c r="P24">
        <v>1396571</v>
      </c>
      <c r="R24">
        <v>1817521</v>
      </c>
      <c r="S24">
        <v>5714</v>
      </c>
      <c r="U24">
        <v>1405258.37</v>
      </c>
      <c r="V24">
        <v>367052.37</v>
      </c>
    </row>
    <row r="25" spans="1:23" x14ac:dyDescent="0.25">
      <c r="A25" t="s">
        <v>2551</v>
      </c>
      <c r="B25">
        <v>109353.56</v>
      </c>
      <c r="C25">
        <v>25964.14</v>
      </c>
      <c r="D25">
        <v>57634.400000000001</v>
      </c>
      <c r="E25">
        <v>490512.09</v>
      </c>
      <c r="F25">
        <v>332135.83</v>
      </c>
      <c r="G25">
        <v>35876.57</v>
      </c>
      <c r="K25">
        <v>-2010245.8</v>
      </c>
      <c r="L25">
        <v>3163898.35</v>
      </c>
      <c r="M25">
        <v>912188.5</v>
      </c>
      <c r="N25">
        <v>250310</v>
      </c>
      <c r="O25">
        <v>188.26</v>
      </c>
      <c r="P25">
        <v>1326820</v>
      </c>
      <c r="R25">
        <v>1642663</v>
      </c>
      <c r="S25">
        <v>13184</v>
      </c>
      <c r="U25">
        <v>878308.94</v>
      </c>
      <c r="V25">
        <v>129279.92</v>
      </c>
    </row>
    <row r="26" spans="1:23" x14ac:dyDescent="0.25">
      <c r="A26" t="s">
        <v>2552</v>
      </c>
      <c r="B26">
        <v>477423</v>
      </c>
      <c r="C26">
        <v>118989.9</v>
      </c>
      <c r="D26">
        <v>80651.820000000007</v>
      </c>
      <c r="E26">
        <v>1177805.68</v>
      </c>
      <c r="F26">
        <v>213508.84</v>
      </c>
      <c r="G26">
        <v>31389</v>
      </c>
      <c r="H26">
        <v>28.38</v>
      </c>
      <c r="K26">
        <v>4246229.76</v>
      </c>
      <c r="L26">
        <v>-2060186.09</v>
      </c>
      <c r="M26">
        <v>1529686.16</v>
      </c>
      <c r="N26">
        <v>458498</v>
      </c>
      <c r="O26">
        <v>738.46</v>
      </c>
      <c r="P26">
        <v>3509695</v>
      </c>
      <c r="R26">
        <v>3846541</v>
      </c>
      <c r="S26">
        <v>6858</v>
      </c>
      <c r="U26">
        <v>1460682.54</v>
      </c>
      <c r="V26">
        <v>333617.89</v>
      </c>
    </row>
    <row r="27" spans="1:23" x14ac:dyDescent="0.25">
      <c r="A27" t="s">
        <v>2553</v>
      </c>
      <c r="B27">
        <v>873514.37</v>
      </c>
      <c r="C27">
        <v>76494.98</v>
      </c>
      <c r="D27">
        <v>71573.789999999994</v>
      </c>
      <c r="E27">
        <v>553337.15</v>
      </c>
      <c r="F27">
        <v>511732.39</v>
      </c>
      <c r="G27">
        <v>26180</v>
      </c>
      <c r="H27">
        <v>0</v>
      </c>
      <c r="K27">
        <v>-1017097.24</v>
      </c>
      <c r="L27">
        <v>2920599.11</v>
      </c>
      <c r="M27">
        <v>1029383.28</v>
      </c>
      <c r="N27">
        <v>444980</v>
      </c>
      <c r="O27">
        <v>811.45</v>
      </c>
      <c r="P27">
        <v>1719864</v>
      </c>
      <c r="R27">
        <v>2004228.9</v>
      </c>
      <c r="S27">
        <v>32722</v>
      </c>
      <c r="U27">
        <v>808127.74</v>
      </c>
      <c r="V27">
        <v>192989.28</v>
      </c>
    </row>
    <row r="28" spans="1:23" x14ac:dyDescent="0.25">
      <c r="A28" t="s">
        <v>2554</v>
      </c>
      <c r="B28">
        <v>383325.9</v>
      </c>
      <c r="C28">
        <v>59261.72</v>
      </c>
      <c r="D28">
        <v>27956.92</v>
      </c>
      <c r="E28">
        <v>493997.25</v>
      </c>
      <c r="F28">
        <v>175761.24</v>
      </c>
      <c r="G28">
        <v>13246.6</v>
      </c>
      <c r="H28">
        <v>0</v>
      </c>
      <c r="K28">
        <v>2796.3</v>
      </c>
      <c r="L28">
        <v>1187021.07</v>
      </c>
      <c r="M28">
        <v>1086512.78</v>
      </c>
      <c r="O28">
        <v>550.17999999999995</v>
      </c>
      <c r="P28">
        <v>1947735.2</v>
      </c>
      <c r="R28">
        <v>2316930.2000000002</v>
      </c>
      <c r="S28">
        <v>22740</v>
      </c>
      <c r="U28">
        <v>551719.64</v>
      </c>
      <c r="V28">
        <v>206169.26</v>
      </c>
    </row>
    <row r="29" spans="1:23" x14ac:dyDescent="0.25">
      <c r="A29" t="s">
        <v>2555</v>
      </c>
      <c r="B29">
        <v>275855.81</v>
      </c>
      <c r="C29">
        <v>36798.699999999997</v>
      </c>
      <c r="D29">
        <v>83326.91</v>
      </c>
      <c r="E29">
        <v>314698.67</v>
      </c>
      <c r="F29">
        <v>196178.01</v>
      </c>
      <c r="G29">
        <v>19701.650000000001</v>
      </c>
      <c r="H29">
        <v>0</v>
      </c>
      <c r="K29">
        <v>-1427894.37</v>
      </c>
      <c r="L29">
        <v>2650223.29</v>
      </c>
      <c r="M29">
        <v>955838.53</v>
      </c>
      <c r="N29">
        <v>196205</v>
      </c>
      <c r="O29">
        <v>660.38</v>
      </c>
      <c r="P29">
        <v>1567036.6</v>
      </c>
      <c r="R29">
        <v>1757767.6</v>
      </c>
      <c r="S29">
        <v>3660</v>
      </c>
      <c r="U29">
        <v>1033918.38</v>
      </c>
      <c r="V29">
        <v>259567</v>
      </c>
    </row>
    <row r="30" spans="1:23" x14ac:dyDescent="0.25">
      <c r="A30" t="s">
        <v>2556</v>
      </c>
      <c r="B30">
        <v>484290.51</v>
      </c>
      <c r="C30">
        <v>49177.68</v>
      </c>
      <c r="D30">
        <v>149071.79999999999</v>
      </c>
      <c r="E30">
        <v>1618994.43</v>
      </c>
      <c r="F30">
        <v>148045.84</v>
      </c>
      <c r="G30">
        <v>42300</v>
      </c>
      <c r="H30">
        <v>0</v>
      </c>
      <c r="K30">
        <v>596697.07999999996</v>
      </c>
      <c r="L30">
        <v>1714501.17</v>
      </c>
      <c r="M30">
        <v>902336.02</v>
      </c>
      <c r="N30">
        <v>412400</v>
      </c>
      <c r="O30">
        <v>430.42</v>
      </c>
      <c r="P30">
        <v>784520</v>
      </c>
      <c r="Q30">
        <v>1587</v>
      </c>
      <c r="R30">
        <v>1046605.33</v>
      </c>
      <c r="S30">
        <v>1230</v>
      </c>
      <c r="T30">
        <v>1928</v>
      </c>
      <c r="U30">
        <v>697472.49</v>
      </c>
      <c r="V30">
        <v>257955.61</v>
      </c>
    </row>
    <row r="31" spans="1:23" x14ac:dyDescent="0.25">
      <c r="A31" t="s">
        <v>2557</v>
      </c>
      <c r="B31">
        <v>509320.84</v>
      </c>
      <c r="C31">
        <v>46778.559999999998</v>
      </c>
      <c r="D31">
        <v>97078.21</v>
      </c>
      <c r="E31">
        <v>673279.94</v>
      </c>
      <c r="F31">
        <v>447721.26</v>
      </c>
      <c r="G31">
        <v>22985.5</v>
      </c>
      <c r="H31">
        <v>0</v>
      </c>
      <c r="K31">
        <v>-400710.09</v>
      </c>
      <c r="L31">
        <v>2482860.59</v>
      </c>
      <c r="M31">
        <v>1125610</v>
      </c>
      <c r="N31">
        <v>246300</v>
      </c>
      <c r="O31">
        <v>2084.06</v>
      </c>
      <c r="P31">
        <v>1570211.5</v>
      </c>
      <c r="R31">
        <v>1943176.5</v>
      </c>
      <c r="S31">
        <v>12744</v>
      </c>
      <c r="U31">
        <v>1031949.64</v>
      </c>
      <c r="V31">
        <v>287292.61</v>
      </c>
    </row>
    <row r="32" spans="1:23" x14ac:dyDescent="0.25">
      <c r="A32" t="s">
        <v>2558</v>
      </c>
      <c r="B32">
        <v>155279.91</v>
      </c>
      <c r="C32">
        <v>29478.14</v>
      </c>
      <c r="D32">
        <v>52109.35</v>
      </c>
      <c r="E32">
        <v>473113.37</v>
      </c>
      <c r="F32">
        <v>130240.51</v>
      </c>
      <c r="G32">
        <v>20050</v>
      </c>
      <c r="H32">
        <v>3660</v>
      </c>
      <c r="K32">
        <v>-1251879.96</v>
      </c>
      <c r="L32">
        <v>2102364.12</v>
      </c>
      <c r="M32">
        <v>757589.91</v>
      </c>
      <c r="N32">
        <v>276995</v>
      </c>
      <c r="O32">
        <v>289.72000000000003</v>
      </c>
      <c r="P32">
        <v>1122945.6000000001</v>
      </c>
      <c r="R32">
        <v>1303391.6000000001</v>
      </c>
      <c r="S32">
        <v>7610</v>
      </c>
      <c r="U32">
        <v>734569.83</v>
      </c>
      <c r="V32">
        <v>146221.68</v>
      </c>
    </row>
    <row r="33" spans="1:24" x14ac:dyDescent="0.25">
      <c r="A33" t="s">
        <v>2559</v>
      </c>
      <c r="B33">
        <v>116813.34</v>
      </c>
      <c r="C33">
        <v>147345.9</v>
      </c>
      <c r="D33">
        <v>46678.87</v>
      </c>
      <c r="E33">
        <v>548077.18000000005</v>
      </c>
      <c r="F33">
        <v>654603.24</v>
      </c>
      <c r="G33">
        <v>63134.14</v>
      </c>
      <c r="K33">
        <v>656614.76</v>
      </c>
      <c r="L33">
        <v>923152.19</v>
      </c>
      <c r="M33">
        <v>1304219.6000000001</v>
      </c>
      <c r="N33">
        <v>359785</v>
      </c>
      <c r="O33">
        <v>303.16000000000003</v>
      </c>
      <c r="P33">
        <v>2041018</v>
      </c>
      <c r="R33">
        <v>2416480.92</v>
      </c>
      <c r="S33">
        <v>1096</v>
      </c>
      <c r="T33">
        <v>18908</v>
      </c>
      <c r="U33">
        <v>1230967.6299999999</v>
      </c>
      <c r="V33">
        <v>167255.76999999999</v>
      </c>
    </row>
    <row r="34" spans="1:24" x14ac:dyDescent="0.25">
      <c r="A34" t="s">
        <v>2560</v>
      </c>
      <c r="B34">
        <v>511900.06</v>
      </c>
      <c r="C34">
        <v>22692.9</v>
      </c>
      <c r="D34">
        <v>57839.53</v>
      </c>
      <c r="E34">
        <v>1148051.73</v>
      </c>
      <c r="F34">
        <v>358457.59</v>
      </c>
      <c r="G34">
        <v>26388.240000000002</v>
      </c>
      <c r="H34">
        <v>0</v>
      </c>
      <c r="K34">
        <v>-252516.86</v>
      </c>
      <c r="L34">
        <v>2548141.21</v>
      </c>
      <c r="M34">
        <v>1229200.18</v>
      </c>
      <c r="N34">
        <v>384550</v>
      </c>
      <c r="O34">
        <v>843.06</v>
      </c>
      <c r="P34">
        <v>2212587.6</v>
      </c>
      <c r="Q34">
        <v>1594</v>
      </c>
      <c r="R34">
        <v>2617904.6</v>
      </c>
      <c r="S34">
        <v>13404</v>
      </c>
      <c r="U34">
        <v>1129316.53</v>
      </c>
      <c r="V34">
        <v>291220.49</v>
      </c>
    </row>
    <row r="35" spans="1:24" x14ac:dyDescent="0.25">
      <c r="A35" t="s">
        <v>2613</v>
      </c>
      <c r="B35">
        <v>477203.69</v>
      </c>
      <c r="C35">
        <v>15954.16</v>
      </c>
      <c r="D35">
        <v>172351.55</v>
      </c>
      <c r="E35">
        <v>351749.82</v>
      </c>
      <c r="F35">
        <v>411558.94</v>
      </c>
      <c r="G35">
        <v>17700</v>
      </c>
      <c r="H35">
        <v>0</v>
      </c>
      <c r="K35">
        <v>-362579.61</v>
      </c>
      <c r="L35">
        <v>1650244.41</v>
      </c>
      <c r="M35">
        <v>947892.34</v>
      </c>
      <c r="N35">
        <v>367190</v>
      </c>
      <c r="O35">
        <v>586.91999999999996</v>
      </c>
      <c r="P35">
        <v>1278928</v>
      </c>
      <c r="Q35">
        <v>1195</v>
      </c>
      <c r="R35">
        <v>1439293</v>
      </c>
      <c r="S35">
        <v>32356</v>
      </c>
      <c r="U35">
        <v>817211.99</v>
      </c>
      <c r="V35">
        <v>183477.91</v>
      </c>
    </row>
    <row r="36" spans="1:24" x14ac:dyDescent="0.25">
      <c r="A36" t="s">
        <v>2561</v>
      </c>
      <c r="B36">
        <v>312826.78999999998</v>
      </c>
      <c r="C36">
        <v>24130.12</v>
      </c>
      <c r="D36">
        <v>25277.88</v>
      </c>
      <c r="E36">
        <v>53251.94</v>
      </c>
      <c r="F36">
        <v>276431.56</v>
      </c>
      <c r="G36">
        <v>19750</v>
      </c>
      <c r="H36">
        <v>0</v>
      </c>
      <c r="K36">
        <v>-1212860.1399999999</v>
      </c>
      <c r="L36">
        <v>1948644.79</v>
      </c>
      <c r="M36">
        <v>568768.61</v>
      </c>
      <c r="N36">
        <v>90000</v>
      </c>
      <c r="O36">
        <v>413.11</v>
      </c>
      <c r="P36">
        <v>1083600</v>
      </c>
      <c r="R36">
        <v>1299534</v>
      </c>
      <c r="U36">
        <v>444566.68</v>
      </c>
      <c r="V36">
        <v>62297.4</v>
      </c>
    </row>
    <row r="37" spans="1:24" x14ac:dyDescent="0.25">
      <c r="A37" t="s">
        <v>2562</v>
      </c>
      <c r="B37">
        <v>530327.02</v>
      </c>
      <c r="C37">
        <v>94281.17</v>
      </c>
      <c r="D37">
        <v>177056.51</v>
      </c>
      <c r="E37">
        <v>136579.25</v>
      </c>
      <c r="F37">
        <v>938187.75</v>
      </c>
      <c r="G37">
        <v>53550</v>
      </c>
      <c r="H37">
        <v>0</v>
      </c>
      <c r="K37">
        <v>-371496.79</v>
      </c>
      <c r="L37">
        <v>2125603</v>
      </c>
      <c r="M37">
        <v>1244340.69</v>
      </c>
      <c r="N37">
        <v>126000</v>
      </c>
      <c r="O37">
        <v>785.54</v>
      </c>
      <c r="P37">
        <v>2280170</v>
      </c>
      <c r="Q37">
        <v>4842</v>
      </c>
      <c r="R37">
        <v>2625582</v>
      </c>
      <c r="S37">
        <v>2160</v>
      </c>
      <c r="T37">
        <v>6400</v>
      </c>
      <c r="U37">
        <v>917441.64</v>
      </c>
      <c r="V37">
        <v>35685.1</v>
      </c>
      <c r="X37">
        <v>94</v>
      </c>
    </row>
    <row r="38" spans="1:24" x14ac:dyDescent="0.25">
      <c r="A38" t="s">
        <v>2563</v>
      </c>
      <c r="B38">
        <v>354525.16</v>
      </c>
      <c r="C38">
        <v>20607.990000000002</v>
      </c>
      <c r="D38">
        <v>66595.55</v>
      </c>
      <c r="E38">
        <v>37218.82</v>
      </c>
      <c r="F38">
        <v>279418.39</v>
      </c>
      <c r="G38">
        <v>2000</v>
      </c>
      <c r="H38">
        <v>0</v>
      </c>
      <c r="K38">
        <v>-1095122.0900000001</v>
      </c>
      <c r="L38">
        <v>1917883.16</v>
      </c>
      <c r="M38">
        <v>789422.94</v>
      </c>
      <c r="N38">
        <v>65172</v>
      </c>
      <c r="O38">
        <v>424.85</v>
      </c>
      <c r="P38">
        <v>1261730</v>
      </c>
      <c r="R38">
        <v>1777992</v>
      </c>
      <c r="U38">
        <v>298743.57</v>
      </c>
      <c r="V38">
        <v>106409.38</v>
      </c>
    </row>
    <row r="39" spans="1:24" x14ac:dyDescent="0.25">
      <c r="A39" t="s">
        <v>2564</v>
      </c>
      <c r="B39">
        <v>873337.25</v>
      </c>
      <c r="C39">
        <v>18592.5</v>
      </c>
      <c r="D39">
        <v>51398.41</v>
      </c>
      <c r="E39">
        <v>152410.78</v>
      </c>
      <c r="F39">
        <v>983193.36</v>
      </c>
      <c r="G39">
        <v>28160</v>
      </c>
      <c r="H39">
        <v>0</v>
      </c>
      <c r="K39">
        <v>193597.01</v>
      </c>
      <c r="L39">
        <v>2205072.4900000002</v>
      </c>
      <c r="M39">
        <v>92179.41</v>
      </c>
      <c r="Q39">
        <v>3000</v>
      </c>
      <c r="R39">
        <v>69415</v>
      </c>
      <c r="U39">
        <v>181159.63</v>
      </c>
      <c r="V39">
        <v>192501.98</v>
      </c>
    </row>
    <row r="40" spans="1:24" x14ac:dyDescent="0.25">
      <c r="A40" t="s">
        <v>2565</v>
      </c>
      <c r="B40">
        <v>905761.26</v>
      </c>
      <c r="C40">
        <v>89527.360000000001</v>
      </c>
      <c r="D40">
        <v>250451.32</v>
      </c>
      <c r="E40">
        <v>2116962.5499999998</v>
      </c>
      <c r="F40">
        <v>610782.04</v>
      </c>
      <c r="G40">
        <v>-42150</v>
      </c>
      <c r="H40">
        <v>132.71</v>
      </c>
      <c r="K40">
        <v>1945386.42</v>
      </c>
      <c r="L40">
        <v>1879861.02</v>
      </c>
      <c r="M40">
        <v>1251817.3500000001</v>
      </c>
      <c r="N40">
        <v>287350</v>
      </c>
      <c r="O40">
        <v>1191.51</v>
      </c>
      <c r="P40">
        <v>1626580</v>
      </c>
      <c r="R40">
        <v>1971670.24</v>
      </c>
      <c r="S40">
        <v>15860</v>
      </c>
      <c r="U40">
        <v>720638.37</v>
      </c>
      <c r="V40">
        <v>120165.87</v>
      </c>
      <c r="X40">
        <v>148350</v>
      </c>
    </row>
    <row r="41" spans="1:24" x14ac:dyDescent="0.25">
      <c r="A41" t="s">
        <v>2566</v>
      </c>
      <c r="B41">
        <v>893881.76</v>
      </c>
      <c r="C41">
        <v>123835.34</v>
      </c>
      <c r="D41">
        <v>162581.59</v>
      </c>
      <c r="E41">
        <v>559425</v>
      </c>
      <c r="F41">
        <v>538083.85</v>
      </c>
      <c r="G41">
        <v>0</v>
      </c>
      <c r="H41">
        <v>0</v>
      </c>
      <c r="K41">
        <v>-1685020.02</v>
      </c>
      <c r="L41">
        <v>3832429.73</v>
      </c>
      <c r="M41">
        <v>1022225.24</v>
      </c>
      <c r="N41">
        <v>370660</v>
      </c>
      <c r="O41">
        <v>1342.72</v>
      </c>
      <c r="P41">
        <v>2377430</v>
      </c>
      <c r="Q41">
        <v>25000</v>
      </c>
      <c r="R41">
        <v>2675062</v>
      </c>
      <c r="S41">
        <v>0</v>
      </c>
      <c r="U41">
        <v>868491.92</v>
      </c>
      <c r="V41">
        <v>122706.21</v>
      </c>
    </row>
    <row r="42" spans="1:24" x14ac:dyDescent="0.25">
      <c r="A42" t="s">
        <v>2567</v>
      </c>
      <c r="B42">
        <v>378450.58</v>
      </c>
      <c r="C42">
        <v>51313.67</v>
      </c>
      <c r="D42">
        <v>87815.21</v>
      </c>
      <c r="E42">
        <v>82910.289999999994</v>
      </c>
      <c r="F42">
        <v>1520107.14</v>
      </c>
      <c r="G42">
        <v>30350</v>
      </c>
      <c r="H42">
        <v>0</v>
      </c>
      <c r="K42">
        <v>252523.2</v>
      </c>
      <c r="L42">
        <v>1975418.72</v>
      </c>
      <c r="M42">
        <v>758751.29</v>
      </c>
      <c r="N42">
        <v>116800</v>
      </c>
      <c r="O42">
        <v>540.94000000000005</v>
      </c>
      <c r="P42">
        <v>1428135</v>
      </c>
      <c r="R42">
        <v>1704060</v>
      </c>
      <c r="U42">
        <v>555718.54</v>
      </c>
      <c r="V42">
        <v>182143.72</v>
      </c>
    </row>
    <row r="43" spans="1:24" x14ac:dyDescent="0.25">
      <c r="A43" t="s">
        <v>2568</v>
      </c>
      <c r="B43">
        <v>515205.66</v>
      </c>
      <c r="C43">
        <v>43568.91</v>
      </c>
      <c r="D43">
        <v>56805.599999999999</v>
      </c>
      <c r="E43">
        <v>644348.81999999995</v>
      </c>
      <c r="F43">
        <v>121138.68</v>
      </c>
      <c r="G43">
        <v>20850</v>
      </c>
      <c r="K43">
        <v>-351114.96</v>
      </c>
      <c r="L43">
        <v>1580455.21</v>
      </c>
      <c r="M43">
        <v>646825.94999999995</v>
      </c>
      <c r="N43">
        <v>121800</v>
      </c>
      <c r="O43">
        <v>527.16</v>
      </c>
      <c r="P43">
        <v>977610</v>
      </c>
      <c r="R43">
        <v>1145697</v>
      </c>
      <c r="U43">
        <v>416405.95</v>
      </c>
      <c r="V43">
        <v>53782.74</v>
      </c>
    </row>
    <row r="44" spans="1:24" x14ac:dyDescent="0.25">
      <c r="A44" t="s">
        <v>2569</v>
      </c>
      <c r="B44">
        <v>836136.85</v>
      </c>
      <c r="C44">
        <v>76153.42</v>
      </c>
      <c r="D44">
        <v>83686.59</v>
      </c>
      <c r="E44">
        <v>310773.15999999997</v>
      </c>
      <c r="F44">
        <v>601819.75</v>
      </c>
      <c r="G44">
        <v>21978.52</v>
      </c>
      <c r="H44">
        <v>0</v>
      </c>
      <c r="K44">
        <v>-563328.88</v>
      </c>
      <c r="L44">
        <v>2583577.5299999998</v>
      </c>
      <c r="M44">
        <v>907964.07</v>
      </c>
      <c r="O44">
        <v>1149.45</v>
      </c>
      <c r="P44">
        <v>1644220</v>
      </c>
      <c r="R44">
        <v>1879245</v>
      </c>
      <c r="S44">
        <v>1980</v>
      </c>
      <c r="U44">
        <v>621669.92000000004</v>
      </c>
      <c r="V44">
        <v>184096</v>
      </c>
    </row>
    <row r="45" spans="1:24" x14ac:dyDescent="0.25">
      <c r="A45" t="s">
        <v>2570</v>
      </c>
      <c r="B45">
        <v>476109.39</v>
      </c>
      <c r="C45">
        <v>152265.24</v>
      </c>
      <c r="D45">
        <v>96939.28</v>
      </c>
      <c r="E45">
        <v>169243.51</v>
      </c>
      <c r="F45">
        <v>636051.98</v>
      </c>
      <c r="H45">
        <v>578.5</v>
      </c>
      <c r="K45">
        <v>-499743.89</v>
      </c>
      <c r="L45">
        <v>1850667.12</v>
      </c>
      <c r="M45">
        <v>747544.85</v>
      </c>
      <c r="N45">
        <v>42400</v>
      </c>
      <c r="O45">
        <v>75.94</v>
      </c>
      <c r="P45">
        <v>709360</v>
      </c>
      <c r="R45">
        <v>921958</v>
      </c>
      <c r="U45">
        <v>345171.04</v>
      </c>
      <c r="V45">
        <v>53144.08</v>
      </c>
    </row>
    <row r="46" spans="1:24" x14ac:dyDescent="0.25">
      <c r="A46" t="s">
        <v>2571</v>
      </c>
      <c r="B46">
        <v>425114.93</v>
      </c>
      <c r="C46">
        <v>57259.44</v>
      </c>
      <c r="D46">
        <v>98120.75</v>
      </c>
      <c r="E46">
        <v>196772.77</v>
      </c>
      <c r="F46">
        <v>412194.13</v>
      </c>
      <c r="G46">
        <v>26527.46</v>
      </c>
      <c r="H46">
        <v>0</v>
      </c>
      <c r="K46">
        <v>-2180229.0099999998</v>
      </c>
      <c r="L46">
        <v>3139393.79</v>
      </c>
      <c r="M46">
        <v>1052580.97</v>
      </c>
      <c r="N46">
        <v>255000</v>
      </c>
      <c r="O46">
        <v>296.75</v>
      </c>
      <c r="P46">
        <v>671590</v>
      </c>
      <c r="R46">
        <v>997406</v>
      </c>
      <c r="S46">
        <v>160</v>
      </c>
      <c r="T46">
        <v>1220</v>
      </c>
      <c r="U46">
        <v>657690.86</v>
      </c>
      <c r="V46">
        <v>119221.08</v>
      </c>
    </row>
    <row r="47" spans="1:24" x14ac:dyDescent="0.25">
      <c r="A47" t="s">
        <v>2572</v>
      </c>
      <c r="B47">
        <v>107245.42</v>
      </c>
      <c r="C47">
        <v>16085</v>
      </c>
      <c r="D47">
        <v>44525.279999999999</v>
      </c>
      <c r="E47">
        <v>111717.06</v>
      </c>
      <c r="F47">
        <v>778049.66</v>
      </c>
      <c r="H47">
        <v>1476</v>
      </c>
      <c r="K47">
        <v>-1239519.8600000001</v>
      </c>
      <c r="L47">
        <v>2592803.14</v>
      </c>
      <c r="M47">
        <v>645727.47</v>
      </c>
      <c r="O47">
        <v>287.16000000000003</v>
      </c>
      <c r="P47">
        <v>1263200</v>
      </c>
      <c r="R47">
        <v>1503216</v>
      </c>
      <c r="U47">
        <v>493900.66</v>
      </c>
      <c r="V47">
        <v>209234.83</v>
      </c>
    </row>
    <row r="48" spans="1:24" x14ac:dyDescent="0.25">
      <c r="A48" t="s">
        <v>2573</v>
      </c>
      <c r="B48">
        <v>447180.05</v>
      </c>
      <c r="C48">
        <v>54649.3</v>
      </c>
      <c r="D48">
        <v>174753.07</v>
      </c>
      <c r="E48">
        <v>-295876.78000000003</v>
      </c>
      <c r="F48">
        <v>282397.12</v>
      </c>
      <c r="G48">
        <v>177750</v>
      </c>
      <c r="H48">
        <v>0</v>
      </c>
      <c r="K48">
        <v>-1629897.18</v>
      </c>
      <c r="L48">
        <v>2213150.63</v>
      </c>
      <c r="M48">
        <v>447707.84</v>
      </c>
      <c r="N48">
        <v>104000</v>
      </c>
      <c r="O48">
        <v>607.46</v>
      </c>
      <c r="P48">
        <v>1063530</v>
      </c>
      <c r="Q48">
        <v>16500</v>
      </c>
      <c r="R48">
        <v>1174098</v>
      </c>
      <c r="S48">
        <v>560</v>
      </c>
      <c r="U48">
        <v>499656.29</v>
      </c>
      <c r="V48">
        <v>55931.7</v>
      </c>
    </row>
    <row r="49" spans="1:24" x14ac:dyDescent="0.25">
      <c r="A49" t="s">
        <v>2574</v>
      </c>
      <c r="B49">
        <v>231017.74</v>
      </c>
      <c r="D49">
        <v>27384.799999999999</v>
      </c>
      <c r="E49">
        <v>1294383.58</v>
      </c>
      <c r="F49">
        <v>490542.54</v>
      </c>
      <c r="G49">
        <v>3400</v>
      </c>
      <c r="K49">
        <v>200915.46</v>
      </c>
      <c r="L49">
        <v>2118686.35</v>
      </c>
      <c r="M49">
        <v>47637.74</v>
      </c>
      <c r="R49">
        <v>40669</v>
      </c>
      <c r="U49">
        <v>130756.93</v>
      </c>
      <c r="V49">
        <v>155884.96</v>
      </c>
    </row>
    <row r="50" spans="1:24" x14ac:dyDescent="0.25">
      <c r="A50" t="s">
        <v>2575</v>
      </c>
      <c r="B50">
        <v>808764.27</v>
      </c>
      <c r="C50">
        <v>31781.68</v>
      </c>
      <c r="D50">
        <v>23496.77</v>
      </c>
      <c r="E50">
        <v>762117.43</v>
      </c>
      <c r="F50">
        <v>247624.27</v>
      </c>
      <c r="G50">
        <v>42405</v>
      </c>
      <c r="H50">
        <v>0</v>
      </c>
      <c r="I50">
        <v>1409</v>
      </c>
      <c r="K50">
        <v>-1193012.6499999999</v>
      </c>
      <c r="L50">
        <v>3206691.97</v>
      </c>
      <c r="M50">
        <v>1686816.16</v>
      </c>
      <c r="N50">
        <v>280600</v>
      </c>
      <c r="O50">
        <v>1068.21</v>
      </c>
      <c r="P50">
        <v>2390827</v>
      </c>
      <c r="Q50">
        <v>47210</v>
      </c>
      <c r="R50">
        <v>2851541</v>
      </c>
      <c r="S50">
        <v>4000</v>
      </c>
      <c r="U50">
        <v>1521272.12</v>
      </c>
      <c r="V50">
        <v>213417.15</v>
      </c>
    </row>
    <row r="51" spans="1:24" x14ac:dyDescent="0.25">
      <c r="A51" t="s">
        <v>2576</v>
      </c>
      <c r="B51">
        <v>1173535.8600000001</v>
      </c>
      <c r="C51">
        <v>27955.88</v>
      </c>
      <c r="D51">
        <v>62166.77</v>
      </c>
      <c r="E51">
        <v>4</v>
      </c>
      <c r="F51">
        <v>847189.16</v>
      </c>
      <c r="G51">
        <v>15600</v>
      </c>
      <c r="H51">
        <v>0</v>
      </c>
      <c r="K51">
        <v>-772789.24</v>
      </c>
      <c r="L51">
        <v>2598703.46</v>
      </c>
      <c r="M51">
        <v>2089467.32</v>
      </c>
      <c r="O51">
        <v>1275.22</v>
      </c>
      <c r="P51">
        <v>2311991.5</v>
      </c>
      <c r="R51">
        <v>3015278.82</v>
      </c>
      <c r="S51">
        <v>2240</v>
      </c>
      <c r="U51">
        <v>782154.95</v>
      </c>
      <c r="V51">
        <v>333722.82</v>
      </c>
    </row>
    <row r="52" spans="1:24" x14ac:dyDescent="0.25">
      <c r="A52" t="s">
        <v>2577</v>
      </c>
      <c r="B52">
        <v>642030.92000000004</v>
      </c>
      <c r="C52">
        <v>30235.200000000001</v>
      </c>
      <c r="D52">
        <v>52928.480000000003</v>
      </c>
      <c r="E52">
        <v>99008.73</v>
      </c>
      <c r="F52">
        <v>118498.41</v>
      </c>
      <c r="H52">
        <v>0</v>
      </c>
      <c r="K52">
        <v>-1412465.94</v>
      </c>
      <c r="L52">
        <v>2341456.5299999998</v>
      </c>
      <c r="M52">
        <v>1521042.39</v>
      </c>
      <c r="N52">
        <v>83080</v>
      </c>
      <c r="O52">
        <v>893.54</v>
      </c>
      <c r="P52">
        <v>741655.8</v>
      </c>
      <c r="R52">
        <v>1351450.6</v>
      </c>
      <c r="S52">
        <v>28314</v>
      </c>
      <c r="T52">
        <v>8544</v>
      </c>
      <c r="U52">
        <v>751815.81</v>
      </c>
      <c r="V52">
        <v>192836.17</v>
      </c>
    </row>
    <row r="53" spans="1:24" x14ac:dyDescent="0.25">
      <c r="A53" t="s">
        <v>2578</v>
      </c>
      <c r="B53">
        <v>888216.88</v>
      </c>
      <c r="C53">
        <v>104598.58</v>
      </c>
      <c r="D53">
        <v>97508.96</v>
      </c>
      <c r="E53">
        <v>1678928.57</v>
      </c>
      <c r="F53">
        <v>586234.07999999996</v>
      </c>
      <c r="H53">
        <v>0</v>
      </c>
      <c r="K53">
        <v>1614750.46</v>
      </c>
      <c r="L53">
        <v>1574485.41</v>
      </c>
      <c r="M53">
        <v>2912972.03</v>
      </c>
      <c r="N53">
        <v>317400</v>
      </c>
      <c r="O53">
        <v>1103.58</v>
      </c>
      <c r="P53">
        <v>1564246.8</v>
      </c>
      <c r="R53">
        <v>2569728.7999999998</v>
      </c>
      <c r="S53">
        <v>400</v>
      </c>
      <c r="T53">
        <v>968</v>
      </c>
      <c r="U53">
        <v>1653399.24</v>
      </c>
      <c r="V53">
        <v>404975.17</v>
      </c>
    </row>
    <row r="54" spans="1:24" x14ac:dyDescent="0.25">
      <c r="A54" t="s">
        <v>2579</v>
      </c>
      <c r="B54">
        <v>630571.42000000004</v>
      </c>
      <c r="C54">
        <v>13519.9</v>
      </c>
      <c r="D54">
        <v>43414.26</v>
      </c>
      <c r="E54">
        <v>2</v>
      </c>
      <c r="F54">
        <v>92009.56</v>
      </c>
      <c r="G54">
        <v>12825</v>
      </c>
      <c r="H54">
        <v>0</v>
      </c>
      <c r="K54">
        <v>-1038578.8</v>
      </c>
      <c r="L54">
        <v>1566508.7</v>
      </c>
      <c r="M54">
        <v>838055.75</v>
      </c>
      <c r="N54">
        <v>40000</v>
      </c>
      <c r="O54">
        <v>565.25</v>
      </c>
      <c r="P54">
        <v>1447970.5</v>
      </c>
      <c r="R54">
        <v>1702372.5</v>
      </c>
      <c r="U54">
        <v>361392.17</v>
      </c>
      <c r="V54">
        <v>24064.59</v>
      </c>
    </row>
    <row r="55" spans="1:24" x14ac:dyDescent="0.25">
      <c r="A55" t="s">
        <v>2580</v>
      </c>
      <c r="B55">
        <v>328648.78000000003</v>
      </c>
      <c r="C55">
        <v>33488.83</v>
      </c>
      <c r="D55">
        <v>22418.94</v>
      </c>
      <c r="E55">
        <v>10944.08</v>
      </c>
      <c r="F55">
        <v>74129.88</v>
      </c>
      <c r="G55">
        <v>17125</v>
      </c>
      <c r="H55">
        <v>0</v>
      </c>
      <c r="K55">
        <v>-2095328.65</v>
      </c>
      <c r="L55">
        <v>2534998.48</v>
      </c>
      <c r="M55">
        <v>1223419.3799999999</v>
      </c>
      <c r="O55">
        <v>541.15</v>
      </c>
      <c r="P55">
        <v>2466871.5</v>
      </c>
      <c r="R55">
        <v>2850501.5</v>
      </c>
      <c r="S55">
        <v>440</v>
      </c>
      <c r="U55">
        <v>784662.37</v>
      </c>
      <c r="V55">
        <v>42392.480000000003</v>
      </c>
    </row>
    <row r="56" spans="1:24" x14ac:dyDescent="0.25">
      <c r="A56" t="s">
        <v>2581</v>
      </c>
      <c r="B56">
        <v>539712.65</v>
      </c>
      <c r="C56">
        <v>76993.3</v>
      </c>
      <c r="D56">
        <v>55123.54</v>
      </c>
      <c r="E56">
        <v>145535.39000000001</v>
      </c>
      <c r="F56">
        <v>175026.92</v>
      </c>
      <c r="G56">
        <v>21780</v>
      </c>
      <c r="H56">
        <v>0</v>
      </c>
      <c r="K56">
        <v>-1400985.75</v>
      </c>
      <c r="L56">
        <v>2415193.5099999998</v>
      </c>
      <c r="M56">
        <v>1687755.18</v>
      </c>
      <c r="O56">
        <v>1037.3</v>
      </c>
      <c r="P56">
        <v>1390490.5</v>
      </c>
      <c r="R56">
        <v>1789765.5</v>
      </c>
      <c r="S56">
        <v>21892.9</v>
      </c>
      <c r="U56">
        <v>1245456.1100000001</v>
      </c>
      <c r="V56">
        <v>65764.429999999993</v>
      </c>
    </row>
    <row r="57" spans="1:24" x14ac:dyDescent="0.25">
      <c r="A57" t="s">
        <v>2582</v>
      </c>
      <c r="B57">
        <v>479039.3</v>
      </c>
      <c r="C57">
        <v>33</v>
      </c>
      <c r="D57">
        <v>14709.05</v>
      </c>
      <c r="E57">
        <v>151385.72</v>
      </c>
      <c r="F57">
        <v>53635.53</v>
      </c>
      <c r="H57">
        <v>0</v>
      </c>
      <c r="K57">
        <v>-695333.11</v>
      </c>
      <c r="L57">
        <v>1430245.31</v>
      </c>
      <c r="M57">
        <v>1021035.6</v>
      </c>
      <c r="N57">
        <v>119700</v>
      </c>
      <c r="O57">
        <v>480.19</v>
      </c>
      <c r="P57">
        <v>1617469</v>
      </c>
      <c r="R57">
        <v>1892476</v>
      </c>
      <c r="S57">
        <v>3000</v>
      </c>
      <c r="U57">
        <v>679317.11</v>
      </c>
      <c r="V57">
        <v>220001.28</v>
      </c>
    </row>
    <row r="58" spans="1:24" x14ac:dyDescent="0.25">
      <c r="A58" t="s">
        <v>2583</v>
      </c>
      <c r="B58">
        <v>446097.43</v>
      </c>
      <c r="C58">
        <v>156346.65</v>
      </c>
      <c r="D58">
        <v>94698.7</v>
      </c>
      <c r="E58">
        <v>3</v>
      </c>
      <c r="F58">
        <v>1202910.8600000001</v>
      </c>
      <c r="H58">
        <v>0</v>
      </c>
      <c r="K58">
        <v>-1194587.6599999999</v>
      </c>
      <c r="L58">
        <v>2897338.69</v>
      </c>
      <c r="M58">
        <v>2219521.39</v>
      </c>
      <c r="N58">
        <v>608390</v>
      </c>
      <c r="O58">
        <v>479.28</v>
      </c>
      <c r="P58">
        <v>1770463.9</v>
      </c>
      <c r="Q58">
        <v>896</v>
      </c>
      <c r="R58">
        <v>2148697.9</v>
      </c>
      <c r="S58">
        <v>15351</v>
      </c>
      <c r="T58">
        <v>4036</v>
      </c>
      <c r="U58">
        <v>1970540.21</v>
      </c>
      <c r="V58">
        <v>263103.84999999998</v>
      </c>
      <c r="X58">
        <v>716</v>
      </c>
    </row>
    <row r="59" spans="1:24" x14ac:dyDescent="0.25">
      <c r="A59" t="s">
        <v>2584</v>
      </c>
      <c r="B59">
        <v>513512.93</v>
      </c>
      <c r="C59">
        <v>117496</v>
      </c>
      <c r="D59">
        <v>128582.08</v>
      </c>
      <c r="E59">
        <v>2</v>
      </c>
      <c r="F59">
        <v>100074.96</v>
      </c>
      <c r="G59">
        <v>23870.63</v>
      </c>
      <c r="H59">
        <v>0</v>
      </c>
      <c r="K59">
        <v>-2919281.03</v>
      </c>
      <c r="L59">
        <v>3457082.1</v>
      </c>
      <c r="M59">
        <v>1164499.5900000001</v>
      </c>
      <c r="N59">
        <v>72000</v>
      </c>
      <c r="O59">
        <v>521.59</v>
      </c>
      <c r="P59">
        <v>1236924</v>
      </c>
      <c r="R59">
        <v>1573928.6</v>
      </c>
      <c r="S59">
        <v>6975</v>
      </c>
      <c r="T59">
        <v>2006</v>
      </c>
      <c r="U59">
        <v>489020.65</v>
      </c>
      <c r="V59">
        <v>104018.66</v>
      </c>
    </row>
    <row r="60" spans="1:24" x14ac:dyDescent="0.25">
      <c r="A60" t="s">
        <v>2585</v>
      </c>
      <c r="B60">
        <v>159252.15</v>
      </c>
      <c r="C60">
        <v>88573</v>
      </c>
      <c r="D60">
        <v>21320</v>
      </c>
      <c r="E60">
        <v>862972.96</v>
      </c>
      <c r="F60">
        <v>105660.83</v>
      </c>
      <c r="H60">
        <v>0</v>
      </c>
      <c r="K60">
        <v>886521.56</v>
      </c>
      <c r="L60">
        <v>339109.18</v>
      </c>
      <c r="M60">
        <v>1183182.8400000001</v>
      </c>
      <c r="N60">
        <v>98000</v>
      </c>
      <c r="O60">
        <v>294.87</v>
      </c>
      <c r="P60">
        <v>969566.5</v>
      </c>
      <c r="R60">
        <v>1358867.5</v>
      </c>
      <c r="U60">
        <v>750096</v>
      </c>
      <c r="V60">
        <v>129932.51</v>
      </c>
    </row>
    <row r="61" spans="1:24" x14ac:dyDescent="0.25">
      <c r="A61" t="s">
        <v>2586</v>
      </c>
      <c r="B61">
        <v>482893.73</v>
      </c>
      <c r="C61">
        <v>7484.08</v>
      </c>
      <c r="D61">
        <v>89169.01</v>
      </c>
      <c r="E61">
        <v>1025649.16</v>
      </c>
      <c r="F61">
        <v>54465.79</v>
      </c>
      <c r="H61">
        <v>0</v>
      </c>
      <c r="K61">
        <v>-265217.33</v>
      </c>
      <c r="L61">
        <v>1695206.85</v>
      </c>
      <c r="M61">
        <v>934141.68</v>
      </c>
      <c r="O61">
        <v>381.18</v>
      </c>
      <c r="P61">
        <v>1134154</v>
      </c>
      <c r="R61">
        <v>1498232.65</v>
      </c>
      <c r="U61">
        <v>250776.45</v>
      </c>
      <c r="V61">
        <v>89995.51</v>
      </c>
    </row>
    <row r="62" spans="1:24" x14ac:dyDescent="0.25">
      <c r="A62" t="s">
        <v>2587</v>
      </c>
      <c r="B62">
        <v>634568.6</v>
      </c>
      <c r="C62">
        <v>24935.69</v>
      </c>
      <c r="D62">
        <v>81051.75</v>
      </c>
      <c r="E62">
        <v>71985.119999999995</v>
      </c>
      <c r="F62">
        <v>106953.49</v>
      </c>
      <c r="G62">
        <v>36497.019999999997</v>
      </c>
      <c r="H62">
        <v>0</v>
      </c>
      <c r="K62">
        <v>-1875604.12</v>
      </c>
      <c r="L62">
        <v>2729343.72</v>
      </c>
      <c r="M62">
        <v>1298153.8999999999</v>
      </c>
      <c r="O62">
        <v>776.84</v>
      </c>
      <c r="P62">
        <v>1368226.5</v>
      </c>
      <c r="R62">
        <v>1694598.38</v>
      </c>
      <c r="S62">
        <v>4000</v>
      </c>
      <c r="T62">
        <v>3660</v>
      </c>
      <c r="U62">
        <v>787236.61</v>
      </c>
      <c r="V62">
        <v>148404.22</v>
      </c>
    </row>
    <row r="63" spans="1:24" x14ac:dyDescent="0.25">
      <c r="A63" t="s">
        <v>2588</v>
      </c>
      <c r="B63">
        <v>1071405.1000000001</v>
      </c>
      <c r="C63">
        <v>37174.22</v>
      </c>
      <c r="D63">
        <v>26276.73</v>
      </c>
      <c r="E63">
        <v>6022</v>
      </c>
      <c r="F63">
        <v>484424.19</v>
      </c>
      <c r="G63">
        <v>52663.360000000001</v>
      </c>
      <c r="H63">
        <v>0</v>
      </c>
      <c r="K63">
        <v>-1812144.48</v>
      </c>
      <c r="L63">
        <v>3207310.61</v>
      </c>
      <c r="M63">
        <v>1753695.61</v>
      </c>
      <c r="N63">
        <v>93780</v>
      </c>
      <c r="O63">
        <v>1102.29</v>
      </c>
      <c r="P63">
        <v>2523489.5</v>
      </c>
      <c r="R63">
        <v>2909131.1</v>
      </c>
      <c r="S63">
        <v>5490</v>
      </c>
      <c r="T63">
        <v>3040</v>
      </c>
      <c r="U63">
        <v>1002695.4</v>
      </c>
      <c r="V63">
        <v>274238.15000000002</v>
      </c>
    </row>
    <row r="64" spans="1:24" x14ac:dyDescent="0.25">
      <c r="A64" t="s">
        <v>2589</v>
      </c>
      <c r="B64">
        <v>1100624.02</v>
      </c>
      <c r="C64">
        <v>19315.62</v>
      </c>
      <c r="D64">
        <v>291686.18</v>
      </c>
      <c r="E64">
        <v>1083948.49</v>
      </c>
      <c r="F64">
        <v>166963.29999999999</v>
      </c>
      <c r="H64">
        <v>0</v>
      </c>
      <c r="K64">
        <v>-431265.11</v>
      </c>
      <c r="L64">
        <v>2601971.02</v>
      </c>
      <c r="M64">
        <v>1710949.5</v>
      </c>
      <c r="N64">
        <v>393400</v>
      </c>
      <c r="O64">
        <v>1047.8599999999999</v>
      </c>
      <c r="P64">
        <v>1383319</v>
      </c>
      <c r="R64">
        <v>1853304</v>
      </c>
      <c r="T64">
        <v>8680</v>
      </c>
      <c r="U64">
        <v>906092.46</v>
      </c>
      <c r="V64">
        <v>228808.2</v>
      </c>
    </row>
    <row r="65" spans="1:24" x14ac:dyDescent="0.25">
      <c r="A65" t="s">
        <v>2590</v>
      </c>
      <c r="B65">
        <v>656175.56000000006</v>
      </c>
      <c r="C65">
        <v>57392.2</v>
      </c>
      <c r="D65">
        <v>52267.02</v>
      </c>
      <c r="E65">
        <v>789545.31</v>
      </c>
      <c r="F65">
        <v>64310.68</v>
      </c>
      <c r="G65">
        <v>18375</v>
      </c>
      <c r="H65">
        <v>0</v>
      </c>
      <c r="K65">
        <v>-1644258.13</v>
      </c>
      <c r="L65">
        <v>3048211.32</v>
      </c>
      <c r="M65">
        <v>1316984.96</v>
      </c>
      <c r="N65">
        <v>127000</v>
      </c>
      <c r="O65">
        <v>757.2</v>
      </c>
      <c r="P65">
        <v>1853824</v>
      </c>
      <c r="Q65">
        <v>5910</v>
      </c>
      <c r="R65">
        <v>2245452.6</v>
      </c>
      <c r="S65">
        <v>4000</v>
      </c>
      <c r="U65">
        <v>802257.65</v>
      </c>
      <c r="V65">
        <v>55403.33</v>
      </c>
    </row>
    <row r="66" spans="1:24" x14ac:dyDescent="0.25">
      <c r="A66" t="s">
        <v>2611</v>
      </c>
      <c r="B66">
        <v>871558.46</v>
      </c>
      <c r="C66">
        <v>15491.19</v>
      </c>
      <c r="D66">
        <v>41543.160000000003</v>
      </c>
      <c r="E66">
        <v>304403.82</v>
      </c>
      <c r="F66">
        <v>113215.75</v>
      </c>
      <c r="G66">
        <v>8340</v>
      </c>
      <c r="H66">
        <v>0</v>
      </c>
      <c r="K66">
        <v>-207995.26</v>
      </c>
      <c r="L66">
        <v>1312112.72</v>
      </c>
      <c r="M66">
        <v>1324717.46</v>
      </c>
      <c r="N66">
        <v>262220</v>
      </c>
      <c r="O66">
        <v>833.58</v>
      </c>
      <c r="P66">
        <v>1051010.5</v>
      </c>
      <c r="R66">
        <v>1479969.5</v>
      </c>
      <c r="U66">
        <v>732155.95</v>
      </c>
      <c r="V66">
        <v>192901.17</v>
      </c>
    </row>
    <row r="67" spans="1:24" x14ac:dyDescent="0.25">
      <c r="A67" t="s">
        <v>2591</v>
      </c>
      <c r="B67">
        <v>945305.05</v>
      </c>
      <c r="C67">
        <v>27998.240000000002</v>
      </c>
      <c r="D67">
        <v>49465.87</v>
      </c>
      <c r="E67">
        <v>678154</v>
      </c>
      <c r="F67">
        <v>257443.85</v>
      </c>
      <c r="G67">
        <v>21900</v>
      </c>
      <c r="H67">
        <v>0</v>
      </c>
      <c r="K67">
        <v>952499.98</v>
      </c>
      <c r="L67">
        <v>997975.02</v>
      </c>
      <c r="M67">
        <v>881170.39</v>
      </c>
      <c r="N67">
        <v>65740</v>
      </c>
      <c r="O67">
        <v>1124.48</v>
      </c>
      <c r="P67">
        <v>1320290</v>
      </c>
      <c r="Q67">
        <v>26839</v>
      </c>
      <c r="R67">
        <v>1587806</v>
      </c>
      <c r="U67">
        <v>600068.42000000004</v>
      </c>
      <c r="V67">
        <v>121297.44</v>
      </c>
    </row>
    <row r="68" spans="1:24" x14ac:dyDescent="0.25">
      <c r="A68" t="s">
        <v>2592</v>
      </c>
      <c r="B68">
        <v>411392.02</v>
      </c>
      <c r="C68">
        <v>90682.82</v>
      </c>
      <c r="D68">
        <v>46572.62</v>
      </c>
      <c r="E68">
        <v>532561.9</v>
      </c>
      <c r="F68">
        <v>261441.96</v>
      </c>
      <c r="G68">
        <v>27470</v>
      </c>
      <c r="H68">
        <v>0</v>
      </c>
      <c r="J68">
        <v>4031791.24</v>
      </c>
      <c r="K68">
        <v>-2735364.35</v>
      </c>
      <c r="M68">
        <v>1125590.6399999999</v>
      </c>
      <c r="N68">
        <v>106310</v>
      </c>
      <c r="O68">
        <v>736.35</v>
      </c>
      <c r="P68">
        <v>1130050</v>
      </c>
      <c r="R68">
        <v>1403100</v>
      </c>
      <c r="U68">
        <v>853701.01</v>
      </c>
      <c r="V68">
        <v>87131.55</v>
      </c>
    </row>
    <row r="69" spans="1:24" x14ac:dyDescent="0.25">
      <c r="A69" t="s">
        <v>2593</v>
      </c>
      <c r="B69">
        <v>1054347.77</v>
      </c>
      <c r="C69">
        <v>19823.990000000002</v>
      </c>
      <c r="D69">
        <v>60753.29</v>
      </c>
      <c r="E69">
        <v>210225.08</v>
      </c>
      <c r="F69">
        <v>606058.80000000005</v>
      </c>
      <c r="G69">
        <v>86150</v>
      </c>
      <c r="H69">
        <v>-7374</v>
      </c>
      <c r="K69">
        <v>1283097.27</v>
      </c>
      <c r="L69">
        <v>73641.19</v>
      </c>
      <c r="M69">
        <v>2154874.7799999998</v>
      </c>
      <c r="N69">
        <v>608100</v>
      </c>
      <c r="O69">
        <v>1129.25</v>
      </c>
      <c r="P69">
        <v>2160200</v>
      </c>
      <c r="Q69">
        <v>69683</v>
      </c>
      <c r="R69">
        <v>2694445</v>
      </c>
      <c r="S69">
        <v>3280</v>
      </c>
      <c r="T69">
        <v>5607</v>
      </c>
      <c r="U69">
        <v>1668248.24</v>
      </c>
      <c r="V69">
        <v>106712.32000000001</v>
      </c>
    </row>
    <row r="70" spans="1:24" x14ac:dyDescent="0.25">
      <c r="A70" t="s">
        <v>2594</v>
      </c>
      <c r="B70">
        <v>201318.41</v>
      </c>
      <c r="C70">
        <v>28120</v>
      </c>
      <c r="D70">
        <v>53024.17</v>
      </c>
      <c r="E70">
        <v>3</v>
      </c>
      <c r="F70">
        <v>-290326.40000000002</v>
      </c>
      <c r="J70">
        <v>-490674.02</v>
      </c>
      <c r="L70">
        <v>607615.71</v>
      </c>
      <c r="M70">
        <v>761460.25</v>
      </c>
      <c r="N70">
        <v>94600</v>
      </c>
      <c r="O70">
        <v>179.34</v>
      </c>
      <c r="P70">
        <v>1103700</v>
      </c>
      <c r="R70">
        <v>1343472</v>
      </c>
      <c r="U70">
        <v>513151</v>
      </c>
      <c r="V70">
        <v>228119.1</v>
      </c>
    </row>
    <row r="71" spans="1:24" x14ac:dyDescent="0.25">
      <c r="A71" t="s">
        <v>2595</v>
      </c>
      <c r="B71">
        <v>581740.78</v>
      </c>
      <c r="C71">
        <v>0</v>
      </c>
      <c r="D71">
        <v>33389.15</v>
      </c>
      <c r="E71">
        <v>-598089.73</v>
      </c>
      <c r="F71">
        <v>608955.59</v>
      </c>
      <c r="G71">
        <v>-214950</v>
      </c>
      <c r="K71">
        <v>-2738270.77</v>
      </c>
      <c r="L71">
        <v>3812852.35</v>
      </c>
      <c r="M71">
        <v>940630.13</v>
      </c>
      <c r="O71">
        <v>267</v>
      </c>
      <c r="P71">
        <v>2251856</v>
      </c>
      <c r="Q71">
        <v>13870.42</v>
      </c>
      <c r="R71">
        <v>2429130</v>
      </c>
      <c r="U71">
        <v>575813.19999999995</v>
      </c>
      <c r="V71">
        <v>430416.14</v>
      </c>
      <c r="X71">
        <v>4900</v>
      </c>
    </row>
    <row r="72" spans="1:24" x14ac:dyDescent="0.25">
      <c r="A72" t="s">
        <v>2596</v>
      </c>
      <c r="B72">
        <v>477074.18</v>
      </c>
      <c r="C72">
        <v>176870.86</v>
      </c>
      <c r="D72">
        <v>96333.91</v>
      </c>
      <c r="E72">
        <v>392982.55</v>
      </c>
      <c r="F72">
        <v>163596.47</v>
      </c>
      <c r="G72">
        <v>140550</v>
      </c>
      <c r="H72">
        <v>0</v>
      </c>
      <c r="K72">
        <v>-863061.86</v>
      </c>
      <c r="L72">
        <v>1909993.72</v>
      </c>
      <c r="M72">
        <v>1203910.71</v>
      </c>
      <c r="O72">
        <v>550.52</v>
      </c>
      <c r="P72">
        <v>1555520</v>
      </c>
      <c r="Q72">
        <v>136715</v>
      </c>
      <c r="R72">
        <v>1968961</v>
      </c>
      <c r="U72">
        <v>662282.16</v>
      </c>
      <c r="V72">
        <v>146076.96</v>
      </c>
    </row>
    <row r="73" spans="1:24" x14ac:dyDescent="0.25">
      <c r="A73" t="s">
        <v>2597</v>
      </c>
      <c r="B73">
        <v>474518.75</v>
      </c>
      <c r="C73">
        <v>65786.070000000007</v>
      </c>
      <c r="D73">
        <v>90156</v>
      </c>
      <c r="E73">
        <v>325451.15000000002</v>
      </c>
      <c r="F73">
        <v>17868.009999999998</v>
      </c>
      <c r="G73">
        <v>7900</v>
      </c>
      <c r="H73">
        <v>0</v>
      </c>
      <c r="K73">
        <v>-759973.81</v>
      </c>
      <c r="L73">
        <v>1439320.15</v>
      </c>
      <c r="M73">
        <v>1306337.8799999999</v>
      </c>
      <c r="O73">
        <v>494.32</v>
      </c>
      <c r="P73">
        <v>1070190</v>
      </c>
      <c r="Q73">
        <v>56813</v>
      </c>
      <c r="R73">
        <v>1541697</v>
      </c>
      <c r="U73">
        <v>464638.28</v>
      </c>
      <c r="V73">
        <v>140966.28</v>
      </c>
    </row>
    <row r="74" spans="1:24" x14ac:dyDescent="0.25">
      <c r="A74" t="s">
        <v>2598</v>
      </c>
      <c r="B74">
        <v>615335.84</v>
      </c>
      <c r="C74">
        <v>67523.64</v>
      </c>
      <c r="D74">
        <v>78024.66</v>
      </c>
      <c r="E74">
        <v>788934.02</v>
      </c>
      <c r="F74">
        <v>217782.41</v>
      </c>
      <c r="G74">
        <v>412335</v>
      </c>
      <c r="H74">
        <v>0</v>
      </c>
      <c r="K74">
        <v>-3320369.32</v>
      </c>
      <c r="L74">
        <v>4868817.07</v>
      </c>
      <c r="M74">
        <v>1231603.57</v>
      </c>
      <c r="N74">
        <v>105590</v>
      </c>
      <c r="O74">
        <v>711.45</v>
      </c>
      <c r="P74">
        <v>1625490</v>
      </c>
      <c r="Q74">
        <v>252790</v>
      </c>
      <c r="R74">
        <v>2238566</v>
      </c>
      <c r="T74">
        <v>1632</v>
      </c>
      <c r="U74">
        <v>1048891.3500000001</v>
      </c>
      <c r="V74">
        <v>120277.85</v>
      </c>
    </row>
    <row r="75" spans="1:24" x14ac:dyDescent="0.25">
      <c r="A75" t="s">
        <v>2599</v>
      </c>
      <c r="B75">
        <v>478828.31</v>
      </c>
      <c r="C75">
        <v>0</v>
      </c>
      <c r="D75">
        <v>63975.34</v>
      </c>
      <c r="E75">
        <v>135724.28</v>
      </c>
      <c r="F75">
        <v>116203.81</v>
      </c>
      <c r="K75">
        <v>282674.23</v>
      </c>
      <c r="L75">
        <v>310741.76000000001</v>
      </c>
      <c r="M75">
        <v>927178.96</v>
      </c>
      <c r="N75">
        <v>94770</v>
      </c>
      <c r="O75">
        <v>343.38</v>
      </c>
      <c r="P75">
        <v>1413260</v>
      </c>
      <c r="R75">
        <v>1728452</v>
      </c>
      <c r="U75">
        <v>431636.01</v>
      </c>
      <c r="V75">
        <v>74148.58</v>
      </c>
    </row>
    <row r="76" spans="1:24" x14ac:dyDescent="0.25">
      <c r="A76" t="s">
        <v>2600</v>
      </c>
      <c r="B76">
        <v>163542.70000000001</v>
      </c>
      <c r="C76">
        <v>0</v>
      </c>
      <c r="D76">
        <v>37148.19</v>
      </c>
      <c r="E76">
        <v>53450.12</v>
      </c>
      <c r="F76">
        <v>125048.53</v>
      </c>
      <c r="G76">
        <v>-4860</v>
      </c>
      <c r="H76">
        <v>0</v>
      </c>
      <c r="K76">
        <v>-2831361.3</v>
      </c>
      <c r="L76">
        <v>3226080.14</v>
      </c>
      <c r="M76">
        <v>929220.87</v>
      </c>
      <c r="N76">
        <v>109932</v>
      </c>
      <c r="O76">
        <v>33.299999999999997</v>
      </c>
      <c r="P76">
        <v>1446560</v>
      </c>
      <c r="Q76">
        <v>544</v>
      </c>
      <c r="R76">
        <v>1843074</v>
      </c>
      <c r="T76">
        <v>10640</v>
      </c>
      <c r="U76">
        <v>514386.41</v>
      </c>
      <c r="V76">
        <v>128859.06</v>
      </c>
    </row>
    <row r="77" spans="1:24" x14ac:dyDescent="0.25">
      <c r="A77" t="s">
        <v>2601</v>
      </c>
      <c r="B77">
        <v>628196.81000000006</v>
      </c>
      <c r="C77">
        <v>95510.98</v>
      </c>
      <c r="D77">
        <v>47640.23</v>
      </c>
      <c r="E77">
        <v>405066.95</v>
      </c>
      <c r="F77">
        <v>150631.70000000001</v>
      </c>
      <c r="H77">
        <v>-472</v>
      </c>
      <c r="K77">
        <v>-1319614.56</v>
      </c>
      <c r="L77">
        <v>2484321.89</v>
      </c>
      <c r="M77">
        <v>1553719.11</v>
      </c>
      <c r="N77">
        <v>121000</v>
      </c>
      <c r="O77">
        <v>712.59</v>
      </c>
      <c r="P77">
        <v>1914420</v>
      </c>
      <c r="R77">
        <v>2275382</v>
      </c>
      <c r="T77">
        <v>541</v>
      </c>
      <c r="U77">
        <v>1095069.28</v>
      </c>
      <c r="V77">
        <v>56048.08</v>
      </c>
    </row>
    <row r="78" spans="1:24" x14ac:dyDescent="0.25">
      <c r="A78" t="s">
        <v>2609</v>
      </c>
      <c r="B78">
        <v>301347.34999999998</v>
      </c>
      <c r="C78">
        <v>13300</v>
      </c>
      <c r="D78">
        <v>24573.42</v>
      </c>
      <c r="E78">
        <v>113847.84</v>
      </c>
      <c r="F78">
        <v>-8063.31</v>
      </c>
      <c r="H78">
        <v>0</v>
      </c>
      <c r="K78">
        <v>-933912.4</v>
      </c>
      <c r="L78">
        <v>1219746.8700000001</v>
      </c>
      <c r="M78">
        <v>668184.81999999995</v>
      </c>
      <c r="N78">
        <v>29400</v>
      </c>
      <c r="P78">
        <v>1029090</v>
      </c>
      <c r="R78">
        <v>1233274.6299999999</v>
      </c>
      <c r="U78">
        <v>206888.85</v>
      </c>
      <c r="V78">
        <v>127340.51</v>
      </c>
    </row>
    <row r="79" spans="1:24" x14ac:dyDescent="0.25">
      <c r="A79" t="s">
        <v>2612</v>
      </c>
      <c r="B79">
        <v>375790.73</v>
      </c>
      <c r="C79">
        <v>0</v>
      </c>
      <c r="D79">
        <v>76897.440000000002</v>
      </c>
      <c r="E79">
        <v>423966.3</v>
      </c>
      <c r="F79">
        <v>29442.16</v>
      </c>
      <c r="H79">
        <v>0</v>
      </c>
      <c r="K79">
        <v>-1431006.14</v>
      </c>
      <c r="L79">
        <v>2368149.29</v>
      </c>
      <c r="M79">
        <v>843918.29</v>
      </c>
      <c r="N79">
        <v>122000</v>
      </c>
      <c r="O79">
        <v>492.76</v>
      </c>
      <c r="P79">
        <v>1913700</v>
      </c>
      <c r="Q79">
        <v>46350</v>
      </c>
      <c r="R79">
        <v>2171630</v>
      </c>
      <c r="U79">
        <v>667444.19999999995</v>
      </c>
      <c r="V79">
        <v>118433.37</v>
      </c>
    </row>
    <row r="80" spans="1:24" x14ac:dyDescent="0.25">
      <c r="A80" t="s">
        <v>2602</v>
      </c>
      <c r="B80">
        <v>576536.91</v>
      </c>
      <c r="C80">
        <v>35358.959999999999</v>
      </c>
      <c r="D80">
        <v>22844.68</v>
      </c>
      <c r="E80">
        <v>362804.01</v>
      </c>
      <c r="F80">
        <v>451988.02</v>
      </c>
      <c r="G80">
        <v>21600</v>
      </c>
      <c r="H80">
        <v>0</v>
      </c>
      <c r="I80">
        <v>21000</v>
      </c>
      <c r="K80">
        <v>-719785.74</v>
      </c>
      <c r="L80">
        <v>2500428.33</v>
      </c>
      <c r="M80">
        <v>1117814.7</v>
      </c>
      <c r="N80">
        <v>2750</v>
      </c>
      <c r="O80">
        <v>1014.96</v>
      </c>
      <c r="P80">
        <v>1629500</v>
      </c>
      <c r="R80">
        <v>2079505</v>
      </c>
      <c r="S80">
        <v>3595</v>
      </c>
      <c r="T80">
        <v>5444</v>
      </c>
      <c r="U80">
        <v>824295.67</v>
      </c>
      <c r="V80">
        <v>211950</v>
      </c>
    </row>
    <row r="81" spans="1:22" x14ac:dyDescent="0.25">
      <c r="A81" t="s">
        <v>2603</v>
      </c>
      <c r="B81">
        <v>359622.06</v>
      </c>
      <c r="C81">
        <v>19742.150000000001</v>
      </c>
      <c r="D81">
        <v>43120.45</v>
      </c>
      <c r="E81">
        <v>5</v>
      </c>
      <c r="F81">
        <v>187150.07</v>
      </c>
      <c r="G81">
        <v>11550</v>
      </c>
      <c r="H81">
        <v>0</v>
      </c>
      <c r="K81">
        <v>-1517598.91</v>
      </c>
      <c r="L81">
        <v>2140561.41</v>
      </c>
      <c r="M81">
        <v>734611.59</v>
      </c>
      <c r="N81">
        <v>228990</v>
      </c>
      <c r="O81">
        <v>523.58000000000004</v>
      </c>
      <c r="P81">
        <v>1186347.5</v>
      </c>
      <c r="R81">
        <v>1591616.5</v>
      </c>
      <c r="S81">
        <v>860</v>
      </c>
      <c r="U81">
        <v>506160.44</v>
      </c>
      <c r="V81">
        <v>76708.5</v>
      </c>
    </row>
    <row r="82" spans="1:22" x14ac:dyDescent="0.25">
      <c r="A82" t="s">
        <v>2604</v>
      </c>
      <c r="B82">
        <v>1036471.62</v>
      </c>
      <c r="C82">
        <v>26519.71</v>
      </c>
      <c r="D82">
        <v>64346.75</v>
      </c>
      <c r="E82">
        <v>695815.68000000005</v>
      </c>
      <c r="F82">
        <v>620416.35</v>
      </c>
      <c r="G82">
        <v>38325</v>
      </c>
      <c r="H82">
        <v>0</v>
      </c>
      <c r="K82">
        <v>-222004.21</v>
      </c>
      <c r="L82">
        <v>2191938.59</v>
      </c>
      <c r="M82">
        <v>1358571.03</v>
      </c>
      <c r="N82">
        <v>381090</v>
      </c>
      <c r="O82">
        <v>1216.45</v>
      </c>
      <c r="P82">
        <v>671758.5</v>
      </c>
      <c r="R82">
        <v>972474.5</v>
      </c>
      <c r="S82">
        <v>23238</v>
      </c>
      <c r="U82">
        <v>735525.41</v>
      </c>
      <c r="V82">
        <v>246087.34</v>
      </c>
    </row>
    <row r="83" spans="1:22" x14ac:dyDescent="0.25">
      <c r="A83" t="s">
        <v>2605</v>
      </c>
      <c r="B83">
        <v>759597.51</v>
      </c>
      <c r="C83">
        <v>65619.23</v>
      </c>
      <c r="D83">
        <v>39841.14</v>
      </c>
      <c r="E83">
        <v>800853.69</v>
      </c>
      <c r="F83">
        <v>266659.03999999998</v>
      </c>
      <c r="G83">
        <v>22681.3</v>
      </c>
      <c r="H83">
        <v>0</v>
      </c>
      <c r="K83">
        <v>-2000930.72</v>
      </c>
      <c r="L83">
        <v>4194803.6500000004</v>
      </c>
      <c r="M83">
        <v>1101025.23</v>
      </c>
      <c r="N83">
        <v>27000</v>
      </c>
      <c r="O83">
        <v>1204.52</v>
      </c>
      <c r="P83">
        <v>1636700.5</v>
      </c>
      <c r="R83">
        <v>1980953.5</v>
      </c>
      <c r="S83">
        <v>18693</v>
      </c>
      <c r="T83">
        <v>1536</v>
      </c>
      <c r="U83">
        <v>723936.58</v>
      </c>
      <c r="V83">
        <v>324794.78999999998</v>
      </c>
    </row>
    <row r="84" spans="1:22" x14ac:dyDescent="0.25">
      <c r="A84" t="s">
        <v>2606</v>
      </c>
      <c r="B84">
        <v>166847.94</v>
      </c>
      <c r="C84">
        <v>13955.47</v>
      </c>
      <c r="D84">
        <v>24328.1</v>
      </c>
      <c r="E84">
        <v>449227.12</v>
      </c>
      <c r="F84">
        <v>118506.84</v>
      </c>
      <c r="G84">
        <v>31200</v>
      </c>
      <c r="H84">
        <v>0</v>
      </c>
      <c r="K84">
        <v>-1071479.23</v>
      </c>
      <c r="L84">
        <v>2119139.65</v>
      </c>
      <c r="M84">
        <v>587200.06999999995</v>
      </c>
      <c r="N84">
        <v>70200</v>
      </c>
      <c r="O84">
        <v>396.06</v>
      </c>
      <c r="P84">
        <v>1147920</v>
      </c>
      <c r="R84">
        <v>1461682</v>
      </c>
      <c r="U84">
        <v>467413.56</v>
      </c>
      <c r="V84">
        <v>182615.52</v>
      </c>
    </row>
    <row r="85" spans="1:22" x14ac:dyDescent="0.25">
      <c r="A85" t="s">
        <v>2607</v>
      </c>
      <c r="B85">
        <v>468597.8</v>
      </c>
      <c r="C85">
        <v>6401.85</v>
      </c>
      <c r="D85">
        <v>72785.100000000006</v>
      </c>
      <c r="E85">
        <v>156622.22</v>
      </c>
      <c r="F85">
        <v>157981.32</v>
      </c>
      <c r="G85">
        <v>30496.07</v>
      </c>
      <c r="H85">
        <v>0</v>
      </c>
      <c r="K85">
        <v>1297.99</v>
      </c>
      <c r="L85">
        <v>1096893.17</v>
      </c>
      <c r="M85">
        <v>965237.59</v>
      </c>
      <c r="N85">
        <v>597900</v>
      </c>
      <c r="P85">
        <v>1058860</v>
      </c>
      <c r="R85">
        <v>1509996</v>
      </c>
      <c r="S85">
        <v>19000</v>
      </c>
      <c r="T85">
        <v>2230</v>
      </c>
      <c r="U85">
        <v>1128970.98</v>
      </c>
      <c r="V85">
        <v>228099.55</v>
      </c>
    </row>
    <row r="86" spans="1:22" x14ac:dyDescent="0.25">
      <c r="A86" t="s">
        <v>2608</v>
      </c>
      <c r="B86">
        <v>990590.77</v>
      </c>
      <c r="C86">
        <v>61887</v>
      </c>
      <c r="D86">
        <v>52189.01</v>
      </c>
      <c r="E86">
        <v>115512.3</v>
      </c>
      <c r="F86">
        <v>214586.91</v>
      </c>
      <c r="G86">
        <v>25148.85</v>
      </c>
      <c r="H86">
        <v>0</v>
      </c>
      <c r="K86">
        <v>-1788768.02</v>
      </c>
      <c r="L86">
        <v>3207738.11</v>
      </c>
      <c r="M86">
        <v>1396489.19</v>
      </c>
      <c r="O86">
        <v>1339.82</v>
      </c>
      <c r="P86">
        <v>1213520</v>
      </c>
      <c r="R86">
        <v>1371848</v>
      </c>
      <c r="S86">
        <v>4505</v>
      </c>
      <c r="T86">
        <v>4600</v>
      </c>
      <c r="U86">
        <v>1043731.58</v>
      </c>
      <c r="V86">
        <v>196017.38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H86"/>
  <sheetViews>
    <sheetView topLeftCell="Z1" zoomScale="96" zoomScaleNormal="96" workbookViewId="0">
      <selection activeCell="AG4" sqref="AG4:AG86"/>
    </sheetView>
  </sheetViews>
  <sheetFormatPr defaultColWidth="2.69921875" defaultRowHeight="13.8" x14ac:dyDescent="0.25"/>
  <cols>
    <col min="1" max="1" width="5.5" style="269" bestFit="1" customWidth="1"/>
    <col min="2" max="2" width="14.69921875" style="269" customWidth="1"/>
    <col min="3" max="3" width="7.5" style="279" bestFit="1" customWidth="1"/>
    <col min="4" max="4" width="44.59765625" style="279" bestFit="1" customWidth="1"/>
    <col min="5" max="5" width="41.69921875" bestFit="1" customWidth="1"/>
    <col min="6" max="6" width="31.796875" bestFit="1" customWidth="1"/>
    <col min="7" max="7" width="31" bestFit="1" customWidth="1"/>
    <col min="8" max="8" width="22.796875" bestFit="1" customWidth="1"/>
    <col min="9" max="10" width="14.5" bestFit="1" customWidth="1"/>
    <col min="11" max="11" width="18.796875" bestFit="1" customWidth="1"/>
    <col min="12" max="12" width="20.09765625" bestFit="1" customWidth="1"/>
    <col min="13" max="13" width="22.296875" bestFit="1" customWidth="1"/>
    <col min="14" max="14" width="26.3984375" bestFit="1" customWidth="1"/>
    <col min="15" max="15" width="26.59765625" bestFit="1" customWidth="1"/>
    <col min="16" max="16" width="14.5" bestFit="1" customWidth="1"/>
    <col min="17" max="17" width="42.8984375" bestFit="1" customWidth="1"/>
    <col min="18" max="18" width="43.59765625" bestFit="1" customWidth="1"/>
    <col min="19" max="19" width="27.59765625" bestFit="1" customWidth="1"/>
    <col min="20" max="20" width="53.69921875" bestFit="1" customWidth="1"/>
    <col min="21" max="21" width="14.5" bestFit="1" customWidth="1"/>
    <col min="22" max="22" width="19.09765625" bestFit="1" customWidth="1"/>
    <col min="23" max="23" width="25.3984375" bestFit="1" customWidth="1"/>
    <col min="24" max="24" width="23.69921875" bestFit="1" customWidth="1"/>
    <col min="25" max="25" width="41.09765625" bestFit="1" customWidth="1"/>
    <col min="26" max="26" width="29.69921875" bestFit="1" customWidth="1"/>
    <col min="27" max="27" width="24.796875" bestFit="1" customWidth="1"/>
    <col min="28" max="28" width="31.796875" bestFit="1" customWidth="1"/>
    <col min="29" max="29" width="16.3984375" style="263" customWidth="1"/>
    <col min="30" max="30" width="15.8984375" style="286" bestFit="1" customWidth="1"/>
    <col min="31" max="31" width="17.3984375" style="280" bestFit="1" customWidth="1"/>
    <col min="32" max="32" width="17.59765625" style="282" bestFit="1" customWidth="1"/>
    <col min="33" max="33" width="19.09765625" style="283" bestFit="1" customWidth="1"/>
    <col min="34" max="34" width="14.59765625" style="287" bestFit="1" customWidth="1"/>
    <col min="35" max="16384" width="2.69921875" style="269"/>
  </cols>
  <sheetData>
    <row r="1" spans="1:34" x14ac:dyDescent="0.25">
      <c r="E1" t="s">
        <v>2458</v>
      </c>
      <c r="F1" t="s">
        <v>2459</v>
      </c>
      <c r="G1" t="s">
        <v>2460</v>
      </c>
      <c r="H1" t="s">
        <v>2461</v>
      </c>
      <c r="I1" t="s">
        <v>2463</v>
      </c>
      <c r="J1" t="s">
        <v>2464</v>
      </c>
      <c r="K1" t="s">
        <v>2467</v>
      </c>
      <c r="L1" t="s">
        <v>2471</v>
      </c>
      <c r="M1" t="s">
        <v>2472</v>
      </c>
      <c r="N1" t="s">
        <v>2473</v>
      </c>
      <c r="O1" t="s">
        <v>2474</v>
      </c>
      <c r="P1" t="s">
        <v>2475</v>
      </c>
      <c r="Q1" t="s">
        <v>2478</v>
      </c>
      <c r="R1" t="s">
        <v>2479</v>
      </c>
      <c r="S1" t="s">
        <v>2480</v>
      </c>
      <c r="T1" t="s">
        <v>2481</v>
      </c>
      <c r="U1" t="s">
        <v>2483</v>
      </c>
      <c r="V1" t="s">
        <v>2484</v>
      </c>
      <c r="W1" t="s">
        <v>2485</v>
      </c>
      <c r="X1" t="s">
        <v>2486</v>
      </c>
      <c r="Y1" t="s">
        <v>2487</v>
      </c>
      <c r="Z1" t="s">
        <v>2488</v>
      </c>
      <c r="AA1" t="s">
        <v>2529</v>
      </c>
      <c r="AB1" t="s">
        <v>2490</v>
      </c>
      <c r="AC1" s="263" t="s">
        <v>6</v>
      </c>
      <c r="AD1" s="264" t="s">
        <v>7</v>
      </c>
      <c r="AE1" s="280" t="s">
        <v>8</v>
      </c>
      <c r="AF1" s="281" t="s">
        <v>9</v>
      </c>
      <c r="AG1" s="266" t="s">
        <v>10</v>
      </c>
      <c r="AH1" s="268" t="s">
        <v>11</v>
      </c>
    </row>
    <row r="2" spans="1:34" x14ac:dyDescent="0.25">
      <c r="B2" s="269" t="s">
        <v>55</v>
      </c>
      <c r="C2" s="279" t="s">
        <v>166</v>
      </c>
      <c r="E2" t="s">
        <v>2491</v>
      </c>
      <c r="F2" t="s">
        <v>2492</v>
      </c>
      <c r="G2" t="s">
        <v>2493</v>
      </c>
      <c r="H2" t="s">
        <v>2494</v>
      </c>
      <c r="I2" t="s">
        <v>2496</v>
      </c>
      <c r="J2" t="s">
        <v>2497</v>
      </c>
      <c r="K2" t="s">
        <v>2500</v>
      </c>
      <c r="L2" t="s">
        <v>2504</v>
      </c>
      <c r="M2" t="s">
        <v>2505</v>
      </c>
      <c r="N2" t="s">
        <v>2506</v>
      </c>
      <c r="O2" t="s">
        <v>2507</v>
      </c>
      <c r="P2" t="s">
        <v>2508</v>
      </c>
      <c r="Q2" t="s">
        <v>2511</v>
      </c>
      <c r="R2" t="s">
        <v>2512</v>
      </c>
      <c r="S2" t="s">
        <v>2513</v>
      </c>
      <c r="T2" t="s">
        <v>2514</v>
      </c>
      <c r="U2" t="s">
        <v>2516</v>
      </c>
      <c r="V2" t="s">
        <v>2517</v>
      </c>
      <c r="W2" t="s">
        <v>2518</v>
      </c>
      <c r="X2" t="s">
        <v>2519</v>
      </c>
      <c r="Y2" t="s">
        <v>2520</v>
      </c>
      <c r="Z2" t="s">
        <v>2521</v>
      </c>
      <c r="AA2" t="s">
        <v>2530</v>
      </c>
      <c r="AB2" t="s">
        <v>2523</v>
      </c>
      <c r="AD2" s="264"/>
      <c r="AH2" s="265"/>
    </row>
    <row r="3" spans="1:34" x14ac:dyDescent="0.25">
      <c r="E3" t="s">
        <v>2524</v>
      </c>
      <c r="F3">
        <v>53262319.689999998</v>
      </c>
      <c r="G3">
        <v>4528483.2</v>
      </c>
      <c r="H3">
        <v>5963303.3799999999</v>
      </c>
      <c r="I3">
        <v>43673646.229999997</v>
      </c>
      <c r="J3">
        <v>29629327.940000001</v>
      </c>
      <c r="K3">
        <v>2412874.34</v>
      </c>
      <c r="L3">
        <v>-1970.41</v>
      </c>
      <c r="M3">
        <v>22409</v>
      </c>
      <c r="N3">
        <v>-4651491.17</v>
      </c>
      <c r="O3">
        <v>-41372069.289999999</v>
      </c>
      <c r="P3">
        <v>181350186.34999999</v>
      </c>
      <c r="Q3">
        <v>90542262.780000001</v>
      </c>
      <c r="R3">
        <v>17648737</v>
      </c>
      <c r="S3">
        <v>193127.49</v>
      </c>
      <c r="T3">
        <v>120258857.53</v>
      </c>
      <c r="U3">
        <v>2457963.98</v>
      </c>
      <c r="V3">
        <v>150543688.02000001</v>
      </c>
      <c r="W3">
        <v>407882.9</v>
      </c>
      <c r="X3">
        <v>121724</v>
      </c>
      <c r="Y3">
        <v>66636408.75</v>
      </c>
      <c r="Z3">
        <v>13730443.49</v>
      </c>
      <c r="AA3">
        <v>209600</v>
      </c>
      <c r="AB3">
        <v>154060</v>
      </c>
      <c r="AC3" s="263">
        <f t="shared" ref="AC3:AH3" si="0">SUM(AC4:AC86)</f>
        <v>63754106.269999988</v>
      </c>
      <c r="AD3" s="264">
        <f t="shared" si="0"/>
        <v>2410903.9299999997</v>
      </c>
      <c r="AE3" s="280">
        <f t="shared" si="0"/>
        <v>61343202.339999996</v>
      </c>
      <c r="AF3" s="282">
        <f t="shared" si="0"/>
        <v>231100948.78000003</v>
      </c>
      <c r="AG3" s="283">
        <f t="shared" si="0"/>
        <v>231803807.16000006</v>
      </c>
      <c r="AH3" s="265">
        <f t="shared" si="0"/>
        <v>-702858.38000000292</v>
      </c>
    </row>
    <row r="4" spans="1:34" x14ac:dyDescent="0.25">
      <c r="A4" s="269" t="s">
        <v>279</v>
      </c>
      <c r="B4" s="269" t="s">
        <v>0</v>
      </c>
      <c r="C4" s="279">
        <v>5737</v>
      </c>
      <c r="D4" s="279" t="s">
        <v>600</v>
      </c>
      <c r="E4" t="s">
        <v>2531</v>
      </c>
      <c r="F4">
        <v>838414.35</v>
      </c>
      <c r="G4">
        <v>18086</v>
      </c>
      <c r="H4">
        <v>48999.78</v>
      </c>
      <c r="I4">
        <v>2609470.61</v>
      </c>
      <c r="J4">
        <v>163357.01</v>
      </c>
      <c r="K4">
        <v>36800</v>
      </c>
      <c r="L4">
        <v>0</v>
      </c>
      <c r="N4">
        <v>3998879.78</v>
      </c>
      <c r="O4">
        <v>342458.58</v>
      </c>
      <c r="P4">
        <v>198336.84</v>
      </c>
      <c r="Q4">
        <v>850940.73</v>
      </c>
      <c r="R4">
        <v>239100</v>
      </c>
      <c r="S4">
        <v>1200.32</v>
      </c>
      <c r="T4">
        <v>1220080</v>
      </c>
      <c r="U4">
        <v>212920.04</v>
      </c>
      <c r="V4">
        <v>1772416</v>
      </c>
      <c r="W4">
        <v>320</v>
      </c>
      <c r="X4">
        <v>20664</v>
      </c>
      <c r="Y4">
        <v>1380346.99</v>
      </c>
      <c r="Z4">
        <v>248641.55</v>
      </c>
      <c r="AC4" s="263">
        <f>SUM(F4:H4)</f>
        <v>905500.13</v>
      </c>
      <c r="AD4" s="270">
        <f>SUM(K4:L4)</f>
        <v>36800</v>
      </c>
      <c r="AE4" s="284">
        <f>AC4-AD4</f>
        <v>868700.13</v>
      </c>
      <c r="AF4" s="285">
        <f>SUM(Q4:U4)</f>
        <v>2524241.09</v>
      </c>
      <c r="AG4" s="271">
        <f>SUM(V4:AB4)</f>
        <v>3422388.54</v>
      </c>
      <c r="AH4" s="265">
        <f>AF4-AG4</f>
        <v>-898147.45000000019</v>
      </c>
    </row>
    <row r="5" spans="1:34" x14ac:dyDescent="0.25">
      <c r="A5" s="269" t="s">
        <v>279</v>
      </c>
      <c r="B5" s="269" t="s">
        <v>0</v>
      </c>
      <c r="C5" s="279">
        <v>4213</v>
      </c>
      <c r="D5" s="279" t="s">
        <v>601</v>
      </c>
      <c r="E5" t="s">
        <v>2532</v>
      </c>
      <c r="F5">
        <v>739890.53</v>
      </c>
      <c r="G5">
        <v>117920.29</v>
      </c>
      <c r="H5">
        <v>99629.77</v>
      </c>
      <c r="I5">
        <v>440045.78</v>
      </c>
      <c r="J5">
        <v>237487.79</v>
      </c>
      <c r="K5">
        <v>36300</v>
      </c>
      <c r="L5">
        <v>0</v>
      </c>
      <c r="N5">
        <v>-972932.47</v>
      </c>
      <c r="O5">
        <v>488063.15</v>
      </c>
      <c r="P5">
        <v>2159407.13</v>
      </c>
      <c r="Q5">
        <v>1145359.6299999999</v>
      </c>
      <c r="R5">
        <v>158800</v>
      </c>
      <c r="S5">
        <v>776.85</v>
      </c>
      <c r="T5">
        <v>1170160</v>
      </c>
      <c r="V5">
        <v>1591463</v>
      </c>
      <c r="W5">
        <v>7840</v>
      </c>
      <c r="Y5">
        <v>790884.87</v>
      </c>
      <c r="Z5">
        <v>160772.26</v>
      </c>
      <c r="AC5" s="263">
        <f t="shared" ref="AC5:AC68" si="1">SUM(F5:H5)</f>
        <v>957440.59000000008</v>
      </c>
      <c r="AD5" s="270">
        <f t="shared" ref="AD5:AD68" si="2">SUM(K5:L5)</f>
        <v>36300</v>
      </c>
      <c r="AE5" s="284">
        <f t="shared" ref="AE5:AE68" si="3">AC5-AD5</f>
        <v>921140.59000000008</v>
      </c>
      <c r="AF5" s="285">
        <f t="shared" ref="AF5:AF68" si="4">SUM(Q5:U5)</f>
        <v>2475096.48</v>
      </c>
      <c r="AG5" s="271">
        <f t="shared" ref="AG5:AG68" si="5">SUM(V5:AB5)</f>
        <v>2550960.13</v>
      </c>
      <c r="AH5" s="265">
        <f t="shared" ref="AH5:AH68" si="6">AF5-AG5</f>
        <v>-75863.649999999907</v>
      </c>
    </row>
    <row r="6" spans="1:34" x14ac:dyDescent="0.25">
      <c r="A6" s="269" t="s">
        <v>279</v>
      </c>
      <c r="B6" s="269" t="s">
        <v>0</v>
      </c>
      <c r="C6" s="279">
        <v>4949</v>
      </c>
      <c r="D6" s="279" t="s">
        <v>602</v>
      </c>
      <c r="E6" t="s">
        <v>2533</v>
      </c>
      <c r="F6">
        <v>744415.25</v>
      </c>
      <c r="G6">
        <v>78493.490000000005</v>
      </c>
      <c r="H6">
        <v>55576.63</v>
      </c>
      <c r="I6">
        <v>754146.6</v>
      </c>
      <c r="J6">
        <v>803015.31</v>
      </c>
      <c r="K6">
        <v>10740</v>
      </c>
      <c r="L6">
        <v>0</v>
      </c>
      <c r="N6">
        <v>-909033.75</v>
      </c>
      <c r="O6">
        <v>320382.63</v>
      </c>
      <c r="P6">
        <v>3104237.14</v>
      </c>
      <c r="Q6">
        <v>929391.15</v>
      </c>
      <c r="R6">
        <v>305800</v>
      </c>
      <c r="S6">
        <v>1004.49</v>
      </c>
      <c r="T6">
        <v>2209920</v>
      </c>
      <c r="U6">
        <v>128080.61</v>
      </c>
      <c r="V6">
        <v>2547879.6800000002</v>
      </c>
      <c r="W6">
        <v>10420</v>
      </c>
      <c r="X6">
        <v>1400</v>
      </c>
      <c r="Y6">
        <v>980267.94</v>
      </c>
      <c r="Z6">
        <v>124907.37</v>
      </c>
      <c r="AC6" s="263">
        <f t="shared" si="1"/>
        <v>878485.37</v>
      </c>
      <c r="AD6" s="270">
        <f t="shared" si="2"/>
        <v>10740</v>
      </c>
      <c r="AE6" s="284">
        <f t="shared" si="3"/>
        <v>867745.37</v>
      </c>
      <c r="AF6" s="285">
        <f t="shared" si="4"/>
        <v>3574196.2499999995</v>
      </c>
      <c r="AG6" s="271">
        <f t="shared" si="5"/>
        <v>3664874.99</v>
      </c>
      <c r="AH6" s="265">
        <f t="shared" si="6"/>
        <v>-90678.740000000689</v>
      </c>
    </row>
    <row r="7" spans="1:34" x14ac:dyDescent="0.25">
      <c r="A7" s="269" t="s">
        <v>279</v>
      </c>
      <c r="B7" s="269" t="s">
        <v>0</v>
      </c>
      <c r="C7" s="279">
        <v>7233</v>
      </c>
      <c r="D7" s="279" t="s">
        <v>603</v>
      </c>
      <c r="E7" t="s">
        <v>2534</v>
      </c>
      <c r="F7">
        <v>1089593.46</v>
      </c>
      <c r="G7">
        <v>109617.25</v>
      </c>
      <c r="H7">
        <v>24048.66</v>
      </c>
      <c r="I7">
        <v>3</v>
      </c>
      <c r="J7">
        <v>255268.3</v>
      </c>
      <c r="L7">
        <v>0</v>
      </c>
      <c r="N7">
        <v>-510631.36</v>
      </c>
      <c r="O7">
        <v>494389.91</v>
      </c>
      <c r="P7">
        <v>1481598.18</v>
      </c>
      <c r="Q7">
        <v>1550915.59</v>
      </c>
      <c r="R7">
        <v>1315905</v>
      </c>
      <c r="S7">
        <v>134523.91</v>
      </c>
      <c r="T7">
        <v>2402840</v>
      </c>
      <c r="V7">
        <v>3385600</v>
      </c>
      <c r="W7">
        <v>5316</v>
      </c>
      <c r="Y7">
        <v>1915622.71</v>
      </c>
      <c r="Z7">
        <v>84471.85</v>
      </c>
      <c r="AC7" s="263">
        <f t="shared" si="1"/>
        <v>1223259.3699999999</v>
      </c>
      <c r="AD7" s="270">
        <f t="shared" si="2"/>
        <v>0</v>
      </c>
      <c r="AE7" s="284">
        <f t="shared" si="3"/>
        <v>1223259.3699999999</v>
      </c>
      <c r="AF7" s="285">
        <f t="shared" si="4"/>
        <v>5404184.5</v>
      </c>
      <c r="AG7" s="271">
        <f t="shared" si="5"/>
        <v>5391010.5599999996</v>
      </c>
      <c r="AH7" s="265">
        <f t="shared" si="6"/>
        <v>13173.94000000041</v>
      </c>
    </row>
    <row r="8" spans="1:34" x14ac:dyDescent="0.25">
      <c r="A8" s="269" t="s">
        <v>279</v>
      </c>
      <c r="B8" s="269" t="s">
        <v>0</v>
      </c>
      <c r="C8" s="279">
        <v>5081</v>
      </c>
      <c r="D8" s="279" t="s">
        <v>604</v>
      </c>
      <c r="E8" t="s">
        <v>2535</v>
      </c>
      <c r="F8">
        <v>1129785.3400000001</v>
      </c>
      <c r="G8">
        <v>98771.71</v>
      </c>
      <c r="H8">
        <v>38228.76</v>
      </c>
      <c r="I8">
        <v>3</v>
      </c>
      <c r="J8">
        <v>938001.7</v>
      </c>
      <c r="K8">
        <v>42750</v>
      </c>
      <c r="L8">
        <v>0</v>
      </c>
      <c r="N8">
        <v>-1838293.15</v>
      </c>
      <c r="O8">
        <v>361103.34</v>
      </c>
      <c r="P8">
        <v>3577514.61</v>
      </c>
      <c r="Q8">
        <v>1279641.18</v>
      </c>
      <c r="R8">
        <v>322625</v>
      </c>
      <c r="S8">
        <v>1324.85</v>
      </c>
      <c r="T8">
        <v>1130670</v>
      </c>
      <c r="U8">
        <v>218210</v>
      </c>
      <c r="V8">
        <v>1801339</v>
      </c>
      <c r="Y8">
        <v>1027109.81</v>
      </c>
      <c r="Z8">
        <v>62306.51</v>
      </c>
      <c r="AC8" s="263">
        <f t="shared" si="1"/>
        <v>1266785.81</v>
      </c>
      <c r="AD8" s="270">
        <f t="shared" si="2"/>
        <v>42750</v>
      </c>
      <c r="AE8" s="284">
        <f t="shared" si="3"/>
        <v>1224035.81</v>
      </c>
      <c r="AF8" s="285">
        <f t="shared" si="4"/>
        <v>2952471.0300000003</v>
      </c>
      <c r="AG8" s="271">
        <f t="shared" si="5"/>
        <v>2890755.32</v>
      </c>
      <c r="AH8" s="265">
        <f t="shared" si="6"/>
        <v>61715.710000000428</v>
      </c>
    </row>
    <row r="9" spans="1:34" x14ac:dyDescent="0.25">
      <c r="A9" s="269" t="s">
        <v>279</v>
      </c>
      <c r="B9" s="269" t="s">
        <v>0</v>
      </c>
      <c r="C9" s="279">
        <v>1868</v>
      </c>
      <c r="D9" s="279" t="s">
        <v>605</v>
      </c>
      <c r="E9" t="s">
        <v>2536</v>
      </c>
      <c r="F9">
        <v>477443.87</v>
      </c>
      <c r="G9">
        <v>1105.3900000000001</v>
      </c>
      <c r="H9">
        <v>51204.959999999999</v>
      </c>
      <c r="I9">
        <v>217777.71</v>
      </c>
      <c r="J9">
        <v>218655.21</v>
      </c>
      <c r="K9">
        <v>20535.75</v>
      </c>
      <c r="L9">
        <v>0</v>
      </c>
      <c r="N9">
        <v>882758.94</v>
      </c>
      <c r="O9">
        <v>73896.679999999993</v>
      </c>
      <c r="P9">
        <v>80851.62</v>
      </c>
      <c r="Q9">
        <v>482376.39</v>
      </c>
      <c r="R9">
        <v>277000</v>
      </c>
      <c r="T9">
        <v>828690</v>
      </c>
      <c r="V9">
        <v>998800</v>
      </c>
      <c r="Y9">
        <v>564801.64</v>
      </c>
      <c r="Z9">
        <v>116320.6</v>
      </c>
      <c r="AC9" s="263">
        <f t="shared" si="1"/>
        <v>529754.22</v>
      </c>
      <c r="AD9" s="270">
        <f t="shared" si="2"/>
        <v>20535.75</v>
      </c>
      <c r="AE9" s="284">
        <f t="shared" si="3"/>
        <v>509218.47</v>
      </c>
      <c r="AF9" s="285">
        <f t="shared" si="4"/>
        <v>1588066.3900000001</v>
      </c>
      <c r="AG9" s="271">
        <f t="shared" si="5"/>
        <v>1679922.2400000002</v>
      </c>
      <c r="AH9" s="265">
        <f t="shared" si="6"/>
        <v>-91855.850000000093</v>
      </c>
    </row>
    <row r="10" spans="1:34" x14ac:dyDescent="0.25">
      <c r="A10" s="269" t="s">
        <v>279</v>
      </c>
      <c r="B10" s="269" t="s">
        <v>0</v>
      </c>
      <c r="C10" s="279">
        <v>7126</v>
      </c>
      <c r="D10" s="279" t="s">
        <v>606</v>
      </c>
      <c r="E10" t="s">
        <v>2537</v>
      </c>
      <c r="F10">
        <v>1202855.1399999999</v>
      </c>
      <c r="G10">
        <v>22824</v>
      </c>
      <c r="H10">
        <v>198942.57</v>
      </c>
      <c r="I10">
        <v>942490.27</v>
      </c>
      <c r="J10">
        <v>1318385.9099999999</v>
      </c>
      <c r="K10">
        <v>23850</v>
      </c>
      <c r="L10">
        <v>0</v>
      </c>
      <c r="N10">
        <v>830004.63</v>
      </c>
      <c r="O10">
        <v>243947.27</v>
      </c>
      <c r="P10">
        <v>2359303.7200000002</v>
      </c>
      <c r="Q10">
        <v>1156030.1100000001</v>
      </c>
      <c r="R10">
        <v>229650</v>
      </c>
      <c r="S10">
        <v>1055.57</v>
      </c>
      <c r="T10">
        <v>1890760</v>
      </c>
      <c r="U10">
        <v>530000</v>
      </c>
      <c r="V10">
        <v>2347822</v>
      </c>
      <c r="W10">
        <v>6080</v>
      </c>
      <c r="Y10">
        <v>873869.92</v>
      </c>
      <c r="Z10">
        <v>351331.49</v>
      </c>
      <c r="AC10" s="263">
        <f t="shared" si="1"/>
        <v>1424621.71</v>
      </c>
      <c r="AD10" s="270">
        <f t="shared" si="2"/>
        <v>23850</v>
      </c>
      <c r="AE10" s="284">
        <f t="shared" si="3"/>
        <v>1400771.71</v>
      </c>
      <c r="AF10" s="285">
        <f t="shared" si="4"/>
        <v>3807495.68</v>
      </c>
      <c r="AG10" s="271">
        <f t="shared" si="5"/>
        <v>3579103.41</v>
      </c>
      <c r="AH10" s="265">
        <f t="shared" si="6"/>
        <v>228392.27000000002</v>
      </c>
    </row>
    <row r="11" spans="1:34" x14ac:dyDescent="0.25">
      <c r="A11" s="269" t="s">
        <v>279</v>
      </c>
      <c r="B11" s="269" t="s">
        <v>0</v>
      </c>
      <c r="C11" s="279">
        <v>2671</v>
      </c>
      <c r="D11" s="279" t="s">
        <v>607</v>
      </c>
      <c r="E11" t="s">
        <v>2538</v>
      </c>
      <c r="F11">
        <v>668221.54</v>
      </c>
      <c r="G11">
        <v>93911.91</v>
      </c>
      <c r="H11">
        <v>45067.54</v>
      </c>
      <c r="I11">
        <v>715897.6</v>
      </c>
      <c r="J11">
        <v>160875.94</v>
      </c>
      <c r="L11">
        <v>0</v>
      </c>
      <c r="N11">
        <v>-891788.64</v>
      </c>
      <c r="O11">
        <v>487225.16</v>
      </c>
      <c r="P11">
        <v>2243800.1</v>
      </c>
      <c r="Q11">
        <v>553952.62</v>
      </c>
      <c r="R11">
        <v>359480</v>
      </c>
      <c r="T11">
        <v>400228</v>
      </c>
      <c r="V11">
        <v>745495</v>
      </c>
      <c r="Y11">
        <v>660282.59</v>
      </c>
      <c r="Z11">
        <v>63145.120000000003</v>
      </c>
      <c r="AC11" s="263">
        <f t="shared" si="1"/>
        <v>807200.99000000011</v>
      </c>
      <c r="AD11" s="270">
        <f t="shared" si="2"/>
        <v>0</v>
      </c>
      <c r="AE11" s="284">
        <f t="shared" si="3"/>
        <v>807200.99000000011</v>
      </c>
      <c r="AF11" s="285">
        <f t="shared" si="4"/>
        <v>1313660.6200000001</v>
      </c>
      <c r="AG11" s="271">
        <f t="shared" si="5"/>
        <v>1468922.71</v>
      </c>
      <c r="AH11" s="265">
        <f t="shared" si="6"/>
        <v>-155262.08999999985</v>
      </c>
    </row>
    <row r="12" spans="1:34" ht="13.5" customHeight="1" x14ac:dyDescent="0.25">
      <c r="A12" s="269" t="s">
        <v>279</v>
      </c>
      <c r="B12" s="269" t="s">
        <v>0</v>
      </c>
      <c r="C12" s="279">
        <v>4454</v>
      </c>
      <c r="D12" s="279" t="s">
        <v>608</v>
      </c>
      <c r="E12" t="s">
        <v>2539</v>
      </c>
      <c r="F12">
        <v>1408475.17</v>
      </c>
      <c r="G12">
        <v>31123.31</v>
      </c>
      <c r="H12">
        <v>205357.44</v>
      </c>
      <c r="I12">
        <v>3</v>
      </c>
      <c r="J12">
        <v>213777.5</v>
      </c>
      <c r="K12">
        <v>189600</v>
      </c>
      <c r="L12">
        <v>0</v>
      </c>
      <c r="N12">
        <v>-1311381.32</v>
      </c>
      <c r="O12">
        <v>293100.59000000003</v>
      </c>
      <c r="P12">
        <v>2541297.98</v>
      </c>
      <c r="Q12">
        <v>959979.6</v>
      </c>
      <c r="R12">
        <v>704750</v>
      </c>
      <c r="S12">
        <v>1228.93</v>
      </c>
      <c r="T12">
        <v>1415990</v>
      </c>
      <c r="V12">
        <v>1794415</v>
      </c>
      <c r="W12">
        <v>2000</v>
      </c>
      <c r="Y12">
        <v>1072189.9099999999</v>
      </c>
      <c r="Z12">
        <v>67224.45</v>
      </c>
      <c r="AC12" s="263">
        <f t="shared" si="1"/>
        <v>1644955.92</v>
      </c>
      <c r="AD12" s="270">
        <f t="shared" si="2"/>
        <v>189600</v>
      </c>
      <c r="AE12" s="284">
        <f t="shared" si="3"/>
        <v>1455355.92</v>
      </c>
      <c r="AF12" s="285">
        <f t="shared" si="4"/>
        <v>3081948.5300000003</v>
      </c>
      <c r="AG12" s="271">
        <f t="shared" si="5"/>
        <v>2935829.3600000003</v>
      </c>
      <c r="AH12" s="265">
        <f t="shared" si="6"/>
        <v>146119.16999999993</v>
      </c>
    </row>
    <row r="13" spans="1:34" x14ac:dyDescent="0.25">
      <c r="A13" s="269" t="s">
        <v>279</v>
      </c>
      <c r="B13" s="269" t="s">
        <v>0</v>
      </c>
      <c r="C13" s="279">
        <v>3077</v>
      </c>
      <c r="D13" s="279" t="s">
        <v>609</v>
      </c>
      <c r="E13" t="s">
        <v>2540</v>
      </c>
      <c r="F13">
        <v>335263.08</v>
      </c>
      <c r="G13">
        <v>36684.43</v>
      </c>
      <c r="H13">
        <v>27234.35</v>
      </c>
      <c r="I13">
        <v>1787334.56</v>
      </c>
      <c r="J13">
        <v>225019.33</v>
      </c>
      <c r="K13">
        <v>106256.32000000001</v>
      </c>
      <c r="L13">
        <v>0</v>
      </c>
      <c r="N13">
        <v>-49978.7</v>
      </c>
      <c r="O13">
        <v>82683.3</v>
      </c>
      <c r="P13">
        <v>2357450.56</v>
      </c>
      <c r="Q13">
        <v>668125.63</v>
      </c>
      <c r="R13">
        <v>60000</v>
      </c>
      <c r="S13">
        <v>386.23</v>
      </c>
      <c r="T13">
        <v>462770</v>
      </c>
      <c r="V13">
        <v>664496</v>
      </c>
      <c r="W13">
        <v>6088</v>
      </c>
      <c r="Y13">
        <v>492280.88</v>
      </c>
      <c r="Z13">
        <v>113292.71</v>
      </c>
      <c r="AC13" s="263">
        <f t="shared" si="1"/>
        <v>399181.86</v>
      </c>
      <c r="AD13" s="270">
        <f t="shared" si="2"/>
        <v>106256.32000000001</v>
      </c>
      <c r="AE13" s="284">
        <f t="shared" si="3"/>
        <v>292925.53999999998</v>
      </c>
      <c r="AF13" s="285">
        <f t="shared" si="4"/>
        <v>1191281.8599999999</v>
      </c>
      <c r="AG13" s="271">
        <f t="shared" si="5"/>
        <v>1276157.5899999999</v>
      </c>
      <c r="AH13" s="265">
        <f t="shared" si="6"/>
        <v>-84875.729999999981</v>
      </c>
    </row>
    <row r="14" spans="1:34" x14ac:dyDescent="0.25">
      <c r="A14" s="269" t="s">
        <v>279</v>
      </c>
      <c r="B14" s="269" t="s">
        <v>0</v>
      </c>
      <c r="C14" s="279">
        <v>2778</v>
      </c>
      <c r="D14" s="279" t="s">
        <v>610</v>
      </c>
      <c r="E14" t="s">
        <v>2541</v>
      </c>
      <c r="F14">
        <v>540361.38</v>
      </c>
      <c r="G14">
        <v>42571.56</v>
      </c>
      <c r="H14">
        <v>86450.34</v>
      </c>
      <c r="I14">
        <v>769814.28</v>
      </c>
      <c r="J14">
        <v>440168.02</v>
      </c>
      <c r="K14">
        <v>49555.45</v>
      </c>
      <c r="L14">
        <v>0</v>
      </c>
      <c r="N14">
        <v>-1445598.15</v>
      </c>
      <c r="O14">
        <v>95815.23</v>
      </c>
      <c r="P14">
        <v>3416597.09</v>
      </c>
      <c r="Q14">
        <v>741460.42</v>
      </c>
      <c r="R14">
        <v>125000</v>
      </c>
      <c r="S14">
        <v>666.25</v>
      </c>
      <c r="T14">
        <v>1124550</v>
      </c>
      <c r="U14">
        <v>540</v>
      </c>
      <c r="V14">
        <v>1522199</v>
      </c>
      <c r="Y14">
        <v>414462.36</v>
      </c>
      <c r="Z14">
        <v>292559.34999999998</v>
      </c>
      <c r="AC14" s="263">
        <f t="shared" si="1"/>
        <v>669383.27999999991</v>
      </c>
      <c r="AD14" s="270">
        <f t="shared" si="2"/>
        <v>49555.45</v>
      </c>
      <c r="AE14" s="284">
        <f t="shared" si="3"/>
        <v>619827.82999999996</v>
      </c>
      <c r="AF14" s="285">
        <f t="shared" si="4"/>
        <v>1992216.67</v>
      </c>
      <c r="AG14" s="271">
        <f t="shared" si="5"/>
        <v>2229220.71</v>
      </c>
      <c r="AH14" s="265">
        <f t="shared" si="6"/>
        <v>-237004.04000000004</v>
      </c>
    </row>
    <row r="15" spans="1:34" x14ac:dyDescent="0.25">
      <c r="A15" s="269" t="s">
        <v>279</v>
      </c>
      <c r="B15" s="269" t="s">
        <v>0</v>
      </c>
      <c r="C15" s="279">
        <v>4143</v>
      </c>
      <c r="D15" s="279" t="s">
        <v>611</v>
      </c>
      <c r="E15" t="s">
        <v>2542</v>
      </c>
      <c r="F15">
        <v>1022825.6</v>
      </c>
      <c r="G15">
        <v>187304.07</v>
      </c>
      <c r="H15">
        <v>30325.69</v>
      </c>
      <c r="I15">
        <v>2112118.4</v>
      </c>
      <c r="J15">
        <v>301848.21000000002</v>
      </c>
      <c r="K15">
        <v>23758.94</v>
      </c>
      <c r="L15">
        <v>0</v>
      </c>
      <c r="N15">
        <v>135096.57999999999</v>
      </c>
      <c r="O15">
        <v>272435.38</v>
      </c>
      <c r="P15">
        <v>3110817.16</v>
      </c>
      <c r="Q15">
        <v>1453362.15</v>
      </c>
      <c r="R15">
        <v>491050</v>
      </c>
      <c r="S15">
        <v>1062.27</v>
      </c>
      <c r="T15">
        <v>1086840</v>
      </c>
      <c r="V15">
        <v>1567747</v>
      </c>
      <c r="W15">
        <v>480</v>
      </c>
      <c r="X15">
        <v>860</v>
      </c>
      <c r="Y15">
        <v>1175370.0900000001</v>
      </c>
      <c r="Z15">
        <v>175543.42</v>
      </c>
      <c r="AC15" s="263">
        <f t="shared" si="1"/>
        <v>1240455.3599999999</v>
      </c>
      <c r="AD15" s="270">
        <f t="shared" si="2"/>
        <v>23758.94</v>
      </c>
      <c r="AE15" s="284">
        <f t="shared" si="3"/>
        <v>1216696.42</v>
      </c>
      <c r="AF15" s="285">
        <f t="shared" si="4"/>
        <v>3032314.42</v>
      </c>
      <c r="AG15" s="271">
        <f t="shared" si="5"/>
        <v>2920000.51</v>
      </c>
      <c r="AH15" s="265">
        <f t="shared" si="6"/>
        <v>112313.91000000015</v>
      </c>
    </row>
    <row r="16" spans="1:34" x14ac:dyDescent="0.25">
      <c r="A16" s="269" t="s">
        <v>279</v>
      </c>
      <c r="B16" s="269" t="s">
        <v>0</v>
      </c>
      <c r="C16" s="279">
        <v>5018</v>
      </c>
      <c r="D16" s="279" t="s">
        <v>612</v>
      </c>
      <c r="E16" t="s">
        <v>2543</v>
      </c>
      <c r="F16">
        <v>872449.84</v>
      </c>
      <c r="G16">
        <v>198636.9</v>
      </c>
      <c r="H16">
        <v>87246.66</v>
      </c>
      <c r="I16">
        <v>1393187.18</v>
      </c>
      <c r="J16">
        <v>576020.06999999995</v>
      </c>
      <c r="K16">
        <v>54060</v>
      </c>
      <c r="N16">
        <v>-1896073.39</v>
      </c>
      <c r="O16">
        <v>287542.98</v>
      </c>
      <c r="P16">
        <v>4381554.71</v>
      </c>
      <c r="Q16">
        <v>1222970.31</v>
      </c>
      <c r="R16">
        <v>580000</v>
      </c>
      <c r="S16">
        <v>575.91999999999996</v>
      </c>
      <c r="T16">
        <v>2026908</v>
      </c>
      <c r="V16">
        <v>2472207</v>
      </c>
      <c r="W16">
        <v>905</v>
      </c>
      <c r="Y16">
        <v>843929.04</v>
      </c>
      <c r="Z16">
        <v>212956.84</v>
      </c>
      <c r="AC16" s="263">
        <f t="shared" si="1"/>
        <v>1158333.3999999999</v>
      </c>
      <c r="AD16" s="270">
        <f t="shared" si="2"/>
        <v>54060</v>
      </c>
      <c r="AE16" s="284">
        <f t="shared" si="3"/>
        <v>1104273.3999999999</v>
      </c>
      <c r="AF16" s="285">
        <f t="shared" si="4"/>
        <v>3830454.23</v>
      </c>
      <c r="AG16" s="271">
        <f t="shared" si="5"/>
        <v>3529997.88</v>
      </c>
      <c r="AH16" s="265">
        <f t="shared" si="6"/>
        <v>300456.35000000009</v>
      </c>
    </row>
    <row r="17" spans="1:34" x14ac:dyDescent="0.25">
      <c r="A17" s="269" t="s">
        <v>279</v>
      </c>
      <c r="B17" s="269" t="s">
        <v>0</v>
      </c>
      <c r="C17" s="279">
        <v>3532</v>
      </c>
      <c r="D17" s="279" t="s">
        <v>613</v>
      </c>
      <c r="E17" t="s">
        <v>2544</v>
      </c>
      <c r="F17">
        <v>1403438.69</v>
      </c>
      <c r="G17">
        <v>13911.42</v>
      </c>
      <c r="H17">
        <v>25800.799999999999</v>
      </c>
      <c r="I17">
        <v>47247.94</v>
      </c>
      <c r="J17">
        <v>208363.41</v>
      </c>
      <c r="K17">
        <v>62400</v>
      </c>
      <c r="L17">
        <v>0</v>
      </c>
      <c r="N17">
        <v>-1702424.15</v>
      </c>
      <c r="O17">
        <v>216864.78</v>
      </c>
      <c r="P17">
        <v>2824820.87</v>
      </c>
      <c r="Q17">
        <v>932309.7</v>
      </c>
      <c r="R17">
        <v>600800</v>
      </c>
      <c r="S17">
        <v>1150.43</v>
      </c>
      <c r="T17">
        <v>1625310</v>
      </c>
      <c r="U17">
        <v>3000</v>
      </c>
      <c r="V17">
        <v>2151649</v>
      </c>
      <c r="X17">
        <v>7180</v>
      </c>
      <c r="Y17">
        <v>567983.11</v>
      </c>
      <c r="Z17">
        <v>138657.26</v>
      </c>
      <c r="AC17" s="263">
        <f t="shared" si="1"/>
        <v>1443150.91</v>
      </c>
      <c r="AD17" s="270">
        <f t="shared" si="2"/>
        <v>62400</v>
      </c>
      <c r="AE17" s="284">
        <f t="shared" si="3"/>
        <v>1380750.91</v>
      </c>
      <c r="AF17" s="285">
        <f t="shared" si="4"/>
        <v>3162570.13</v>
      </c>
      <c r="AG17" s="271">
        <f t="shared" si="5"/>
        <v>2865469.37</v>
      </c>
      <c r="AH17" s="265">
        <f t="shared" si="6"/>
        <v>297100.75999999978</v>
      </c>
    </row>
    <row r="18" spans="1:34" x14ac:dyDescent="0.25">
      <c r="A18" s="269" t="s">
        <v>279</v>
      </c>
      <c r="B18" s="269" t="s">
        <v>0</v>
      </c>
      <c r="C18" s="279">
        <v>5707</v>
      </c>
      <c r="D18" s="279" t="s">
        <v>614</v>
      </c>
      <c r="E18" t="s">
        <v>2545</v>
      </c>
      <c r="F18">
        <v>997356.05</v>
      </c>
      <c r="G18">
        <v>44180.95</v>
      </c>
      <c r="H18">
        <v>50527.13</v>
      </c>
      <c r="I18">
        <v>19785.13</v>
      </c>
      <c r="J18">
        <v>344927.9</v>
      </c>
      <c r="K18">
        <v>20100</v>
      </c>
      <c r="L18">
        <v>0</v>
      </c>
      <c r="N18">
        <v>-1141080.3700000001</v>
      </c>
      <c r="O18">
        <v>513516.95</v>
      </c>
      <c r="P18">
        <v>2287611.84</v>
      </c>
      <c r="Q18">
        <v>1412483.61</v>
      </c>
      <c r="R18">
        <v>305000</v>
      </c>
      <c r="S18">
        <v>1151.33</v>
      </c>
      <c r="T18">
        <v>1139611.03</v>
      </c>
      <c r="V18">
        <v>1835800.03</v>
      </c>
      <c r="W18">
        <v>11910</v>
      </c>
      <c r="Y18">
        <v>1122496.3899999999</v>
      </c>
      <c r="Z18">
        <v>111410.81</v>
      </c>
      <c r="AC18" s="263">
        <f t="shared" si="1"/>
        <v>1092064.1299999999</v>
      </c>
      <c r="AD18" s="270">
        <f t="shared" si="2"/>
        <v>20100</v>
      </c>
      <c r="AE18" s="284">
        <f t="shared" si="3"/>
        <v>1071964.1299999999</v>
      </c>
      <c r="AF18" s="285">
        <f t="shared" si="4"/>
        <v>2858245.97</v>
      </c>
      <c r="AG18" s="271">
        <f t="shared" si="5"/>
        <v>3081617.23</v>
      </c>
      <c r="AH18" s="265">
        <f t="shared" si="6"/>
        <v>-223371.25999999978</v>
      </c>
    </row>
    <row r="19" spans="1:34" x14ac:dyDescent="0.25">
      <c r="A19" s="269" t="s">
        <v>279</v>
      </c>
      <c r="B19" s="269" t="s">
        <v>0</v>
      </c>
      <c r="C19" s="279">
        <v>3845</v>
      </c>
      <c r="D19" s="279" t="s">
        <v>615</v>
      </c>
      <c r="E19" t="s">
        <v>2546</v>
      </c>
      <c r="F19">
        <v>856815.31</v>
      </c>
      <c r="G19">
        <v>38398.239999999998</v>
      </c>
      <c r="H19">
        <v>51464.58</v>
      </c>
      <c r="I19">
        <v>4</v>
      </c>
      <c r="J19">
        <v>128030.85</v>
      </c>
      <c r="K19">
        <v>54300</v>
      </c>
      <c r="L19">
        <v>0</v>
      </c>
      <c r="N19">
        <v>-2106293.4500000002</v>
      </c>
      <c r="O19">
        <v>370945.46</v>
      </c>
      <c r="P19">
        <v>2658489.6</v>
      </c>
      <c r="Q19">
        <v>861013.19</v>
      </c>
      <c r="R19">
        <v>381310</v>
      </c>
      <c r="T19">
        <v>2310410</v>
      </c>
      <c r="U19">
        <v>31850</v>
      </c>
      <c r="V19">
        <v>2609829</v>
      </c>
      <c r="W19">
        <v>5400</v>
      </c>
      <c r="Y19">
        <v>848064.37</v>
      </c>
      <c r="Z19">
        <v>24018.45</v>
      </c>
      <c r="AC19" s="263">
        <f t="shared" si="1"/>
        <v>946678.13</v>
      </c>
      <c r="AD19" s="270">
        <f t="shared" si="2"/>
        <v>54300</v>
      </c>
      <c r="AE19" s="284">
        <f t="shared" si="3"/>
        <v>892378.13</v>
      </c>
      <c r="AF19" s="285">
        <f t="shared" si="4"/>
        <v>3584583.19</v>
      </c>
      <c r="AG19" s="271">
        <f t="shared" si="5"/>
        <v>3487311.8200000003</v>
      </c>
      <c r="AH19" s="265">
        <f t="shared" si="6"/>
        <v>97271.369999999646</v>
      </c>
    </row>
    <row r="20" spans="1:34" x14ac:dyDescent="0.25">
      <c r="A20" s="269" t="s">
        <v>279</v>
      </c>
      <c r="B20" s="269" t="s">
        <v>0</v>
      </c>
      <c r="C20" s="279">
        <v>2875</v>
      </c>
      <c r="D20" s="279" t="s">
        <v>616</v>
      </c>
      <c r="E20" t="s">
        <v>2547</v>
      </c>
      <c r="F20">
        <v>908410.3</v>
      </c>
      <c r="G20">
        <v>61006.37</v>
      </c>
      <c r="H20">
        <v>50507.05</v>
      </c>
      <c r="I20">
        <v>4048515.89</v>
      </c>
      <c r="J20">
        <v>161728.43</v>
      </c>
      <c r="K20">
        <v>21792.12</v>
      </c>
      <c r="L20">
        <v>0</v>
      </c>
      <c r="N20">
        <v>4644845.13</v>
      </c>
      <c r="O20">
        <v>82998.86</v>
      </c>
      <c r="P20">
        <v>712043.8</v>
      </c>
      <c r="Q20">
        <v>576424.16</v>
      </c>
      <c r="S20">
        <v>1242.31</v>
      </c>
      <c r="T20">
        <v>1819970</v>
      </c>
      <c r="U20">
        <v>21104.91</v>
      </c>
      <c r="V20">
        <v>2009783.76</v>
      </c>
      <c r="Y20">
        <v>465929.23</v>
      </c>
      <c r="Z20">
        <v>174540.26</v>
      </c>
      <c r="AC20" s="263">
        <f t="shared" si="1"/>
        <v>1019923.7200000001</v>
      </c>
      <c r="AD20" s="270">
        <f t="shared" si="2"/>
        <v>21792.12</v>
      </c>
      <c r="AE20" s="284">
        <f t="shared" si="3"/>
        <v>998131.60000000009</v>
      </c>
      <c r="AF20" s="285">
        <f t="shared" si="4"/>
        <v>2418741.3800000004</v>
      </c>
      <c r="AG20" s="271">
        <f t="shared" si="5"/>
        <v>2650253.25</v>
      </c>
      <c r="AH20" s="265">
        <f t="shared" si="6"/>
        <v>-231511.86999999965</v>
      </c>
    </row>
    <row r="21" spans="1:34" x14ac:dyDescent="0.25">
      <c r="A21" s="269" t="s">
        <v>279</v>
      </c>
      <c r="B21" s="269" t="s">
        <v>0</v>
      </c>
      <c r="C21" s="279">
        <v>3123</v>
      </c>
      <c r="D21" s="279" t="s">
        <v>617</v>
      </c>
      <c r="E21" t="s">
        <v>2548</v>
      </c>
      <c r="F21">
        <v>448996.69</v>
      </c>
      <c r="G21">
        <v>36767.31</v>
      </c>
      <c r="H21">
        <v>39094.410000000003</v>
      </c>
      <c r="I21">
        <v>153761.12</v>
      </c>
      <c r="J21">
        <v>496680.97</v>
      </c>
      <c r="K21">
        <v>12812.6</v>
      </c>
      <c r="L21">
        <v>0</v>
      </c>
      <c r="N21">
        <v>-2815489.87</v>
      </c>
      <c r="O21">
        <v>133079</v>
      </c>
      <c r="P21">
        <v>4272663.5999999996</v>
      </c>
      <c r="Q21">
        <v>761797.51</v>
      </c>
      <c r="S21">
        <v>773.5</v>
      </c>
      <c r="T21">
        <v>1502440</v>
      </c>
      <c r="V21">
        <v>1776859</v>
      </c>
      <c r="W21">
        <v>1500</v>
      </c>
      <c r="Y21">
        <v>735369.34</v>
      </c>
      <c r="Z21">
        <v>179047.5</v>
      </c>
      <c r="AC21" s="263">
        <f t="shared" si="1"/>
        <v>524858.41</v>
      </c>
      <c r="AD21" s="270">
        <f t="shared" si="2"/>
        <v>12812.6</v>
      </c>
      <c r="AE21" s="284">
        <f t="shared" si="3"/>
        <v>512045.81000000006</v>
      </c>
      <c r="AF21" s="285">
        <f t="shared" si="4"/>
        <v>2265011.0099999998</v>
      </c>
      <c r="AG21" s="271">
        <f t="shared" si="5"/>
        <v>2692775.84</v>
      </c>
      <c r="AH21" s="265">
        <f t="shared" si="6"/>
        <v>-427764.83000000007</v>
      </c>
    </row>
    <row r="22" spans="1:34" x14ac:dyDescent="0.25">
      <c r="A22" s="269" t="s">
        <v>279</v>
      </c>
      <c r="B22" s="269" t="s">
        <v>0</v>
      </c>
      <c r="C22" s="279">
        <v>3601</v>
      </c>
      <c r="D22" s="279" t="s">
        <v>618</v>
      </c>
      <c r="E22" t="s">
        <v>2549</v>
      </c>
      <c r="F22">
        <v>787224.04</v>
      </c>
      <c r="G22">
        <v>46920.28</v>
      </c>
      <c r="H22">
        <v>22154.53</v>
      </c>
      <c r="I22">
        <v>1078331.1299999999</v>
      </c>
      <c r="J22">
        <v>243831.57</v>
      </c>
      <c r="K22">
        <v>27120</v>
      </c>
      <c r="L22">
        <v>0</v>
      </c>
      <c r="N22">
        <v>-314674.13</v>
      </c>
      <c r="O22">
        <v>236650.09</v>
      </c>
      <c r="P22">
        <v>2054348.01</v>
      </c>
      <c r="Q22">
        <v>907235.98</v>
      </c>
      <c r="R22">
        <v>136000</v>
      </c>
      <c r="S22">
        <v>670.74</v>
      </c>
      <c r="T22">
        <v>1243700</v>
      </c>
      <c r="U22">
        <v>600000</v>
      </c>
      <c r="V22">
        <v>1526472.58</v>
      </c>
      <c r="Y22">
        <v>826045.48</v>
      </c>
      <c r="Z22">
        <v>150471.07999999999</v>
      </c>
      <c r="AA22">
        <v>209600</v>
      </c>
      <c r="AC22" s="263">
        <f t="shared" si="1"/>
        <v>856298.85000000009</v>
      </c>
      <c r="AD22" s="270">
        <f t="shared" si="2"/>
        <v>27120</v>
      </c>
      <c r="AE22" s="284">
        <f t="shared" si="3"/>
        <v>829178.85000000009</v>
      </c>
      <c r="AF22" s="285">
        <f t="shared" si="4"/>
        <v>2887606.7199999997</v>
      </c>
      <c r="AG22" s="271">
        <f t="shared" si="5"/>
        <v>2712589.14</v>
      </c>
      <c r="AH22" s="265">
        <f t="shared" si="6"/>
        <v>175017.57999999961</v>
      </c>
    </row>
    <row r="23" spans="1:34" x14ac:dyDescent="0.25">
      <c r="A23" s="269" t="s">
        <v>279</v>
      </c>
      <c r="B23" s="269" t="s">
        <v>0</v>
      </c>
      <c r="C23" s="279">
        <v>3870</v>
      </c>
      <c r="D23" s="279" t="s">
        <v>619</v>
      </c>
      <c r="E23" t="s">
        <v>2610</v>
      </c>
      <c r="F23">
        <v>1596674.28</v>
      </c>
      <c r="G23">
        <v>108033.09</v>
      </c>
      <c r="H23">
        <v>21642.15</v>
      </c>
      <c r="I23">
        <v>4</v>
      </c>
      <c r="J23">
        <v>76273.56</v>
      </c>
      <c r="K23">
        <v>17585.650000000001</v>
      </c>
      <c r="L23">
        <v>0</v>
      </c>
      <c r="N23">
        <v>-778520.55</v>
      </c>
      <c r="O23">
        <v>264294.02</v>
      </c>
      <c r="P23">
        <v>2203520.5099999998</v>
      </c>
      <c r="Q23">
        <v>1064322.58</v>
      </c>
      <c r="R23">
        <v>437715</v>
      </c>
      <c r="S23">
        <v>1990.1</v>
      </c>
      <c r="T23">
        <v>680490</v>
      </c>
      <c r="U23">
        <v>920</v>
      </c>
      <c r="V23">
        <v>1270946</v>
      </c>
      <c r="W23">
        <v>6312</v>
      </c>
      <c r="Y23">
        <v>744992.47</v>
      </c>
      <c r="Z23">
        <v>67439.759999999995</v>
      </c>
      <c r="AC23" s="263">
        <f t="shared" si="1"/>
        <v>1726349.52</v>
      </c>
      <c r="AD23" s="270">
        <f t="shared" si="2"/>
        <v>17585.650000000001</v>
      </c>
      <c r="AE23" s="284">
        <f t="shared" si="3"/>
        <v>1708763.87</v>
      </c>
      <c r="AF23" s="285">
        <f t="shared" si="4"/>
        <v>2185437.6800000002</v>
      </c>
      <c r="AG23" s="271">
        <f t="shared" si="5"/>
        <v>2089690.23</v>
      </c>
      <c r="AH23" s="265">
        <f t="shared" si="6"/>
        <v>95747.450000000186</v>
      </c>
    </row>
    <row r="24" spans="1:34" x14ac:dyDescent="0.25">
      <c r="A24" s="269" t="s">
        <v>283</v>
      </c>
      <c r="B24" s="269" t="s">
        <v>1</v>
      </c>
      <c r="C24" s="279">
        <v>7346</v>
      </c>
      <c r="D24" s="279" t="s">
        <v>620</v>
      </c>
      <c r="E24" t="s">
        <v>2550</v>
      </c>
      <c r="F24">
        <v>1038397.56</v>
      </c>
      <c r="G24">
        <v>33093</v>
      </c>
      <c r="H24">
        <v>128363.67</v>
      </c>
      <c r="I24">
        <v>134391.71</v>
      </c>
      <c r="J24">
        <v>1202569.52</v>
      </c>
      <c r="K24">
        <v>34462.6</v>
      </c>
      <c r="L24">
        <v>0</v>
      </c>
      <c r="O24">
        <v>614541.22</v>
      </c>
      <c r="P24">
        <v>2350727.5299999998</v>
      </c>
      <c r="Q24">
        <v>1353058.28</v>
      </c>
      <c r="R24">
        <v>381415</v>
      </c>
      <c r="S24">
        <v>1585.57</v>
      </c>
      <c r="T24">
        <v>1396571</v>
      </c>
      <c r="V24">
        <v>1817521</v>
      </c>
      <c r="W24">
        <v>5714</v>
      </c>
      <c r="Y24">
        <v>1405258.37</v>
      </c>
      <c r="Z24">
        <v>367052.37</v>
      </c>
      <c r="AC24" s="263">
        <f t="shared" si="1"/>
        <v>1199854.23</v>
      </c>
      <c r="AD24" s="270">
        <f t="shared" si="2"/>
        <v>34462.6</v>
      </c>
      <c r="AE24" s="284">
        <f t="shared" si="3"/>
        <v>1165391.6299999999</v>
      </c>
      <c r="AF24" s="285">
        <f t="shared" si="4"/>
        <v>3132629.85</v>
      </c>
      <c r="AG24" s="271">
        <f t="shared" si="5"/>
        <v>3595545.74</v>
      </c>
      <c r="AH24" s="265">
        <f t="shared" si="6"/>
        <v>-462915.89000000013</v>
      </c>
    </row>
    <row r="25" spans="1:34" x14ac:dyDescent="0.25">
      <c r="A25" s="269" t="s">
        <v>283</v>
      </c>
      <c r="B25" s="269" t="s">
        <v>1</v>
      </c>
      <c r="C25" s="279">
        <v>4269</v>
      </c>
      <c r="D25" s="279" t="s">
        <v>621</v>
      </c>
      <c r="E25" t="s">
        <v>2551</v>
      </c>
      <c r="F25">
        <v>109353.56</v>
      </c>
      <c r="G25">
        <v>25964.14</v>
      </c>
      <c r="H25">
        <v>57634.400000000001</v>
      </c>
      <c r="I25">
        <v>490512.09</v>
      </c>
      <c r="J25">
        <v>332135.83</v>
      </c>
      <c r="K25">
        <v>35876.57</v>
      </c>
      <c r="O25">
        <v>-2010245.8</v>
      </c>
      <c r="P25">
        <v>3163898.35</v>
      </c>
      <c r="Q25">
        <v>912188.5</v>
      </c>
      <c r="R25">
        <v>250310</v>
      </c>
      <c r="S25">
        <v>188.26</v>
      </c>
      <c r="T25">
        <v>1326820</v>
      </c>
      <c r="V25">
        <v>1642663</v>
      </c>
      <c r="W25">
        <v>13184</v>
      </c>
      <c r="Y25">
        <v>878308.94</v>
      </c>
      <c r="Z25">
        <v>129279.92</v>
      </c>
      <c r="AC25" s="263">
        <f t="shared" si="1"/>
        <v>192952.1</v>
      </c>
      <c r="AD25" s="270">
        <f t="shared" si="2"/>
        <v>35876.57</v>
      </c>
      <c r="AE25" s="284">
        <f t="shared" si="3"/>
        <v>157075.53</v>
      </c>
      <c r="AF25" s="285">
        <f t="shared" si="4"/>
        <v>2489506.7599999998</v>
      </c>
      <c r="AG25" s="271">
        <f t="shared" si="5"/>
        <v>2663435.86</v>
      </c>
      <c r="AH25" s="265">
        <f t="shared" si="6"/>
        <v>-173929.10000000009</v>
      </c>
    </row>
    <row r="26" spans="1:34" x14ac:dyDescent="0.25">
      <c r="A26" s="269" t="s">
        <v>283</v>
      </c>
      <c r="B26" s="269" t="s">
        <v>1</v>
      </c>
      <c r="C26" s="279">
        <v>7452</v>
      </c>
      <c r="D26" s="279" t="s">
        <v>622</v>
      </c>
      <c r="E26" t="s">
        <v>2552</v>
      </c>
      <c r="F26">
        <v>477423</v>
      </c>
      <c r="G26">
        <v>118989.9</v>
      </c>
      <c r="H26">
        <v>80651.820000000007</v>
      </c>
      <c r="I26">
        <v>1177805.68</v>
      </c>
      <c r="J26">
        <v>213508.84</v>
      </c>
      <c r="K26">
        <v>31389</v>
      </c>
      <c r="L26">
        <v>28.38</v>
      </c>
      <c r="O26">
        <v>4246229.76</v>
      </c>
      <c r="P26">
        <v>-2060186.09</v>
      </c>
      <c r="Q26">
        <v>1529686.16</v>
      </c>
      <c r="R26">
        <v>458498</v>
      </c>
      <c r="S26">
        <v>738.46</v>
      </c>
      <c r="T26">
        <v>3509695</v>
      </c>
      <c r="V26">
        <v>3846541</v>
      </c>
      <c r="W26">
        <v>6858</v>
      </c>
      <c r="Y26">
        <v>1460682.54</v>
      </c>
      <c r="Z26">
        <v>333617.89</v>
      </c>
      <c r="AC26" s="263">
        <f t="shared" si="1"/>
        <v>677064.72</v>
      </c>
      <c r="AD26" s="270">
        <f t="shared" si="2"/>
        <v>31417.38</v>
      </c>
      <c r="AE26" s="284">
        <f t="shared" si="3"/>
        <v>645647.34</v>
      </c>
      <c r="AF26" s="285">
        <f t="shared" si="4"/>
        <v>5498617.6200000001</v>
      </c>
      <c r="AG26" s="271">
        <f t="shared" si="5"/>
        <v>5647699.4299999997</v>
      </c>
      <c r="AH26" s="265">
        <f t="shared" si="6"/>
        <v>-149081.80999999959</v>
      </c>
    </row>
    <row r="27" spans="1:34" x14ac:dyDescent="0.25">
      <c r="A27" s="269" t="s">
        <v>283</v>
      </c>
      <c r="B27" s="269" t="s">
        <v>1</v>
      </c>
      <c r="C27" s="279">
        <v>5116</v>
      </c>
      <c r="D27" s="279" t="s">
        <v>623</v>
      </c>
      <c r="E27" t="s">
        <v>2553</v>
      </c>
      <c r="F27">
        <v>873514.37</v>
      </c>
      <c r="G27">
        <v>76494.98</v>
      </c>
      <c r="H27">
        <v>71573.789999999994</v>
      </c>
      <c r="I27">
        <v>553337.15</v>
      </c>
      <c r="J27">
        <v>511732.39</v>
      </c>
      <c r="K27">
        <v>26180</v>
      </c>
      <c r="L27">
        <v>0</v>
      </c>
      <c r="O27">
        <v>-1017097.24</v>
      </c>
      <c r="P27">
        <v>2920599.11</v>
      </c>
      <c r="Q27">
        <v>1029383.28</v>
      </c>
      <c r="R27">
        <v>444980</v>
      </c>
      <c r="S27">
        <v>811.45</v>
      </c>
      <c r="T27">
        <v>1719864</v>
      </c>
      <c r="V27">
        <v>2004228.9</v>
      </c>
      <c r="W27">
        <v>32722</v>
      </c>
      <c r="Y27">
        <v>808127.74</v>
      </c>
      <c r="Z27">
        <v>192989.28</v>
      </c>
      <c r="AC27" s="263">
        <f t="shared" si="1"/>
        <v>1021583.14</v>
      </c>
      <c r="AD27" s="270">
        <f t="shared" si="2"/>
        <v>26180</v>
      </c>
      <c r="AE27" s="284">
        <f t="shared" si="3"/>
        <v>995403.14</v>
      </c>
      <c r="AF27" s="285">
        <f t="shared" si="4"/>
        <v>3195038.73</v>
      </c>
      <c r="AG27" s="271">
        <f t="shared" si="5"/>
        <v>3038067.9199999995</v>
      </c>
      <c r="AH27" s="265">
        <f t="shared" si="6"/>
        <v>156970.81000000052</v>
      </c>
    </row>
    <row r="28" spans="1:34" x14ac:dyDescent="0.25">
      <c r="A28" s="269" t="s">
        <v>283</v>
      </c>
      <c r="B28" s="269" t="s">
        <v>1</v>
      </c>
      <c r="C28" s="279">
        <v>3330</v>
      </c>
      <c r="D28" s="279" t="s">
        <v>624</v>
      </c>
      <c r="E28" t="s">
        <v>2554</v>
      </c>
      <c r="F28">
        <v>383325.9</v>
      </c>
      <c r="G28">
        <v>59261.72</v>
      </c>
      <c r="H28">
        <v>27956.92</v>
      </c>
      <c r="I28">
        <v>493997.25</v>
      </c>
      <c r="J28">
        <v>175761.24</v>
      </c>
      <c r="K28">
        <v>13246.6</v>
      </c>
      <c r="L28">
        <v>0</v>
      </c>
      <c r="O28">
        <v>2796.3</v>
      </c>
      <c r="P28">
        <v>1187021.07</v>
      </c>
      <c r="Q28">
        <v>1086512.78</v>
      </c>
      <c r="S28">
        <v>550.17999999999995</v>
      </c>
      <c r="T28">
        <v>1947735.2</v>
      </c>
      <c r="V28">
        <v>2316930.2000000002</v>
      </c>
      <c r="W28">
        <v>22740</v>
      </c>
      <c r="Y28">
        <v>551719.64</v>
      </c>
      <c r="Z28">
        <v>206169.26</v>
      </c>
      <c r="AC28" s="263">
        <f t="shared" si="1"/>
        <v>470544.54</v>
      </c>
      <c r="AD28" s="270">
        <f t="shared" si="2"/>
        <v>13246.6</v>
      </c>
      <c r="AE28" s="284">
        <f t="shared" si="3"/>
        <v>457297.94</v>
      </c>
      <c r="AF28" s="285">
        <f t="shared" si="4"/>
        <v>3034798.16</v>
      </c>
      <c r="AG28" s="271">
        <f t="shared" si="5"/>
        <v>3097559.1000000006</v>
      </c>
      <c r="AH28" s="265">
        <f t="shared" si="6"/>
        <v>-62760.94000000041</v>
      </c>
    </row>
    <row r="29" spans="1:34" x14ac:dyDescent="0.25">
      <c r="A29" s="269" t="s">
        <v>283</v>
      </c>
      <c r="B29" s="269" t="s">
        <v>1</v>
      </c>
      <c r="C29" s="279">
        <v>3774</v>
      </c>
      <c r="D29" s="279" t="s">
        <v>625</v>
      </c>
      <c r="E29" t="s">
        <v>2555</v>
      </c>
      <c r="F29">
        <v>275855.81</v>
      </c>
      <c r="G29">
        <v>36798.699999999997</v>
      </c>
      <c r="H29">
        <v>83326.91</v>
      </c>
      <c r="I29">
        <v>314698.67</v>
      </c>
      <c r="J29">
        <v>196178.01</v>
      </c>
      <c r="K29">
        <v>19701.650000000001</v>
      </c>
      <c r="L29">
        <v>0</v>
      </c>
      <c r="O29">
        <v>-1427894.37</v>
      </c>
      <c r="P29">
        <v>2650223.29</v>
      </c>
      <c r="Q29">
        <v>955838.53</v>
      </c>
      <c r="R29">
        <v>196205</v>
      </c>
      <c r="S29">
        <v>660.38</v>
      </c>
      <c r="T29">
        <v>1567036.6</v>
      </c>
      <c r="V29">
        <v>1757767.6</v>
      </c>
      <c r="W29">
        <v>3660</v>
      </c>
      <c r="Y29">
        <v>1033918.38</v>
      </c>
      <c r="Z29">
        <v>259567</v>
      </c>
      <c r="AC29" s="263">
        <f t="shared" si="1"/>
        <v>395981.42000000004</v>
      </c>
      <c r="AD29" s="270">
        <f t="shared" si="2"/>
        <v>19701.650000000001</v>
      </c>
      <c r="AE29" s="284">
        <f t="shared" si="3"/>
        <v>376279.77</v>
      </c>
      <c r="AF29" s="285">
        <f t="shared" si="4"/>
        <v>2719740.51</v>
      </c>
      <c r="AG29" s="271">
        <f t="shared" si="5"/>
        <v>3054912.98</v>
      </c>
      <c r="AH29" s="265">
        <f t="shared" si="6"/>
        <v>-335172.4700000002</v>
      </c>
    </row>
    <row r="30" spans="1:34" x14ac:dyDescent="0.25">
      <c r="A30" s="269" t="s">
        <v>283</v>
      </c>
      <c r="B30" s="269" t="s">
        <v>1</v>
      </c>
      <c r="C30" s="279">
        <v>2996</v>
      </c>
      <c r="D30" s="279" t="s">
        <v>626</v>
      </c>
      <c r="E30" t="s">
        <v>2556</v>
      </c>
      <c r="F30">
        <v>484290.51</v>
      </c>
      <c r="G30">
        <v>49177.68</v>
      </c>
      <c r="H30">
        <v>149071.79999999999</v>
      </c>
      <c r="I30">
        <v>1618994.43</v>
      </c>
      <c r="J30">
        <v>148045.84</v>
      </c>
      <c r="K30">
        <v>42300</v>
      </c>
      <c r="L30">
        <v>0</v>
      </c>
      <c r="O30">
        <v>596697.07999999996</v>
      </c>
      <c r="P30">
        <v>1714501.17</v>
      </c>
      <c r="Q30">
        <v>902336.02</v>
      </c>
      <c r="R30">
        <v>412400</v>
      </c>
      <c r="S30">
        <v>430.42</v>
      </c>
      <c r="T30">
        <v>784520</v>
      </c>
      <c r="U30">
        <v>1587</v>
      </c>
      <c r="V30">
        <v>1046605.33</v>
      </c>
      <c r="W30">
        <v>1230</v>
      </c>
      <c r="X30">
        <v>1928</v>
      </c>
      <c r="Y30">
        <v>697472.49</v>
      </c>
      <c r="Z30">
        <v>257955.61</v>
      </c>
      <c r="AC30" s="263">
        <f t="shared" si="1"/>
        <v>682539.99</v>
      </c>
      <c r="AD30" s="270">
        <f t="shared" si="2"/>
        <v>42300</v>
      </c>
      <c r="AE30" s="284">
        <f t="shared" si="3"/>
        <v>640239.99</v>
      </c>
      <c r="AF30" s="285">
        <f t="shared" si="4"/>
        <v>2101273.44</v>
      </c>
      <c r="AG30" s="271">
        <f t="shared" si="5"/>
        <v>2005191.4300000002</v>
      </c>
      <c r="AH30" s="265">
        <f t="shared" si="6"/>
        <v>96082.009999999776</v>
      </c>
    </row>
    <row r="31" spans="1:34" x14ac:dyDescent="0.25">
      <c r="A31" s="269" t="s">
        <v>283</v>
      </c>
      <c r="B31" s="269" t="s">
        <v>1</v>
      </c>
      <c r="C31" s="279">
        <v>6600</v>
      </c>
      <c r="D31" s="279" t="s">
        <v>627</v>
      </c>
      <c r="E31" t="s">
        <v>2557</v>
      </c>
      <c r="F31">
        <v>509320.84</v>
      </c>
      <c r="G31">
        <v>46778.559999999998</v>
      </c>
      <c r="H31">
        <v>97078.21</v>
      </c>
      <c r="I31">
        <v>673279.94</v>
      </c>
      <c r="J31">
        <v>447721.26</v>
      </c>
      <c r="K31">
        <v>22985.5</v>
      </c>
      <c r="L31">
        <v>0</v>
      </c>
      <c r="O31">
        <v>-400710.09</v>
      </c>
      <c r="P31">
        <v>2482860.59</v>
      </c>
      <c r="Q31">
        <v>1125610</v>
      </c>
      <c r="R31">
        <v>246300</v>
      </c>
      <c r="S31">
        <v>2084.06</v>
      </c>
      <c r="T31">
        <v>1570211.5</v>
      </c>
      <c r="V31">
        <v>1943176.5</v>
      </c>
      <c r="W31">
        <v>12744</v>
      </c>
      <c r="Y31">
        <v>1031949.64</v>
      </c>
      <c r="Z31">
        <v>287292.61</v>
      </c>
      <c r="AC31" s="263">
        <f t="shared" si="1"/>
        <v>653177.61</v>
      </c>
      <c r="AD31" s="270">
        <f t="shared" si="2"/>
        <v>22985.5</v>
      </c>
      <c r="AE31" s="284">
        <f t="shared" si="3"/>
        <v>630192.11</v>
      </c>
      <c r="AF31" s="285">
        <f t="shared" si="4"/>
        <v>2944205.56</v>
      </c>
      <c r="AG31" s="271">
        <f t="shared" si="5"/>
        <v>3275162.75</v>
      </c>
      <c r="AH31" s="265">
        <f t="shared" si="6"/>
        <v>-330957.18999999994</v>
      </c>
    </row>
    <row r="32" spans="1:34" x14ac:dyDescent="0.25">
      <c r="A32" s="269" t="s">
        <v>283</v>
      </c>
      <c r="B32" s="269" t="s">
        <v>1</v>
      </c>
      <c r="C32" s="279">
        <v>2814</v>
      </c>
      <c r="D32" s="279" t="s">
        <v>628</v>
      </c>
      <c r="E32" t="s">
        <v>2558</v>
      </c>
      <c r="F32">
        <v>155279.91</v>
      </c>
      <c r="G32">
        <v>29478.14</v>
      </c>
      <c r="H32">
        <v>52109.35</v>
      </c>
      <c r="I32">
        <v>473113.37</v>
      </c>
      <c r="J32">
        <v>130240.51</v>
      </c>
      <c r="K32">
        <v>20050</v>
      </c>
      <c r="L32">
        <v>3660</v>
      </c>
      <c r="O32">
        <v>-1251879.96</v>
      </c>
      <c r="P32">
        <v>2102364.12</v>
      </c>
      <c r="Q32">
        <v>757589.91</v>
      </c>
      <c r="R32">
        <v>276995</v>
      </c>
      <c r="S32">
        <v>289.72000000000003</v>
      </c>
      <c r="T32">
        <v>1122945.6000000001</v>
      </c>
      <c r="V32">
        <v>1303391.6000000001</v>
      </c>
      <c r="W32">
        <v>7610</v>
      </c>
      <c r="Y32">
        <v>734569.83</v>
      </c>
      <c r="Z32">
        <v>146221.68</v>
      </c>
      <c r="AC32" s="263">
        <f t="shared" si="1"/>
        <v>236867.4</v>
      </c>
      <c r="AD32" s="270">
        <f t="shared" si="2"/>
        <v>23710</v>
      </c>
      <c r="AE32" s="284">
        <f t="shared" si="3"/>
        <v>213157.4</v>
      </c>
      <c r="AF32" s="285">
        <f t="shared" si="4"/>
        <v>2157820.23</v>
      </c>
      <c r="AG32" s="271">
        <f t="shared" si="5"/>
        <v>2191793.1100000003</v>
      </c>
      <c r="AH32" s="265">
        <f t="shared" si="6"/>
        <v>-33972.880000000354</v>
      </c>
    </row>
    <row r="33" spans="1:34" x14ac:dyDescent="0.25">
      <c r="A33" s="269" t="s">
        <v>283</v>
      </c>
      <c r="B33" s="269" t="s">
        <v>1</v>
      </c>
      <c r="C33" s="279">
        <v>5791</v>
      </c>
      <c r="D33" s="279" t="s">
        <v>629</v>
      </c>
      <c r="E33" t="s">
        <v>2559</v>
      </c>
      <c r="F33">
        <v>116813.34</v>
      </c>
      <c r="G33">
        <v>147345.9</v>
      </c>
      <c r="H33">
        <v>46678.87</v>
      </c>
      <c r="I33">
        <v>548077.18000000005</v>
      </c>
      <c r="J33">
        <v>654603.24</v>
      </c>
      <c r="K33">
        <v>63134.14</v>
      </c>
      <c r="O33">
        <v>656614.76</v>
      </c>
      <c r="P33">
        <v>923152.19</v>
      </c>
      <c r="Q33">
        <v>1304219.6000000001</v>
      </c>
      <c r="R33">
        <v>359785</v>
      </c>
      <c r="S33">
        <v>303.16000000000003</v>
      </c>
      <c r="T33">
        <v>2041018</v>
      </c>
      <c r="V33">
        <v>2416480.92</v>
      </c>
      <c r="W33">
        <v>1096</v>
      </c>
      <c r="X33">
        <v>18908</v>
      </c>
      <c r="Y33">
        <v>1230967.6299999999</v>
      </c>
      <c r="Z33">
        <v>167255.76999999999</v>
      </c>
      <c r="AC33" s="263">
        <f t="shared" si="1"/>
        <v>310838.11</v>
      </c>
      <c r="AD33" s="270">
        <f t="shared" si="2"/>
        <v>63134.14</v>
      </c>
      <c r="AE33" s="284">
        <f t="shared" si="3"/>
        <v>247703.96999999997</v>
      </c>
      <c r="AF33" s="285">
        <f t="shared" si="4"/>
        <v>3705325.76</v>
      </c>
      <c r="AG33" s="271">
        <f t="shared" si="5"/>
        <v>3834708.32</v>
      </c>
      <c r="AH33" s="265">
        <f t="shared" si="6"/>
        <v>-129382.56000000006</v>
      </c>
    </row>
    <row r="34" spans="1:34" x14ac:dyDescent="0.25">
      <c r="A34" s="269" t="s">
        <v>283</v>
      </c>
      <c r="B34" s="269" t="s">
        <v>1</v>
      </c>
      <c r="C34" s="279">
        <v>5865</v>
      </c>
      <c r="D34" s="279" t="s">
        <v>630</v>
      </c>
      <c r="E34" t="s">
        <v>2560</v>
      </c>
      <c r="F34">
        <v>511900.06</v>
      </c>
      <c r="G34">
        <v>22692.9</v>
      </c>
      <c r="H34">
        <v>57839.53</v>
      </c>
      <c r="I34">
        <v>1148051.73</v>
      </c>
      <c r="J34">
        <v>358457.59</v>
      </c>
      <c r="K34">
        <v>26388.240000000002</v>
      </c>
      <c r="L34">
        <v>0</v>
      </c>
      <c r="O34">
        <v>-252516.86</v>
      </c>
      <c r="P34">
        <v>2548141.21</v>
      </c>
      <c r="Q34">
        <v>1229200.18</v>
      </c>
      <c r="R34">
        <v>384550</v>
      </c>
      <c r="S34">
        <v>843.06</v>
      </c>
      <c r="T34">
        <v>2212587.6</v>
      </c>
      <c r="U34">
        <v>1594</v>
      </c>
      <c r="V34">
        <v>2617904.6</v>
      </c>
      <c r="W34">
        <v>13404</v>
      </c>
      <c r="Y34">
        <v>1129316.53</v>
      </c>
      <c r="Z34">
        <v>291220.49</v>
      </c>
      <c r="AC34" s="263">
        <f t="shared" si="1"/>
        <v>592432.49</v>
      </c>
      <c r="AD34" s="270">
        <f t="shared" si="2"/>
        <v>26388.240000000002</v>
      </c>
      <c r="AE34" s="284">
        <f t="shared" si="3"/>
        <v>566044.25</v>
      </c>
      <c r="AF34" s="285">
        <f t="shared" si="4"/>
        <v>3828774.84</v>
      </c>
      <c r="AG34" s="271">
        <f t="shared" si="5"/>
        <v>4051845.62</v>
      </c>
      <c r="AH34" s="265">
        <f t="shared" si="6"/>
        <v>-223070.78000000026</v>
      </c>
    </row>
    <row r="35" spans="1:34" x14ac:dyDescent="0.25">
      <c r="A35" s="269" t="s">
        <v>283</v>
      </c>
      <c r="B35" s="269" t="s">
        <v>1</v>
      </c>
      <c r="C35" s="279">
        <v>4329</v>
      </c>
      <c r="D35" s="279" t="s">
        <v>631</v>
      </c>
      <c r="E35" t="s">
        <v>2613</v>
      </c>
      <c r="F35">
        <v>477203.69</v>
      </c>
      <c r="G35">
        <v>15954.16</v>
      </c>
      <c r="H35">
        <v>172351.55</v>
      </c>
      <c r="I35">
        <v>351749.82</v>
      </c>
      <c r="J35">
        <v>411558.94</v>
      </c>
      <c r="K35">
        <v>17700</v>
      </c>
      <c r="L35">
        <v>0</v>
      </c>
      <c r="O35">
        <v>-362579.61</v>
      </c>
      <c r="P35">
        <v>1650244.41</v>
      </c>
      <c r="Q35">
        <v>947892.34</v>
      </c>
      <c r="R35">
        <v>367190</v>
      </c>
      <c r="S35">
        <v>586.91999999999996</v>
      </c>
      <c r="T35">
        <v>1278928</v>
      </c>
      <c r="U35">
        <v>1195</v>
      </c>
      <c r="V35">
        <v>1439293</v>
      </c>
      <c r="W35">
        <v>32356</v>
      </c>
      <c r="Y35">
        <v>817211.99</v>
      </c>
      <c r="Z35">
        <v>183477.91</v>
      </c>
      <c r="AC35" s="263">
        <f t="shared" si="1"/>
        <v>665509.39999999991</v>
      </c>
      <c r="AD35" s="270">
        <f t="shared" si="2"/>
        <v>17700</v>
      </c>
      <c r="AE35" s="284">
        <f t="shared" si="3"/>
        <v>647809.39999999991</v>
      </c>
      <c r="AF35" s="285">
        <f t="shared" si="4"/>
        <v>2595792.2599999998</v>
      </c>
      <c r="AG35" s="271">
        <f t="shared" si="5"/>
        <v>2472338.9000000004</v>
      </c>
      <c r="AH35" s="265">
        <f t="shared" si="6"/>
        <v>123453.3599999994</v>
      </c>
    </row>
    <row r="36" spans="1:34" x14ac:dyDescent="0.25">
      <c r="A36" s="269" t="s">
        <v>286</v>
      </c>
      <c r="B36" s="269" t="s">
        <v>2</v>
      </c>
      <c r="C36" s="279">
        <v>1955</v>
      </c>
      <c r="D36" s="279" t="s">
        <v>632</v>
      </c>
      <c r="E36" t="s">
        <v>2561</v>
      </c>
      <c r="F36">
        <v>312826.78999999998</v>
      </c>
      <c r="G36">
        <v>24130.12</v>
      </c>
      <c r="H36">
        <v>25277.88</v>
      </c>
      <c r="I36">
        <v>53251.94</v>
      </c>
      <c r="J36">
        <v>276431.56</v>
      </c>
      <c r="K36">
        <v>19750</v>
      </c>
      <c r="L36">
        <v>0</v>
      </c>
      <c r="O36">
        <v>-1212860.1399999999</v>
      </c>
      <c r="P36">
        <v>1948644.79</v>
      </c>
      <c r="Q36">
        <v>568768.61</v>
      </c>
      <c r="R36">
        <v>90000</v>
      </c>
      <c r="S36">
        <v>413.11</v>
      </c>
      <c r="T36">
        <v>1083600</v>
      </c>
      <c r="V36">
        <v>1299534</v>
      </c>
      <c r="Y36">
        <v>444566.68</v>
      </c>
      <c r="Z36">
        <v>62297.4</v>
      </c>
      <c r="AC36" s="263">
        <f t="shared" si="1"/>
        <v>362234.79</v>
      </c>
      <c r="AD36" s="270">
        <f t="shared" si="2"/>
        <v>19750</v>
      </c>
      <c r="AE36" s="284">
        <f t="shared" si="3"/>
        <v>342484.79</v>
      </c>
      <c r="AF36" s="285">
        <f t="shared" si="4"/>
        <v>1742781.72</v>
      </c>
      <c r="AG36" s="271">
        <f t="shared" si="5"/>
        <v>1806398.0799999998</v>
      </c>
      <c r="AH36" s="265">
        <f t="shared" si="6"/>
        <v>-63616.35999999987</v>
      </c>
    </row>
    <row r="37" spans="1:34" x14ac:dyDescent="0.25">
      <c r="A37" s="269" t="s">
        <v>286</v>
      </c>
      <c r="B37" s="269" t="s">
        <v>2</v>
      </c>
      <c r="C37" s="279">
        <v>4228</v>
      </c>
      <c r="D37" s="279" t="s">
        <v>633</v>
      </c>
      <c r="E37" t="s">
        <v>2562</v>
      </c>
      <c r="F37">
        <v>530327.02</v>
      </c>
      <c r="G37">
        <v>94281.17</v>
      </c>
      <c r="H37">
        <v>177056.51</v>
      </c>
      <c r="I37">
        <v>136579.25</v>
      </c>
      <c r="J37">
        <v>938187.75</v>
      </c>
      <c r="K37">
        <v>53550</v>
      </c>
      <c r="L37">
        <v>0</v>
      </c>
      <c r="O37">
        <v>-371496.79</v>
      </c>
      <c r="P37">
        <v>2125603</v>
      </c>
      <c r="Q37">
        <v>1244340.69</v>
      </c>
      <c r="R37">
        <v>126000</v>
      </c>
      <c r="S37">
        <v>785.54</v>
      </c>
      <c r="T37">
        <v>2280170</v>
      </c>
      <c r="U37">
        <v>4842</v>
      </c>
      <c r="V37">
        <v>2625582</v>
      </c>
      <c r="W37">
        <v>2160</v>
      </c>
      <c r="X37">
        <v>6400</v>
      </c>
      <c r="Y37">
        <v>917441.64</v>
      </c>
      <c r="Z37">
        <v>35685.1</v>
      </c>
      <c r="AB37">
        <v>94</v>
      </c>
      <c r="AC37" s="263">
        <f t="shared" si="1"/>
        <v>801664.70000000007</v>
      </c>
      <c r="AD37" s="270">
        <f t="shared" si="2"/>
        <v>53550</v>
      </c>
      <c r="AE37" s="284">
        <f t="shared" si="3"/>
        <v>748114.70000000007</v>
      </c>
      <c r="AF37" s="285">
        <f t="shared" si="4"/>
        <v>3656138.23</v>
      </c>
      <c r="AG37" s="271">
        <f t="shared" si="5"/>
        <v>3587362.74</v>
      </c>
      <c r="AH37" s="265">
        <f t="shared" si="6"/>
        <v>68775.489999999758</v>
      </c>
    </row>
    <row r="38" spans="1:34" x14ac:dyDescent="0.25">
      <c r="A38" s="269" t="s">
        <v>286</v>
      </c>
      <c r="B38" s="269" t="s">
        <v>2</v>
      </c>
      <c r="C38" s="279">
        <v>1245</v>
      </c>
      <c r="D38" s="279" t="s">
        <v>634</v>
      </c>
      <c r="E38" t="s">
        <v>2563</v>
      </c>
      <c r="F38">
        <v>354525.16</v>
      </c>
      <c r="G38">
        <v>20607.990000000002</v>
      </c>
      <c r="H38">
        <v>66595.55</v>
      </c>
      <c r="I38">
        <v>37218.82</v>
      </c>
      <c r="J38">
        <v>279418.39</v>
      </c>
      <c r="K38">
        <v>2000</v>
      </c>
      <c r="L38">
        <v>0</v>
      </c>
      <c r="O38">
        <v>-1095122.0900000001</v>
      </c>
      <c r="P38">
        <v>1917883.16</v>
      </c>
      <c r="Q38">
        <v>789422.94</v>
      </c>
      <c r="R38">
        <v>65172</v>
      </c>
      <c r="S38">
        <v>424.85</v>
      </c>
      <c r="T38">
        <v>1261730</v>
      </c>
      <c r="V38">
        <v>1777992</v>
      </c>
      <c r="Y38">
        <v>298743.57</v>
      </c>
      <c r="Z38">
        <v>106409.38</v>
      </c>
      <c r="AC38" s="263">
        <f t="shared" si="1"/>
        <v>441728.69999999995</v>
      </c>
      <c r="AD38" s="270">
        <f t="shared" si="2"/>
        <v>2000</v>
      </c>
      <c r="AE38" s="284">
        <f t="shared" si="3"/>
        <v>439728.69999999995</v>
      </c>
      <c r="AF38" s="285">
        <f t="shared" si="4"/>
        <v>2116749.79</v>
      </c>
      <c r="AG38" s="271">
        <f t="shared" si="5"/>
        <v>2183144.9500000002</v>
      </c>
      <c r="AH38" s="265">
        <f t="shared" si="6"/>
        <v>-66395.160000000149</v>
      </c>
    </row>
    <row r="39" spans="1:34" x14ac:dyDescent="0.25">
      <c r="A39" s="269" t="s">
        <v>286</v>
      </c>
      <c r="B39" s="269" t="s">
        <v>2</v>
      </c>
      <c r="C39" s="279">
        <v>5421</v>
      </c>
      <c r="D39" s="279" t="s">
        <v>635</v>
      </c>
      <c r="E39" t="s">
        <v>2564</v>
      </c>
      <c r="F39">
        <v>873337.25</v>
      </c>
      <c r="G39">
        <v>18592.5</v>
      </c>
      <c r="H39">
        <v>51398.41</v>
      </c>
      <c r="I39">
        <v>152410.78</v>
      </c>
      <c r="J39">
        <v>983193.36</v>
      </c>
      <c r="K39">
        <v>28160</v>
      </c>
      <c r="L39">
        <v>0</v>
      </c>
      <c r="O39">
        <v>193597.01</v>
      </c>
      <c r="P39">
        <v>2205072.4900000002</v>
      </c>
      <c r="Q39">
        <v>92179.41</v>
      </c>
      <c r="U39">
        <v>3000</v>
      </c>
      <c r="V39">
        <v>69415</v>
      </c>
      <c r="Y39">
        <v>181159.63</v>
      </c>
      <c r="Z39">
        <v>192501.98</v>
      </c>
      <c r="AC39" s="263">
        <f t="shared" si="1"/>
        <v>943328.16</v>
      </c>
      <c r="AD39" s="270">
        <f t="shared" si="2"/>
        <v>28160</v>
      </c>
      <c r="AE39" s="284">
        <f t="shared" si="3"/>
        <v>915168.16</v>
      </c>
      <c r="AF39" s="285">
        <f t="shared" si="4"/>
        <v>95179.41</v>
      </c>
      <c r="AG39" s="271">
        <f t="shared" si="5"/>
        <v>443076.61</v>
      </c>
      <c r="AH39" s="265">
        <f t="shared" si="6"/>
        <v>-347897.19999999995</v>
      </c>
    </row>
    <row r="40" spans="1:34" x14ac:dyDescent="0.25">
      <c r="A40" s="269" t="s">
        <v>286</v>
      </c>
      <c r="B40" s="269" t="s">
        <v>2</v>
      </c>
      <c r="C40" s="279">
        <v>3481</v>
      </c>
      <c r="D40" s="279" t="s">
        <v>636</v>
      </c>
      <c r="E40" t="s">
        <v>2565</v>
      </c>
      <c r="F40">
        <v>905761.26</v>
      </c>
      <c r="G40">
        <v>89527.360000000001</v>
      </c>
      <c r="H40">
        <v>250451.32</v>
      </c>
      <c r="I40">
        <v>2116962.5499999998</v>
      </c>
      <c r="J40">
        <v>610782.04</v>
      </c>
      <c r="K40">
        <v>-42150</v>
      </c>
      <c r="L40">
        <v>132.71</v>
      </c>
      <c r="O40">
        <v>1945386.42</v>
      </c>
      <c r="P40">
        <v>1879861.02</v>
      </c>
      <c r="Q40">
        <v>1251817.3500000001</v>
      </c>
      <c r="R40">
        <v>287350</v>
      </c>
      <c r="S40">
        <v>1191.51</v>
      </c>
      <c r="T40">
        <v>1626580</v>
      </c>
      <c r="V40">
        <v>1971670.24</v>
      </c>
      <c r="W40">
        <v>15860</v>
      </c>
      <c r="Y40">
        <v>720638.37</v>
      </c>
      <c r="Z40">
        <v>120165.87</v>
      </c>
      <c r="AB40">
        <v>148350</v>
      </c>
      <c r="AC40" s="263">
        <f t="shared" si="1"/>
        <v>1245739.94</v>
      </c>
      <c r="AD40" s="270">
        <f t="shared" si="2"/>
        <v>-42017.29</v>
      </c>
      <c r="AE40" s="284">
        <f t="shared" si="3"/>
        <v>1287757.23</v>
      </c>
      <c r="AF40" s="285">
        <f t="shared" si="4"/>
        <v>3166938.8600000003</v>
      </c>
      <c r="AG40" s="271">
        <f t="shared" si="5"/>
        <v>2976684.48</v>
      </c>
      <c r="AH40" s="265">
        <f t="shared" si="6"/>
        <v>190254.38000000035</v>
      </c>
    </row>
    <row r="41" spans="1:34" x14ac:dyDescent="0.25">
      <c r="A41" s="269" t="s">
        <v>286</v>
      </c>
      <c r="B41" s="269" t="s">
        <v>2</v>
      </c>
      <c r="C41" s="279">
        <v>3499</v>
      </c>
      <c r="D41" s="279" t="s">
        <v>637</v>
      </c>
      <c r="E41" t="s">
        <v>2566</v>
      </c>
      <c r="F41">
        <v>893881.76</v>
      </c>
      <c r="G41">
        <v>123835.34</v>
      </c>
      <c r="H41">
        <v>162581.59</v>
      </c>
      <c r="I41">
        <v>559425</v>
      </c>
      <c r="J41">
        <v>538083.85</v>
      </c>
      <c r="K41">
        <v>0</v>
      </c>
      <c r="L41">
        <v>0</v>
      </c>
      <c r="O41">
        <v>-1685020.02</v>
      </c>
      <c r="P41">
        <v>3832429.73</v>
      </c>
      <c r="Q41">
        <v>1022225.24</v>
      </c>
      <c r="R41">
        <v>370660</v>
      </c>
      <c r="S41">
        <v>1342.72</v>
      </c>
      <c r="T41">
        <v>2377430</v>
      </c>
      <c r="U41">
        <v>25000</v>
      </c>
      <c r="V41">
        <v>2675062</v>
      </c>
      <c r="W41">
        <v>0</v>
      </c>
      <c r="Y41">
        <v>868491.92</v>
      </c>
      <c r="Z41">
        <v>122706.21</v>
      </c>
      <c r="AC41" s="263">
        <f t="shared" si="1"/>
        <v>1180298.69</v>
      </c>
      <c r="AD41" s="270">
        <f t="shared" si="2"/>
        <v>0</v>
      </c>
      <c r="AE41" s="284">
        <f t="shared" si="3"/>
        <v>1180298.69</v>
      </c>
      <c r="AF41" s="285">
        <f t="shared" si="4"/>
        <v>3796657.96</v>
      </c>
      <c r="AG41" s="271">
        <f t="shared" si="5"/>
        <v>3666260.13</v>
      </c>
      <c r="AH41" s="265">
        <f t="shared" si="6"/>
        <v>130397.83000000007</v>
      </c>
    </row>
    <row r="42" spans="1:34" x14ac:dyDescent="0.25">
      <c r="A42" s="269" t="s">
        <v>286</v>
      </c>
      <c r="B42" s="269" t="s">
        <v>2</v>
      </c>
      <c r="C42" s="279">
        <v>1888</v>
      </c>
      <c r="D42" s="279" t="s">
        <v>638</v>
      </c>
      <c r="E42" t="s">
        <v>2567</v>
      </c>
      <c r="F42">
        <v>378450.58</v>
      </c>
      <c r="G42">
        <v>51313.67</v>
      </c>
      <c r="H42">
        <v>87815.21</v>
      </c>
      <c r="I42">
        <v>82910.289999999994</v>
      </c>
      <c r="J42">
        <v>1520107.14</v>
      </c>
      <c r="K42">
        <v>30350</v>
      </c>
      <c r="L42">
        <v>0</v>
      </c>
      <c r="O42">
        <v>252523.2</v>
      </c>
      <c r="P42">
        <v>1975418.72</v>
      </c>
      <c r="Q42">
        <v>758751.29</v>
      </c>
      <c r="R42">
        <v>116800</v>
      </c>
      <c r="S42">
        <v>540.94000000000005</v>
      </c>
      <c r="T42">
        <v>1428135</v>
      </c>
      <c r="V42">
        <v>1704060</v>
      </c>
      <c r="Y42">
        <v>555718.54</v>
      </c>
      <c r="Z42">
        <v>182143.72</v>
      </c>
      <c r="AC42" s="263">
        <f t="shared" si="1"/>
        <v>517579.46</v>
      </c>
      <c r="AD42" s="270">
        <f t="shared" si="2"/>
        <v>30350</v>
      </c>
      <c r="AE42" s="284">
        <f t="shared" si="3"/>
        <v>487229.46</v>
      </c>
      <c r="AF42" s="285">
        <f t="shared" si="4"/>
        <v>2304227.23</v>
      </c>
      <c r="AG42" s="271">
        <f t="shared" si="5"/>
        <v>2441922.2600000002</v>
      </c>
      <c r="AH42" s="265">
        <f t="shared" si="6"/>
        <v>-137695.03000000026</v>
      </c>
    </row>
    <row r="43" spans="1:34" x14ac:dyDescent="0.25">
      <c r="A43" s="269" t="s">
        <v>286</v>
      </c>
      <c r="B43" s="269" t="s">
        <v>2</v>
      </c>
      <c r="C43" s="279">
        <v>1651</v>
      </c>
      <c r="D43" s="279" t="s">
        <v>639</v>
      </c>
      <c r="E43" t="s">
        <v>2568</v>
      </c>
      <c r="F43">
        <v>515205.66</v>
      </c>
      <c r="G43">
        <v>43568.91</v>
      </c>
      <c r="H43">
        <v>56805.599999999999</v>
      </c>
      <c r="I43">
        <v>644348.81999999995</v>
      </c>
      <c r="J43">
        <v>121138.68</v>
      </c>
      <c r="K43">
        <v>20850</v>
      </c>
      <c r="O43">
        <v>-351114.96</v>
      </c>
      <c r="P43">
        <v>1580455.21</v>
      </c>
      <c r="Q43">
        <v>646825.94999999995</v>
      </c>
      <c r="R43">
        <v>121800</v>
      </c>
      <c r="S43">
        <v>527.16</v>
      </c>
      <c r="T43">
        <v>977610</v>
      </c>
      <c r="V43">
        <v>1145697</v>
      </c>
      <c r="Y43">
        <v>416405.95</v>
      </c>
      <c r="Z43">
        <v>53782.74</v>
      </c>
      <c r="AC43" s="263">
        <f t="shared" si="1"/>
        <v>615580.16999999993</v>
      </c>
      <c r="AD43" s="270">
        <f t="shared" si="2"/>
        <v>20850</v>
      </c>
      <c r="AE43" s="284">
        <f t="shared" si="3"/>
        <v>594730.16999999993</v>
      </c>
      <c r="AF43" s="285">
        <f t="shared" si="4"/>
        <v>1746763.1099999999</v>
      </c>
      <c r="AG43" s="271">
        <f t="shared" si="5"/>
        <v>1615885.69</v>
      </c>
      <c r="AH43" s="265">
        <f t="shared" si="6"/>
        <v>130877.41999999993</v>
      </c>
    </row>
    <row r="44" spans="1:34" x14ac:dyDescent="0.25">
      <c r="A44" s="269" t="s">
        <v>286</v>
      </c>
      <c r="B44" s="269" t="s">
        <v>2</v>
      </c>
      <c r="C44" s="279">
        <v>3959</v>
      </c>
      <c r="D44" s="279" t="s">
        <v>640</v>
      </c>
      <c r="E44" t="s">
        <v>2569</v>
      </c>
      <c r="F44">
        <v>836136.85</v>
      </c>
      <c r="G44">
        <v>76153.42</v>
      </c>
      <c r="H44">
        <v>83686.59</v>
      </c>
      <c r="I44">
        <v>310773.15999999997</v>
      </c>
      <c r="J44">
        <v>601819.75</v>
      </c>
      <c r="K44">
        <v>21978.52</v>
      </c>
      <c r="L44">
        <v>0</v>
      </c>
      <c r="O44">
        <v>-563328.88</v>
      </c>
      <c r="P44">
        <v>2583577.5299999998</v>
      </c>
      <c r="Q44">
        <v>907964.07</v>
      </c>
      <c r="S44">
        <v>1149.45</v>
      </c>
      <c r="T44">
        <v>1644220</v>
      </c>
      <c r="V44">
        <v>1879245</v>
      </c>
      <c r="W44">
        <v>1980</v>
      </c>
      <c r="Y44">
        <v>621669.92000000004</v>
      </c>
      <c r="Z44">
        <v>184096</v>
      </c>
      <c r="AC44" s="263">
        <f t="shared" si="1"/>
        <v>995976.86</v>
      </c>
      <c r="AD44" s="270">
        <f t="shared" si="2"/>
        <v>21978.52</v>
      </c>
      <c r="AE44" s="284">
        <f t="shared" si="3"/>
        <v>973998.34</v>
      </c>
      <c r="AF44" s="285">
        <f t="shared" si="4"/>
        <v>2553333.52</v>
      </c>
      <c r="AG44" s="271">
        <f t="shared" si="5"/>
        <v>2686990.92</v>
      </c>
      <c r="AH44" s="265">
        <f t="shared" si="6"/>
        <v>-133657.39999999991</v>
      </c>
    </row>
    <row r="45" spans="1:34" x14ac:dyDescent="0.25">
      <c r="A45" s="269" t="s">
        <v>286</v>
      </c>
      <c r="B45" s="269" t="s">
        <v>2</v>
      </c>
      <c r="C45" s="279">
        <v>2503</v>
      </c>
      <c r="D45" s="279" t="s">
        <v>641</v>
      </c>
      <c r="E45" t="s">
        <v>2570</v>
      </c>
      <c r="F45">
        <v>476109.39</v>
      </c>
      <c r="G45">
        <v>152265.24</v>
      </c>
      <c r="H45">
        <v>96939.28</v>
      </c>
      <c r="I45">
        <v>169243.51</v>
      </c>
      <c r="J45">
        <v>636051.98</v>
      </c>
      <c r="L45">
        <v>578.5</v>
      </c>
      <c r="O45">
        <v>-499743.89</v>
      </c>
      <c r="P45">
        <v>1850667.12</v>
      </c>
      <c r="Q45">
        <v>747544.85</v>
      </c>
      <c r="R45">
        <v>42400</v>
      </c>
      <c r="S45">
        <v>75.94</v>
      </c>
      <c r="T45">
        <v>709360</v>
      </c>
      <c r="V45">
        <v>921958</v>
      </c>
      <c r="Y45">
        <v>345171.04</v>
      </c>
      <c r="Z45">
        <v>53144.08</v>
      </c>
      <c r="AC45" s="263">
        <f t="shared" si="1"/>
        <v>725313.91</v>
      </c>
      <c r="AD45" s="270">
        <f t="shared" si="2"/>
        <v>578.5</v>
      </c>
      <c r="AE45" s="284">
        <f t="shared" si="3"/>
        <v>724735.41</v>
      </c>
      <c r="AF45" s="285">
        <f t="shared" si="4"/>
        <v>1499380.79</v>
      </c>
      <c r="AG45" s="271">
        <f t="shared" si="5"/>
        <v>1320273.1200000001</v>
      </c>
      <c r="AH45" s="265">
        <f t="shared" si="6"/>
        <v>179107.66999999993</v>
      </c>
    </row>
    <row r="46" spans="1:34" x14ac:dyDescent="0.25">
      <c r="A46" s="269" t="s">
        <v>286</v>
      </c>
      <c r="B46" s="269" t="s">
        <v>2</v>
      </c>
      <c r="C46" s="279">
        <v>3619</v>
      </c>
      <c r="D46" s="279" t="s">
        <v>642</v>
      </c>
      <c r="E46" t="s">
        <v>2571</v>
      </c>
      <c r="F46">
        <v>425114.93</v>
      </c>
      <c r="G46">
        <v>57259.44</v>
      </c>
      <c r="H46">
        <v>98120.75</v>
      </c>
      <c r="I46">
        <v>196772.77</v>
      </c>
      <c r="J46">
        <v>412194.13</v>
      </c>
      <c r="K46">
        <v>26527.46</v>
      </c>
      <c r="L46">
        <v>0</v>
      </c>
      <c r="O46">
        <v>-2180229.0099999998</v>
      </c>
      <c r="P46">
        <v>3139393.79</v>
      </c>
      <c r="Q46">
        <v>1052580.97</v>
      </c>
      <c r="R46">
        <v>255000</v>
      </c>
      <c r="S46">
        <v>296.75</v>
      </c>
      <c r="T46">
        <v>671590</v>
      </c>
      <c r="V46">
        <v>997406</v>
      </c>
      <c r="W46">
        <v>160</v>
      </c>
      <c r="X46">
        <v>1220</v>
      </c>
      <c r="Y46">
        <v>657690.86</v>
      </c>
      <c r="Z46">
        <v>119221.08</v>
      </c>
      <c r="AC46" s="263">
        <f t="shared" si="1"/>
        <v>580495.12</v>
      </c>
      <c r="AD46" s="270">
        <f t="shared" si="2"/>
        <v>26527.46</v>
      </c>
      <c r="AE46" s="284">
        <f t="shared" si="3"/>
        <v>553967.66</v>
      </c>
      <c r="AF46" s="285">
        <f t="shared" si="4"/>
        <v>1979467.72</v>
      </c>
      <c r="AG46" s="271">
        <f t="shared" si="5"/>
        <v>1775697.94</v>
      </c>
      <c r="AH46" s="265">
        <f t="shared" si="6"/>
        <v>203769.78000000003</v>
      </c>
    </row>
    <row r="47" spans="1:34" x14ac:dyDescent="0.25">
      <c r="A47" s="269" t="s">
        <v>286</v>
      </c>
      <c r="B47" s="269" t="s">
        <v>2</v>
      </c>
      <c r="C47" s="279">
        <v>2593</v>
      </c>
      <c r="D47" s="279" t="s">
        <v>643</v>
      </c>
      <c r="E47" t="s">
        <v>2572</v>
      </c>
      <c r="F47">
        <v>107245.42</v>
      </c>
      <c r="G47">
        <v>16085</v>
      </c>
      <c r="H47">
        <v>44525.279999999999</v>
      </c>
      <c r="I47">
        <v>111717.06</v>
      </c>
      <c r="J47">
        <v>778049.66</v>
      </c>
      <c r="L47">
        <v>1476</v>
      </c>
      <c r="O47">
        <v>-1239519.8600000001</v>
      </c>
      <c r="P47">
        <v>2592803.14</v>
      </c>
      <c r="Q47">
        <v>645727.47</v>
      </c>
      <c r="S47">
        <v>287.16000000000003</v>
      </c>
      <c r="T47">
        <v>1263200</v>
      </c>
      <c r="V47">
        <v>1503216</v>
      </c>
      <c r="Y47">
        <v>493900.66</v>
      </c>
      <c r="Z47">
        <v>209234.83</v>
      </c>
      <c r="AC47" s="263">
        <f t="shared" si="1"/>
        <v>167855.7</v>
      </c>
      <c r="AD47" s="270">
        <f t="shared" si="2"/>
        <v>1476</v>
      </c>
      <c r="AE47" s="284">
        <f t="shared" si="3"/>
        <v>166379.70000000001</v>
      </c>
      <c r="AF47" s="285">
        <f t="shared" si="4"/>
        <v>1909214.63</v>
      </c>
      <c r="AG47" s="271">
        <f t="shared" si="5"/>
        <v>2206351.4899999998</v>
      </c>
      <c r="AH47" s="265">
        <f t="shared" si="6"/>
        <v>-297136.85999999987</v>
      </c>
    </row>
    <row r="48" spans="1:34" x14ac:dyDescent="0.25">
      <c r="A48" s="269" t="s">
        <v>286</v>
      </c>
      <c r="B48" s="269" t="s">
        <v>2</v>
      </c>
      <c r="C48" s="279">
        <v>1622</v>
      </c>
      <c r="D48" s="279" t="s">
        <v>644</v>
      </c>
      <c r="E48" t="s">
        <v>2573</v>
      </c>
      <c r="F48">
        <v>447180.05</v>
      </c>
      <c r="G48">
        <v>54649.3</v>
      </c>
      <c r="H48">
        <v>174753.07</v>
      </c>
      <c r="I48">
        <v>-295876.78000000003</v>
      </c>
      <c r="J48">
        <v>282397.12</v>
      </c>
      <c r="K48">
        <v>177750</v>
      </c>
      <c r="L48">
        <v>0</v>
      </c>
      <c r="O48">
        <v>-1629897.18</v>
      </c>
      <c r="P48">
        <v>2213150.63</v>
      </c>
      <c r="Q48">
        <v>447707.84</v>
      </c>
      <c r="R48">
        <v>104000</v>
      </c>
      <c r="S48">
        <v>607.46</v>
      </c>
      <c r="T48">
        <v>1063530</v>
      </c>
      <c r="U48">
        <v>16500</v>
      </c>
      <c r="V48">
        <v>1174098</v>
      </c>
      <c r="W48">
        <v>560</v>
      </c>
      <c r="Y48">
        <v>499656.29</v>
      </c>
      <c r="Z48">
        <v>55931.7</v>
      </c>
      <c r="AC48" s="263">
        <f t="shared" si="1"/>
        <v>676582.41999999993</v>
      </c>
      <c r="AD48" s="270">
        <f t="shared" si="2"/>
        <v>177750</v>
      </c>
      <c r="AE48" s="284">
        <f t="shared" si="3"/>
        <v>498832.41999999993</v>
      </c>
      <c r="AF48" s="285">
        <f t="shared" si="4"/>
        <v>1632345.3</v>
      </c>
      <c r="AG48" s="271">
        <f t="shared" si="5"/>
        <v>1730245.99</v>
      </c>
      <c r="AH48" s="265">
        <f t="shared" si="6"/>
        <v>-97900.689999999944</v>
      </c>
    </row>
    <row r="49" spans="1:34" x14ac:dyDescent="0.25">
      <c r="A49" s="269" t="s">
        <v>286</v>
      </c>
      <c r="B49" s="269" t="s">
        <v>2</v>
      </c>
      <c r="C49" s="279">
        <v>2164</v>
      </c>
      <c r="D49" s="279" t="s">
        <v>645</v>
      </c>
      <c r="E49" t="s">
        <v>2574</v>
      </c>
      <c r="F49">
        <v>231017.74</v>
      </c>
      <c r="H49">
        <v>27384.799999999999</v>
      </c>
      <c r="I49">
        <v>1294383.58</v>
      </c>
      <c r="J49">
        <v>490542.54</v>
      </c>
      <c r="K49">
        <v>3400</v>
      </c>
      <c r="O49">
        <v>200915.46</v>
      </c>
      <c r="P49">
        <v>2118686.35</v>
      </c>
      <c r="Q49">
        <v>47637.74</v>
      </c>
      <c r="V49">
        <v>40669</v>
      </c>
      <c r="Y49">
        <v>130756.93</v>
      </c>
      <c r="Z49">
        <v>155884.96</v>
      </c>
      <c r="AC49" s="263">
        <f t="shared" si="1"/>
        <v>258402.53999999998</v>
      </c>
      <c r="AD49" s="270">
        <f t="shared" si="2"/>
        <v>3400</v>
      </c>
      <c r="AE49" s="284">
        <f t="shared" si="3"/>
        <v>255002.53999999998</v>
      </c>
      <c r="AF49" s="285">
        <f t="shared" si="4"/>
        <v>47637.74</v>
      </c>
      <c r="AG49" s="271">
        <f t="shared" si="5"/>
        <v>327310.89</v>
      </c>
      <c r="AH49" s="265">
        <f t="shared" si="6"/>
        <v>-279673.15000000002</v>
      </c>
    </row>
    <row r="50" spans="1:34" x14ac:dyDescent="0.25">
      <c r="A50" s="269" t="s">
        <v>289</v>
      </c>
      <c r="B50" s="269" t="s">
        <v>3</v>
      </c>
      <c r="C50" s="279">
        <v>5944</v>
      </c>
      <c r="D50" s="279" t="s">
        <v>646</v>
      </c>
      <c r="E50" t="s">
        <v>2575</v>
      </c>
      <c r="F50">
        <v>808764.27</v>
      </c>
      <c r="G50">
        <v>31781.68</v>
      </c>
      <c r="H50">
        <v>23496.77</v>
      </c>
      <c r="I50">
        <v>762117.43</v>
      </c>
      <c r="J50">
        <v>247624.27</v>
      </c>
      <c r="K50">
        <v>42405</v>
      </c>
      <c r="L50">
        <v>0</v>
      </c>
      <c r="M50">
        <v>1409</v>
      </c>
      <c r="O50">
        <v>-1193012.6499999999</v>
      </c>
      <c r="P50">
        <v>3206691.97</v>
      </c>
      <c r="Q50">
        <v>1686816.16</v>
      </c>
      <c r="R50">
        <v>280600</v>
      </c>
      <c r="S50">
        <v>1068.21</v>
      </c>
      <c r="T50">
        <v>2390827</v>
      </c>
      <c r="U50">
        <v>47210</v>
      </c>
      <c r="V50">
        <v>2851541</v>
      </c>
      <c r="W50">
        <v>4000</v>
      </c>
      <c r="Y50">
        <v>1521272.12</v>
      </c>
      <c r="Z50">
        <v>213417.15</v>
      </c>
      <c r="AC50" s="263">
        <f t="shared" si="1"/>
        <v>864042.72000000009</v>
      </c>
      <c r="AD50" s="270">
        <f t="shared" si="2"/>
        <v>42405</v>
      </c>
      <c r="AE50" s="284">
        <f t="shared" si="3"/>
        <v>821637.72000000009</v>
      </c>
      <c r="AF50" s="285">
        <f t="shared" si="4"/>
        <v>4406521.37</v>
      </c>
      <c r="AG50" s="271">
        <f t="shared" si="5"/>
        <v>4590230.2700000005</v>
      </c>
      <c r="AH50" s="265">
        <f t="shared" si="6"/>
        <v>-183708.90000000037</v>
      </c>
    </row>
    <row r="51" spans="1:34" x14ac:dyDescent="0.25">
      <c r="A51" s="269" t="s">
        <v>289</v>
      </c>
      <c r="B51" s="269" t="s">
        <v>3</v>
      </c>
      <c r="C51" s="279">
        <v>5439</v>
      </c>
      <c r="D51" s="279" t="s">
        <v>647</v>
      </c>
      <c r="E51" t="s">
        <v>2576</v>
      </c>
      <c r="F51">
        <v>1173535.8600000001</v>
      </c>
      <c r="G51">
        <v>27955.88</v>
      </c>
      <c r="H51">
        <v>62166.77</v>
      </c>
      <c r="I51">
        <v>4</v>
      </c>
      <c r="J51">
        <v>847189.16</v>
      </c>
      <c r="K51">
        <v>15600</v>
      </c>
      <c r="L51">
        <v>0</v>
      </c>
      <c r="O51">
        <v>-772789.24</v>
      </c>
      <c r="P51">
        <v>2598703.46</v>
      </c>
      <c r="Q51">
        <v>2089467.32</v>
      </c>
      <c r="S51">
        <v>1275.22</v>
      </c>
      <c r="T51">
        <v>2311991.5</v>
      </c>
      <c r="V51">
        <v>3015278.82</v>
      </c>
      <c r="W51">
        <v>2240</v>
      </c>
      <c r="Y51">
        <v>782154.95</v>
      </c>
      <c r="Z51">
        <v>333722.82</v>
      </c>
      <c r="AC51" s="263">
        <f t="shared" si="1"/>
        <v>1263658.51</v>
      </c>
      <c r="AD51" s="270">
        <f t="shared" si="2"/>
        <v>15600</v>
      </c>
      <c r="AE51" s="284">
        <f t="shared" si="3"/>
        <v>1248058.51</v>
      </c>
      <c r="AF51" s="285">
        <f t="shared" si="4"/>
        <v>4402734.04</v>
      </c>
      <c r="AG51" s="271">
        <f t="shared" si="5"/>
        <v>4133396.5899999994</v>
      </c>
      <c r="AH51" s="265">
        <f t="shared" si="6"/>
        <v>269337.45000000065</v>
      </c>
    </row>
    <row r="52" spans="1:34" x14ac:dyDescent="0.25">
      <c r="A52" s="269" t="s">
        <v>289</v>
      </c>
      <c r="B52" s="269" t="s">
        <v>3</v>
      </c>
      <c r="C52" s="279">
        <v>3683</v>
      </c>
      <c r="D52" s="279" t="s">
        <v>648</v>
      </c>
      <c r="E52" t="s">
        <v>2577</v>
      </c>
      <c r="F52">
        <v>642030.92000000004</v>
      </c>
      <c r="G52">
        <v>30235.200000000001</v>
      </c>
      <c r="H52">
        <v>52928.480000000003</v>
      </c>
      <c r="I52">
        <v>99008.73</v>
      </c>
      <c r="J52">
        <v>118498.41</v>
      </c>
      <c r="L52">
        <v>0</v>
      </c>
      <c r="O52">
        <v>-1412465.94</v>
      </c>
      <c r="P52">
        <v>2341456.5299999998</v>
      </c>
      <c r="Q52">
        <v>1521042.39</v>
      </c>
      <c r="R52">
        <v>83080</v>
      </c>
      <c r="S52">
        <v>893.54</v>
      </c>
      <c r="T52">
        <v>741655.8</v>
      </c>
      <c r="V52">
        <v>1351450.6</v>
      </c>
      <c r="W52">
        <v>28314</v>
      </c>
      <c r="X52">
        <v>8544</v>
      </c>
      <c r="Y52">
        <v>751815.81</v>
      </c>
      <c r="Z52">
        <v>192836.17</v>
      </c>
      <c r="AC52" s="263">
        <f t="shared" si="1"/>
        <v>725194.6</v>
      </c>
      <c r="AD52" s="270">
        <f t="shared" si="2"/>
        <v>0</v>
      </c>
      <c r="AE52" s="284">
        <f t="shared" si="3"/>
        <v>725194.6</v>
      </c>
      <c r="AF52" s="285">
        <f t="shared" si="4"/>
        <v>2346671.73</v>
      </c>
      <c r="AG52" s="271">
        <f t="shared" si="5"/>
        <v>2332960.58</v>
      </c>
      <c r="AH52" s="265">
        <f t="shared" si="6"/>
        <v>13711.149999999907</v>
      </c>
    </row>
    <row r="53" spans="1:34" x14ac:dyDescent="0.25">
      <c r="A53" s="269" t="s">
        <v>289</v>
      </c>
      <c r="B53" s="269" t="s">
        <v>3</v>
      </c>
      <c r="C53" s="279">
        <v>10514</v>
      </c>
      <c r="D53" s="279" t="s">
        <v>649</v>
      </c>
      <c r="E53" t="s">
        <v>2578</v>
      </c>
      <c r="F53">
        <v>888216.88</v>
      </c>
      <c r="G53">
        <v>104598.58</v>
      </c>
      <c r="H53">
        <v>97508.96</v>
      </c>
      <c r="I53">
        <v>1678928.57</v>
      </c>
      <c r="J53">
        <v>586234.07999999996</v>
      </c>
      <c r="L53">
        <v>0</v>
      </c>
      <c r="O53">
        <v>1614750.46</v>
      </c>
      <c r="P53">
        <v>1574485.41</v>
      </c>
      <c r="Q53">
        <v>2912972.03</v>
      </c>
      <c r="R53">
        <v>317400</v>
      </c>
      <c r="S53">
        <v>1103.58</v>
      </c>
      <c r="T53">
        <v>1564246.8</v>
      </c>
      <c r="V53">
        <v>2569728.7999999998</v>
      </c>
      <c r="W53">
        <v>400</v>
      </c>
      <c r="X53">
        <v>968</v>
      </c>
      <c r="Y53">
        <v>1653399.24</v>
      </c>
      <c r="Z53">
        <v>404975.17</v>
      </c>
      <c r="AC53" s="263">
        <f t="shared" si="1"/>
        <v>1090324.42</v>
      </c>
      <c r="AD53" s="270">
        <f t="shared" si="2"/>
        <v>0</v>
      </c>
      <c r="AE53" s="284">
        <f t="shared" si="3"/>
        <v>1090324.42</v>
      </c>
      <c r="AF53" s="285">
        <f t="shared" si="4"/>
        <v>4795722.41</v>
      </c>
      <c r="AG53" s="271">
        <f t="shared" si="5"/>
        <v>4629471.21</v>
      </c>
      <c r="AH53" s="265">
        <f t="shared" si="6"/>
        <v>166251.20000000019</v>
      </c>
    </row>
    <row r="54" spans="1:34" x14ac:dyDescent="0.25">
      <c r="A54" s="269" t="s">
        <v>289</v>
      </c>
      <c r="B54" s="269" t="s">
        <v>3</v>
      </c>
      <c r="C54" s="279">
        <v>1578</v>
      </c>
      <c r="D54" s="279" t="s">
        <v>650</v>
      </c>
      <c r="E54" t="s">
        <v>2579</v>
      </c>
      <c r="F54">
        <v>630571.42000000004</v>
      </c>
      <c r="G54">
        <v>13519.9</v>
      </c>
      <c r="H54">
        <v>43414.26</v>
      </c>
      <c r="I54">
        <v>2</v>
      </c>
      <c r="J54">
        <v>92009.56</v>
      </c>
      <c r="K54">
        <v>12825</v>
      </c>
      <c r="L54">
        <v>0</v>
      </c>
      <c r="O54">
        <v>-1038578.8</v>
      </c>
      <c r="P54">
        <v>1566508.7</v>
      </c>
      <c r="Q54">
        <v>838055.75</v>
      </c>
      <c r="R54">
        <v>40000</v>
      </c>
      <c r="S54">
        <v>565.25</v>
      </c>
      <c r="T54">
        <v>1447970.5</v>
      </c>
      <c r="V54">
        <v>1702372.5</v>
      </c>
      <c r="Y54">
        <v>361392.17</v>
      </c>
      <c r="Z54">
        <v>24064.59</v>
      </c>
      <c r="AC54" s="263">
        <f t="shared" si="1"/>
        <v>687505.58000000007</v>
      </c>
      <c r="AD54" s="270">
        <f t="shared" si="2"/>
        <v>12825</v>
      </c>
      <c r="AE54" s="284">
        <f t="shared" si="3"/>
        <v>674680.58000000007</v>
      </c>
      <c r="AF54" s="285">
        <f t="shared" si="4"/>
        <v>2326591.5</v>
      </c>
      <c r="AG54" s="271">
        <f t="shared" si="5"/>
        <v>2087829.26</v>
      </c>
      <c r="AH54" s="265">
        <f t="shared" si="6"/>
        <v>238762.23999999999</v>
      </c>
    </row>
    <row r="55" spans="1:34" x14ac:dyDescent="0.25">
      <c r="A55" s="269" t="s">
        <v>289</v>
      </c>
      <c r="B55" s="269" t="s">
        <v>3</v>
      </c>
      <c r="C55" s="279">
        <v>3503</v>
      </c>
      <c r="D55" s="279" t="s">
        <v>651</v>
      </c>
      <c r="E55" t="s">
        <v>2580</v>
      </c>
      <c r="F55">
        <v>328648.78000000003</v>
      </c>
      <c r="G55">
        <v>33488.83</v>
      </c>
      <c r="H55">
        <v>22418.94</v>
      </c>
      <c r="I55">
        <v>10944.08</v>
      </c>
      <c r="J55">
        <v>74129.88</v>
      </c>
      <c r="K55">
        <v>17125</v>
      </c>
      <c r="L55">
        <v>0</v>
      </c>
      <c r="O55">
        <v>-2095328.65</v>
      </c>
      <c r="P55">
        <v>2534998.48</v>
      </c>
      <c r="Q55">
        <v>1223419.3799999999</v>
      </c>
      <c r="S55">
        <v>541.15</v>
      </c>
      <c r="T55">
        <v>2466871.5</v>
      </c>
      <c r="V55">
        <v>2850501.5</v>
      </c>
      <c r="W55">
        <v>440</v>
      </c>
      <c r="Y55">
        <v>784662.37</v>
      </c>
      <c r="Z55">
        <v>42392.480000000003</v>
      </c>
      <c r="AC55" s="263">
        <f t="shared" si="1"/>
        <v>384556.55000000005</v>
      </c>
      <c r="AD55" s="270">
        <f t="shared" si="2"/>
        <v>17125</v>
      </c>
      <c r="AE55" s="284">
        <f t="shared" si="3"/>
        <v>367431.55000000005</v>
      </c>
      <c r="AF55" s="285">
        <f t="shared" si="4"/>
        <v>3690832.03</v>
      </c>
      <c r="AG55" s="271">
        <f t="shared" si="5"/>
        <v>3677996.35</v>
      </c>
      <c r="AH55" s="265">
        <f t="shared" si="6"/>
        <v>12835.679999999702</v>
      </c>
    </row>
    <row r="56" spans="1:34" x14ac:dyDescent="0.25">
      <c r="A56" s="269" t="s">
        <v>289</v>
      </c>
      <c r="B56" s="269" t="s">
        <v>3</v>
      </c>
      <c r="C56" s="279">
        <v>5709</v>
      </c>
      <c r="D56" s="279" t="s">
        <v>652</v>
      </c>
      <c r="E56" t="s">
        <v>2581</v>
      </c>
      <c r="F56">
        <v>539712.65</v>
      </c>
      <c r="G56">
        <v>76993.3</v>
      </c>
      <c r="H56">
        <v>55123.54</v>
      </c>
      <c r="I56">
        <v>145535.39000000001</v>
      </c>
      <c r="J56">
        <v>175026.92</v>
      </c>
      <c r="K56">
        <v>21780</v>
      </c>
      <c r="L56">
        <v>0</v>
      </c>
      <c r="O56">
        <v>-1400985.75</v>
      </c>
      <c r="P56">
        <v>2415193.5099999998</v>
      </c>
      <c r="Q56">
        <v>1687755.18</v>
      </c>
      <c r="S56">
        <v>1037.3</v>
      </c>
      <c r="T56">
        <v>1390490.5</v>
      </c>
      <c r="V56">
        <v>1789765.5</v>
      </c>
      <c r="W56">
        <v>21892.9</v>
      </c>
      <c r="Y56">
        <v>1245456.1100000001</v>
      </c>
      <c r="Z56">
        <v>65764.429999999993</v>
      </c>
      <c r="AC56" s="263">
        <f t="shared" si="1"/>
        <v>671829.49000000011</v>
      </c>
      <c r="AD56" s="270">
        <f t="shared" si="2"/>
        <v>21780</v>
      </c>
      <c r="AE56" s="284">
        <f t="shared" si="3"/>
        <v>650049.49000000011</v>
      </c>
      <c r="AF56" s="285">
        <f t="shared" si="4"/>
        <v>3079282.98</v>
      </c>
      <c r="AG56" s="271">
        <f t="shared" si="5"/>
        <v>3122878.94</v>
      </c>
      <c r="AH56" s="265">
        <f t="shared" si="6"/>
        <v>-43595.959999999963</v>
      </c>
    </row>
    <row r="57" spans="1:34" x14ac:dyDescent="0.25">
      <c r="A57" s="269" t="s">
        <v>289</v>
      </c>
      <c r="B57" s="269" t="s">
        <v>3</v>
      </c>
      <c r="C57" s="279">
        <v>2754</v>
      </c>
      <c r="D57" s="279" t="s">
        <v>653</v>
      </c>
      <c r="E57" t="s">
        <v>2582</v>
      </c>
      <c r="F57">
        <v>479039.3</v>
      </c>
      <c r="G57">
        <v>33</v>
      </c>
      <c r="H57">
        <v>14709.05</v>
      </c>
      <c r="I57">
        <v>151385.72</v>
      </c>
      <c r="J57">
        <v>53635.53</v>
      </c>
      <c r="L57">
        <v>0</v>
      </c>
      <c r="O57">
        <v>-695333.11</v>
      </c>
      <c r="P57">
        <v>1430245.31</v>
      </c>
      <c r="Q57">
        <v>1021035.6</v>
      </c>
      <c r="R57">
        <v>119700</v>
      </c>
      <c r="S57">
        <v>480.19</v>
      </c>
      <c r="T57">
        <v>1617469</v>
      </c>
      <c r="V57">
        <v>1892476</v>
      </c>
      <c r="W57">
        <v>3000</v>
      </c>
      <c r="Y57">
        <v>679317.11</v>
      </c>
      <c r="Z57">
        <v>220001.28</v>
      </c>
      <c r="AC57" s="263">
        <f t="shared" si="1"/>
        <v>493781.35</v>
      </c>
      <c r="AD57" s="270">
        <f t="shared" si="2"/>
        <v>0</v>
      </c>
      <c r="AE57" s="284">
        <f t="shared" si="3"/>
        <v>493781.35</v>
      </c>
      <c r="AF57" s="285">
        <f t="shared" si="4"/>
        <v>2758684.79</v>
      </c>
      <c r="AG57" s="271">
        <f t="shared" si="5"/>
        <v>2794794.3899999997</v>
      </c>
      <c r="AH57" s="265">
        <f t="shared" si="6"/>
        <v>-36109.599999999627</v>
      </c>
    </row>
    <row r="58" spans="1:34" x14ac:dyDescent="0.25">
      <c r="A58" s="269" t="s">
        <v>289</v>
      </c>
      <c r="B58" s="269" t="s">
        <v>3</v>
      </c>
      <c r="C58" s="279">
        <v>5299</v>
      </c>
      <c r="D58" s="279" t="s">
        <v>654</v>
      </c>
      <c r="E58" t="s">
        <v>2583</v>
      </c>
      <c r="F58">
        <v>446097.43</v>
      </c>
      <c r="G58">
        <v>156346.65</v>
      </c>
      <c r="H58">
        <v>94698.7</v>
      </c>
      <c r="I58">
        <v>3</v>
      </c>
      <c r="J58">
        <v>1202910.8600000001</v>
      </c>
      <c r="L58">
        <v>0</v>
      </c>
      <c r="O58">
        <v>-1194587.6599999999</v>
      </c>
      <c r="P58">
        <v>2897338.69</v>
      </c>
      <c r="Q58">
        <v>2219521.39</v>
      </c>
      <c r="R58">
        <v>608390</v>
      </c>
      <c r="S58">
        <v>479.28</v>
      </c>
      <c r="T58">
        <v>1770463.9</v>
      </c>
      <c r="U58">
        <v>896</v>
      </c>
      <c r="V58">
        <v>2148697.9</v>
      </c>
      <c r="W58">
        <v>15351</v>
      </c>
      <c r="X58">
        <v>4036</v>
      </c>
      <c r="Y58">
        <v>1970540.21</v>
      </c>
      <c r="Z58">
        <v>263103.84999999998</v>
      </c>
      <c r="AB58">
        <v>716</v>
      </c>
      <c r="AC58" s="263">
        <f t="shared" si="1"/>
        <v>697142.77999999991</v>
      </c>
      <c r="AD58" s="270">
        <f t="shared" si="2"/>
        <v>0</v>
      </c>
      <c r="AE58" s="284">
        <f t="shared" si="3"/>
        <v>697142.77999999991</v>
      </c>
      <c r="AF58" s="285">
        <f t="shared" si="4"/>
        <v>4599750.57</v>
      </c>
      <c r="AG58" s="271">
        <f t="shared" si="5"/>
        <v>4402444.96</v>
      </c>
      <c r="AH58" s="265">
        <f t="shared" si="6"/>
        <v>197305.61000000034</v>
      </c>
    </row>
    <row r="59" spans="1:34" x14ac:dyDescent="0.25">
      <c r="A59" s="269" t="s">
        <v>289</v>
      </c>
      <c r="B59" s="269" t="s">
        <v>3</v>
      </c>
      <c r="C59" s="279">
        <v>3522</v>
      </c>
      <c r="D59" s="279" t="s">
        <v>655</v>
      </c>
      <c r="E59" t="s">
        <v>2584</v>
      </c>
      <c r="F59">
        <v>513512.93</v>
      </c>
      <c r="G59">
        <v>117496</v>
      </c>
      <c r="H59">
        <v>128582.08</v>
      </c>
      <c r="I59">
        <v>2</v>
      </c>
      <c r="J59">
        <v>100074.96</v>
      </c>
      <c r="K59">
        <v>23870.63</v>
      </c>
      <c r="L59">
        <v>0</v>
      </c>
      <c r="O59">
        <v>-2919281.03</v>
      </c>
      <c r="P59">
        <v>3457082.1</v>
      </c>
      <c r="Q59">
        <v>1164499.5900000001</v>
      </c>
      <c r="R59">
        <v>72000</v>
      </c>
      <c r="S59">
        <v>521.59</v>
      </c>
      <c r="T59">
        <v>1236924</v>
      </c>
      <c r="V59">
        <v>1573928.6</v>
      </c>
      <c r="W59">
        <v>6975</v>
      </c>
      <c r="X59">
        <v>2006</v>
      </c>
      <c r="Y59">
        <v>489020.65</v>
      </c>
      <c r="Z59">
        <v>104018.66</v>
      </c>
      <c r="AC59" s="263">
        <f t="shared" si="1"/>
        <v>759591.00999999989</v>
      </c>
      <c r="AD59" s="270">
        <f t="shared" si="2"/>
        <v>23870.63</v>
      </c>
      <c r="AE59" s="284">
        <f t="shared" si="3"/>
        <v>735720.37999999989</v>
      </c>
      <c r="AF59" s="285">
        <f t="shared" si="4"/>
        <v>2473945.1800000002</v>
      </c>
      <c r="AG59" s="271">
        <f t="shared" si="5"/>
        <v>2175948.91</v>
      </c>
      <c r="AH59" s="265">
        <f t="shared" si="6"/>
        <v>297996.27</v>
      </c>
    </row>
    <row r="60" spans="1:34" x14ac:dyDescent="0.25">
      <c r="A60" s="269" t="s">
        <v>289</v>
      </c>
      <c r="B60" s="269" t="s">
        <v>3</v>
      </c>
      <c r="C60" s="279">
        <v>3001</v>
      </c>
      <c r="D60" s="279" t="s">
        <v>656</v>
      </c>
      <c r="E60" t="s">
        <v>2585</v>
      </c>
      <c r="F60">
        <v>159252.15</v>
      </c>
      <c r="G60">
        <v>88573</v>
      </c>
      <c r="H60">
        <v>21320</v>
      </c>
      <c r="I60">
        <v>862972.96</v>
      </c>
      <c r="J60">
        <v>105660.83</v>
      </c>
      <c r="L60">
        <v>0</v>
      </c>
      <c r="O60">
        <v>886521.56</v>
      </c>
      <c r="P60">
        <v>339109.18</v>
      </c>
      <c r="Q60">
        <v>1183182.8400000001</v>
      </c>
      <c r="R60">
        <v>98000</v>
      </c>
      <c r="S60">
        <v>294.87</v>
      </c>
      <c r="T60">
        <v>969566.5</v>
      </c>
      <c r="V60">
        <v>1358867.5</v>
      </c>
      <c r="Y60">
        <v>750096</v>
      </c>
      <c r="Z60">
        <v>129932.51</v>
      </c>
      <c r="AC60" s="263">
        <f t="shared" si="1"/>
        <v>269145.15000000002</v>
      </c>
      <c r="AD60" s="270">
        <f t="shared" si="2"/>
        <v>0</v>
      </c>
      <c r="AE60" s="284">
        <f t="shared" si="3"/>
        <v>269145.15000000002</v>
      </c>
      <c r="AF60" s="285">
        <f t="shared" si="4"/>
        <v>2251044.21</v>
      </c>
      <c r="AG60" s="271">
        <f t="shared" si="5"/>
        <v>2238896.0099999998</v>
      </c>
      <c r="AH60" s="265">
        <f t="shared" si="6"/>
        <v>12148.200000000186</v>
      </c>
    </row>
    <row r="61" spans="1:34" x14ac:dyDescent="0.25">
      <c r="A61" s="269" t="s">
        <v>289</v>
      </c>
      <c r="B61" s="269" t="s">
        <v>3</v>
      </c>
      <c r="C61" s="279">
        <v>1241</v>
      </c>
      <c r="D61" s="279" t="s">
        <v>657</v>
      </c>
      <c r="E61" t="s">
        <v>2586</v>
      </c>
      <c r="F61">
        <v>482893.73</v>
      </c>
      <c r="G61">
        <v>7484.08</v>
      </c>
      <c r="H61">
        <v>89169.01</v>
      </c>
      <c r="I61">
        <v>1025649.16</v>
      </c>
      <c r="J61">
        <v>54465.79</v>
      </c>
      <c r="L61">
        <v>0</v>
      </c>
      <c r="O61">
        <v>-265217.33</v>
      </c>
      <c r="P61">
        <v>1695206.85</v>
      </c>
      <c r="Q61">
        <v>934141.68</v>
      </c>
      <c r="S61">
        <v>381.18</v>
      </c>
      <c r="T61">
        <v>1134154</v>
      </c>
      <c r="V61">
        <v>1498232.65</v>
      </c>
      <c r="Y61">
        <v>250776.45</v>
      </c>
      <c r="Z61">
        <v>89995.51</v>
      </c>
      <c r="AC61" s="263">
        <f t="shared" si="1"/>
        <v>579546.81999999995</v>
      </c>
      <c r="AD61" s="270">
        <f t="shared" si="2"/>
        <v>0</v>
      </c>
      <c r="AE61" s="284">
        <f t="shared" si="3"/>
        <v>579546.81999999995</v>
      </c>
      <c r="AF61" s="285">
        <f t="shared" si="4"/>
        <v>2068676.86</v>
      </c>
      <c r="AG61" s="271">
        <f t="shared" si="5"/>
        <v>1839004.6099999999</v>
      </c>
      <c r="AH61" s="265">
        <f t="shared" si="6"/>
        <v>229672.25000000023</v>
      </c>
    </row>
    <row r="62" spans="1:34" x14ac:dyDescent="0.25">
      <c r="A62" s="269" t="s">
        <v>289</v>
      </c>
      <c r="B62" s="269" t="s">
        <v>3</v>
      </c>
      <c r="C62" s="279">
        <v>3625</v>
      </c>
      <c r="D62" s="279" t="s">
        <v>658</v>
      </c>
      <c r="E62" t="s">
        <v>2587</v>
      </c>
      <c r="F62">
        <v>634568.6</v>
      </c>
      <c r="G62">
        <v>24935.69</v>
      </c>
      <c r="H62">
        <v>81051.75</v>
      </c>
      <c r="I62">
        <v>71985.119999999995</v>
      </c>
      <c r="J62">
        <v>106953.49</v>
      </c>
      <c r="K62">
        <v>36497.019999999997</v>
      </c>
      <c r="L62">
        <v>0</v>
      </c>
      <c r="O62">
        <v>-1875604.12</v>
      </c>
      <c r="P62">
        <v>2729343.72</v>
      </c>
      <c r="Q62">
        <v>1298153.8999999999</v>
      </c>
      <c r="S62">
        <v>776.84</v>
      </c>
      <c r="T62">
        <v>1368226.5</v>
      </c>
      <c r="V62">
        <v>1694598.38</v>
      </c>
      <c r="W62">
        <v>4000</v>
      </c>
      <c r="X62">
        <v>3660</v>
      </c>
      <c r="Y62">
        <v>787236.61</v>
      </c>
      <c r="Z62">
        <v>148404.22</v>
      </c>
      <c r="AC62" s="263">
        <f t="shared" si="1"/>
        <v>740556.03999999992</v>
      </c>
      <c r="AD62" s="270">
        <f t="shared" si="2"/>
        <v>36497.019999999997</v>
      </c>
      <c r="AE62" s="284">
        <f t="shared" si="3"/>
        <v>704059.0199999999</v>
      </c>
      <c r="AF62" s="285">
        <f t="shared" si="4"/>
        <v>2667157.2400000002</v>
      </c>
      <c r="AG62" s="271">
        <f t="shared" si="5"/>
        <v>2637899.21</v>
      </c>
      <c r="AH62" s="265">
        <f t="shared" si="6"/>
        <v>29258.030000000261</v>
      </c>
    </row>
    <row r="63" spans="1:34" x14ac:dyDescent="0.25">
      <c r="A63" s="269" t="s">
        <v>289</v>
      </c>
      <c r="B63" s="269" t="s">
        <v>3</v>
      </c>
      <c r="C63" s="279">
        <v>6304</v>
      </c>
      <c r="D63" s="279" t="s">
        <v>659</v>
      </c>
      <c r="E63" t="s">
        <v>2588</v>
      </c>
      <c r="F63">
        <v>1071405.1000000001</v>
      </c>
      <c r="G63">
        <v>37174.22</v>
      </c>
      <c r="H63">
        <v>26276.73</v>
      </c>
      <c r="I63">
        <v>6022</v>
      </c>
      <c r="J63">
        <v>484424.19</v>
      </c>
      <c r="K63">
        <v>52663.360000000001</v>
      </c>
      <c r="L63">
        <v>0</v>
      </c>
      <c r="O63">
        <v>-1812144.48</v>
      </c>
      <c r="P63">
        <v>3207310.61</v>
      </c>
      <c r="Q63">
        <v>1753695.61</v>
      </c>
      <c r="R63">
        <v>93780</v>
      </c>
      <c r="S63">
        <v>1102.29</v>
      </c>
      <c r="T63">
        <v>2523489.5</v>
      </c>
      <c r="V63">
        <v>2909131.1</v>
      </c>
      <c r="W63">
        <v>5490</v>
      </c>
      <c r="X63">
        <v>3040</v>
      </c>
      <c r="Y63">
        <v>1002695.4</v>
      </c>
      <c r="Z63">
        <v>274238.15000000002</v>
      </c>
      <c r="AC63" s="263">
        <f t="shared" si="1"/>
        <v>1134856.05</v>
      </c>
      <c r="AD63" s="270">
        <f t="shared" si="2"/>
        <v>52663.360000000001</v>
      </c>
      <c r="AE63" s="284">
        <f t="shared" si="3"/>
        <v>1082192.69</v>
      </c>
      <c r="AF63" s="285">
        <f t="shared" si="4"/>
        <v>4372067.4000000004</v>
      </c>
      <c r="AG63" s="271">
        <f t="shared" si="5"/>
        <v>4194594.6500000004</v>
      </c>
      <c r="AH63" s="265">
        <f t="shared" si="6"/>
        <v>177472.75</v>
      </c>
    </row>
    <row r="64" spans="1:34" x14ac:dyDescent="0.25">
      <c r="A64" s="269" t="s">
        <v>289</v>
      </c>
      <c r="B64" s="269" t="s">
        <v>3</v>
      </c>
      <c r="C64" s="279">
        <v>4738</v>
      </c>
      <c r="D64" s="279" t="s">
        <v>660</v>
      </c>
      <c r="E64" t="s">
        <v>2589</v>
      </c>
      <c r="F64">
        <v>1100624.02</v>
      </c>
      <c r="G64">
        <v>19315.62</v>
      </c>
      <c r="H64">
        <v>291686.18</v>
      </c>
      <c r="I64">
        <v>1083948.49</v>
      </c>
      <c r="J64">
        <v>166963.29999999999</v>
      </c>
      <c r="L64">
        <v>0</v>
      </c>
      <c r="O64">
        <v>-431265.11</v>
      </c>
      <c r="P64">
        <v>2601971.02</v>
      </c>
      <c r="Q64">
        <v>1710949.5</v>
      </c>
      <c r="R64">
        <v>393400</v>
      </c>
      <c r="S64">
        <v>1047.8599999999999</v>
      </c>
      <c r="T64">
        <v>1383319</v>
      </c>
      <c r="V64">
        <v>1853304</v>
      </c>
      <c r="X64">
        <v>8680</v>
      </c>
      <c r="Y64">
        <v>906092.46</v>
      </c>
      <c r="Z64">
        <v>228808.2</v>
      </c>
      <c r="AC64" s="263">
        <f t="shared" si="1"/>
        <v>1411625.82</v>
      </c>
      <c r="AD64" s="270">
        <f t="shared" si="2"/>
        <v>0</v>
      </c>
      <c r="AE64" s="284">
        <f t="shared" si="3"/>
        <v>1411625.82</v>
      </c>
      <c r="AF64" s="285">
        <f t="shared" si="4"/>
        <v>3488716.36</v>
      </c>
      <c r="AG64" s="271">
        <f t="shared" si="5"/>
        <v>2996884.66</v>
      </c>
      <c r="AH64" s="265">
        <f t="shared" si="6"/>
        <v>491831.69999999972</v>
      </c>
    </row>
    <row r="65" spans="1:34" x14ac:dyDescent="0.25">
      <c r="A65" s="269" t="s">
        <v>289</v>
      </c>
      <c r="B65" s="269" t="s">
        <v>3</v>
      </c>
      <c r="C65" s="279">
        <v>3535</v>
      </c>
      <c r="D65" s="279" t="s">
        <v>661</v>
      </c>
      <c r="E65" t="s">
        <v>2590</v>
      </c>
      <c r="F65">
        <v>656175.56000000006</v>
      </c>
      <c r="G65">
        <v>57392.2</v>
      </c>
      <c r="H65">
        <v>52267.02</v>
      </c>
      <c r="I65">
        <v>789545.31</v>
      </c>
      <c r="J65">
        <v>64310.68</v>
      </c>
      <c r="K65">
        <v>18375</v>
      </c>
      <c r="L65">
        <v>0</v>
      </c>
      <c r="O65">
        <v>-1644258.13</v>
      </c>
      <c r="P65">
        <v>3048211.32</v>
      </c>
      <c r="Q65">
        <v>1316984.96</v>
      </c>
      <c r="R65">
        <v>127000</v>
      </c>
      <c r="S65">
        <v>757.2</v>
      </c>
      <c r="T65">
        <v>1853824</v>
      </c>
      <c r="U65">
        <v>5910</v>
      </c>
      <c r="V65">
        <v>2245452.6</v>
      </c>
      <c r="W65">
        <v>4000</v>
      </c>
      <c r="Y65">
        <v>802257.65</v>
      </c>
      <c r="Z65">
        <v>55403.33</v>
      </c>
      <c r="AC65" s="263">
        <f t="shared" si="1"/>
        <v>765834.78</v>
      </c>
      <c r="AD65" s="270">
        <f t="shared" si="2"/>
        <v>18375</v>
      </c>
      <c r="AE65" s="284">
        <f t="shared" si="3"/>
        <v>747459.78</v>
      </c>
      <c r="AF65" s="285">
        <f t="shared" si="4"/>
        <v>3304476.16</v>
      </c>
      <c r="AG65" s="271">
        <f t="shared" si="5"/>
        <v>3107113.58</v>
      </c>
      <c r="AH65" s="265">
        <f t="shared" si="6"/>
        <v>197362.58000000007</v>
      </c>
    </row>
    <row r="66" spans="1:34" x14ac:dyDescent="0.25">
      <c r="A66" s="269" t="s">
        <v>289</v>
      </c>
      <c r="B66" s="269" t="s">
        <v>3</v>
      </c>
      <c r="C66" s="279">
        <v>3889</v>
      </c>
      <c r="D66" s="279" t="s">
        <v>662</v>
      </c>
      <c r="E66" t="s">
        <v>2611</v>
      </c>
      <c r="F66">
        <v>871558.46</v>
      </c>
      <c r="G66">
        <v>15491.19</v>
      </c>
      <c r="H66">
        <v>41543.160000000003</v>
      </c>
      <c r="I66">
        <v>304403.82</v>
      </c>
      <c r="J66">
        <v>113215.75</v>
      </c>
      <c r="K66">
        <v>8340</v>
      </c>
      <c r="L66">
        <v>0</v>
      </c>
      <c r="O66">
        <v>-207995.26</v>
      </c>
      <c r="P66">
        <v>1312112.72</v>
      </c>
      <c r="Q66">
        <v>1324717.46</v>
      </c>
      <c r="R66">
        <v>262220</v>
      </c>
      <c r="S66">
        <v>833.58</v>
      </c>
      <c r="T66">
        <v>1051010.5</v>
      </c>
      <c r="V66">
        <v>1479969.5</v>
      </c>
      <c r="Y66">
        <v>732155.95</v>
      </c>
      <c r="Z66">
        <v>192901.17</v>
      </c>
      <c r="AC66" s="263">
        <f t="shared" si="1"/>
        <v>928592.80999999994</v>
      </c>
      <c r="AD66" s="270">
        <f t="shared" si="2"/>
        <v>8340</v>
      </c>
      <c r="AE66" s="284">
        <f t="shared" si="3"/>
        <v>920252.80999999994</v>
      </c>
      <c r="AF66" s="285">
        <f t="shared" si="4"/>
        <v>2638781.54</v>
      </c>
      <c r="AG66" s="271">
        <f t="shared" si="5"/>
        <v>2405026.62</v>
      </c>
      <c r="AH66" s="265">
        <f t="shared" si="6"/>
        <v>233754.91999999993</v>
      </c>
    </row>
    <row r="67" spans="1:34" x14ac:dyDescent="0.25">
      <c r="A67" s="269" t="s">
        <v>292</v>
      </c>
      <c r="B67" s="269" t="s">
        <v>4</v>
      </c>
      <c r="C67" s="279">
        <v>3322</v>
      </c>
      <c r="D67" s="279" t="s">
        <v>663</v>
      </c>
      <c r="E67" t="s">
        <v>2591</v>
      </c>
      <c r="F67">
        <v>945305.05</v>
      </c>
      <c r="G67">
        <v>27998.240000000002</v>
      </c>
      <c r="H67">
        <v>49465.87</v>
      </c>
      <c r="I67">
        <v>678154</v>
      </c>
      <c r="J67">
        <v>257443.85</v>
      </c>
      <c r="K67">
        <v>21900</v>
      </c>
      <c r="L67">
        <v>0</v>
      </c>
      <c r="O67">
        <v>952499.98</v>
      </c>
      <c r="P67">
        <v>997975.02</v>
      </c>
      <c r="Q67">
        <v>881170.39</v>
      </c>
      <c r="R67">
        <v>65740</v>
      </c>
      <c r="S67">
        <v>1124.48</v>
      </c>
      <c r="T67">
        <v>1320290</v>
      </c>
      <c r="U67">
        <v>26839</v>
      </c>
      <c r="V67">
        <v>1587806</v>
      </c>
      <c r="Y67">
        <v>600068.42000000004</v>
      </c>
      <c r="Z67">
        <v>121297.44</v>
      </c>
      <c r="AC67" s="263">
        <f t="shared" si="1"/>
        <v>1022769.16</v>
      </c>
      <c r="AD67" s="270">
        <f t="shared" si="2"/>
        <v>21900</v>
      </c>
      <c r="AE67" s="284">
        <f t="shared" si="3"/>
        <v>1000869.16</v>
      </c>
      <c r="AF67" s="285">
        <f t="shared" si="4"/>
        <v>2295163.87</v>
      </c>
      <c r="AG67" s="271">
        <f t="shared" si="5"/>
        <v>2309171.86</v>
      </c>
      <c r="AH67" s="265">
        <f t="shared" si="6"/>
        <v>-14007.989999999758</v>
      </c>
    </row>
    <row r="68" spans="1:34" x14ac:dyDescent="0.25">
      <c r="A68" s="269" t="s">
        <v>292</v>
      </c>
      <c r="B68" s="269" t="s">
        <v>4</v>
      </c>
      <c r="C68" s="279">
        <v>3383</v>
      </c>
      <c r="D68" s="279" t="s">
        <v>664</v>
      </c>
      <c r="E68" t="s">
        <v>2592</v>
      </c>
      <c r="F68">
        <v>411392.02</v>
      </c>
      <c r="G68">
        <v>90682.82</v>
      </c>
      <c r="H68">
        <v>46572.62</v>
      </c>
      <c r="I68">
        <v>532561.9</v>
      </c>
      <c r="J68">
        <v>261441.96</v>
      </c>
      <c r="K68">
        <v>27470</v>
      </c>
      <c r="L68">
        <v>0</v>
      </c>
      <c r="N68">
        <v>4031791.24</v>
      </c>
      <c r="O68">
        <v>-2735364.35</v>
      </c>
      <c r="Q68">
        <v>1125590.6399999999</v>
      </c>
      <c r="R68">
        <v>106310</v>
      </c>
      <c r="S68">
        <v>736.35</v>
      </c>
      <c r="T68">
        <v>1130050</v>
      </c>
      <c r="V68">
        <v>1403100</v>
      </c>
      <c r="Y68">
        <v>853701.01</v>
      </c>
      <c r="Z68">
        <v>87131.55</v>
      </c>
      <c r="AC68" s="263">
        <f t="shared" si="1"/>
        <v>548647.46000000008</v>
      </c>
      <c r="AD68" s="270">
        <f t="shared" si="2"/>
        <v>27470</v>
      </c>
      <c r="AE68" s="284">
        <f t="shared" si="3"/>
        <v>521177.46000000008</v>
      </c>
      <c r="AF68" s="285">
        <f t="shared" si="4"/>
        <v>2362686.9900000002</v>
      </c>
      <c r="AG68" s="271">
        <f t="shared" si="5"/>
        <v>2343932.5599999996</v>
      </c>
      <c r="AH68" s="265">
        <f t="shared" si="6"/>
        <v>18754.430000000633</v>
      </c>
    </row>
    <row r="69" spans="1:34" x14ac:dyDescent="0.25">
      <c r="A69" s="269" t="s">
        <v>292</v>
      </c>
      <c r="B69" s="269" t="s">
        <v>4</v>
      </c>
      <c r="C69" s="279">
        <v>9605</v>
      </c>
      <c r="D69" s="279" t="s">
        <v>665</v>
      </c>
      <c r="E69" t="s">
        <v>2593</v>
      </c>
      <c r="F69">
        <v>1054347.77</v>
      </c>
      <c r="G69">
        <v>19823.990000000002</v>
      </c>
      <c r="H69">
        <v>60753.29</v>
      </c>
      <c r="I69">
        <v>210225.08</v>
      </c>
      <c r="J69">
        <v>606058.80000000005</v>
      </c>
      <c r="K69">
        <v>86150</v>
      </c>
      <c r="L69">
        <v>-7374</v>
      </c>
      <c r="O69">
        <v>1283097.27</v>
      </c>
      <c r="P69">
        <v>73641.19</v>
      </c>
      <c r="Q69">
        <v>2154874.7799999998</v>
      </c>
      <c r="R69">
        <v>608100</v>
      </c>
      <c r="S69">
        <v>1129.25</v>
      </c>
      <c r="T69">
        <v>2160200</v>
      </c>
      <c r="U69">
        <v>69683</v>
      </c>
      <c r="V69">
        <v>2694445</v>
      </c>
      <c r="W69">
        <v>3280</v>
      </c>
      <c r="X69">
        <v>5607</v>
      </c>
      <c r="Y69">
        <v>1668248.24</v>
      </c>
      <c r="Z69">
        <v>106712.32000000001</v>
      </c>
      <c r="AC69" s="263">
        <f t="shared" ref="AC69:AC86" si="7">SUM(F69:H69)</f>
        <v>1134925.05</v>
      </c>
      <c r="AD69" s="270">
        <f t="shared" ref="AD69:AD86" si="8">SUM(K69:L69)</f>
        <v>78776</v>
      </c>
      <c r="AE69" s="284">
        <f t="shared" ref="AE69:AE86" si="9">AC69-AD69</f>
        <v>1056149.05</v>
      </c>
      <c r="AF69" s="285">
        <f t="shared" ref="AF69:AF86" si="10">SUM(Q69:U69)</f>
        <v>4993987.0299999993</v>
      </c>
      <c r="AG69" s="271">
        <f t="shared" ref="AG69:AG86" si="11">SUM(V69:AB69)</f>
        <v>4478292.5600000005</v>
      </c>
      <c r="AH69" s="265">
        <f t="shared" ref="AH69:AH86" si="12">AF69-AG69</f>
        <v>515694.46999999881</v>
      </c>
    </row>
    <row r="70" spans="1:34" x14ac:dyDescent="0.25">
      <c r="A70" s="269" t="s">
        <v>292</v>
      </c>
      <c r="B70" s="269" t="s">
        <v>4</v>
      </c>
      <c r="C70" s="279">
        <v>2921</v>
      </c>
      <c r="D70" s="279" t="s">
        <v>666</v>
      </c>
      <c r="E70" t="s">
        <v>2594</v>
      </c>
      <c r="F70">
        <v>201318.41</v>
      </c>
      <c r="G70">
        <v>28120</v>
      </c>
      <c r="H70">
        <v>53024.17</v>
      </c>
      <c r="I70">
        <v>3</v>
      </c>
      <c r="J70">
        <v>-290326.40000000002</v>
      </c>
      <c r="N70">
        <v>-490674.02</v>
      </c>
      <c r="P70">
        <v>607615.71</v>
      </c>
      <c r="Q70">
        <v>761460.25</v>
      </c>
      <c r="R70">
        <v>94600</v>
      </c>
      <c r="S70">
        <v>179.34</v>
      </c>
      <c r="T70">
        <v>1103700</v>
      </c>
      <c r="V70">
        <v>1343472</v>
      </c>
      <c r="Y70">
        <v>513151</v>
      </c>
      <c r="Z70">
        <v>228119.1</v>
      </c>
      <c r="AC70" s="263">
        <f t="shared" si="7"/>
        <v>282462.58</v>
      </c>
      <c r="AD70" s="270">
        <f t="shared" si="8"/>
        <v>0</v>
      </c>
      <c r="AE70" s="284">
        <f t="shared" si="9"/>
        <v>282462.58</v>
      </c>
      <c r="AF70" s="285">
        <f t="shared" si="10"/>
        <v>1959939.5899999999</v>
      </c>
      <c r="AG70" s="271">
        <f t="shared" si="11"/>
        <v>2084742.1</v>
      </c>
      <c r="AH70" s="265">
        <f t="shared" si="12"/>
        <v>-124802.51000000024</v>
      </c>
    </row>
    <row r="71" spans="1:34" x14ac:dyDescent="0.25">
      <c r="A71" s="269" t="s">
        <v>292</v>
      </c>
      <c r="B71" s="269" t="s">
        <v>4</v>
      </c>
      <c r="C71" s="279">
        <v>3783</v>
      </c>
      <c r="D71" s="279" t="s">
        <v>667</v>
      </c>
      <c r="E71" t="s">
        <v>2595</v>
      </c>
      <c r="F71">
        <v>581740.78</v>
      </c>
      <c r="G71">
        <v>0</v>
      </c>
      <c r="H71">
        <v>33389.15</v>
      </c>
      <c r="I71">
        <v>-598089.73</v>
      </c>
      <c r="J71">
        <v>608955.59</v>
      </c>
      <c r="K71">
        <v>-214950</v>
      </c>
      <c r="O71">
        <v>-2738270.77</v>
      </c>
      <c r="P71">
        <v>3812852.35</v>
      </c>
      <c r="Q71">
        <v>940630.13</v>
      </c>
      <c r="S71">
        <v>267</v>
      </c>
      <c r="T71">
        <v>2251856</v>
      </c>
      <c r="U71">
        <v>13870.42</v>
      </c>
      <c r="V71">
        <v>2429130</v>
      </c>
      <c r="Y71">
        <v>575813.19999999995</v>
      </c>
      <c r="Z71">
        <v>430416.14</v>
      </c>
      <c r="AB71">
        <v>4900</v>
      </c>
      <c r="AC71" s="263">
        <f t="shared" si="7"/>
        <v>615129.93000000005</v>
      </c>
      <c r="AD71" s="270">
        <f t="shared" si="8"/>
        <v>-214950</v>
      </c>
      <c r="AE71" s="284">
        <f t="shared" si="9"/>
        <v>830079.93</v>
      </c>
      <c r="AF71" s="285">
        <f t="shared" si="10"/>
        <v>3206623.55</v>
      </c>
      <c r="AG71" s="271">
        <f t="shared" si="11"/>
        <v>3440259.3400000003</v>
      </c>
      <c r="AH71" s="265">
        <f t="shared" si="12"/>
        <v>-233635.7900000005</v>
      </c>
    </row>
    <row r="72" spans="1:34" x14ac:dyDescent="0.25">
      <c r="A72" s="269" t="s">
        <v>292</v>
      </c>
      <c r="B72" s="269" t="s">
        <v>4</v>
      </c>
      <c r="C72" s="279">
        <v>3268</v>
      </c>
      <c r="D72" s="279" t="s">
        <v>668</v>
      </c>
      <c r="E72" t="s">
        <v>2596</v>
      </c>
      <c r="F72">
        <v>477074.18</v>
      </c>
      <c r="G72">
        <v>176870.86</v>
      </c>
      <c r="H72">
        <v>96333.91</v>
      </c>
      <c r="I72">
        <v>392982.55</v>
      </c>
      <c r="J72">
        <v>163596.47</v>
      </c>
      <c r="K72">
        <v>140550</v>
      </c>
      <c r="L72">
        <v>0</v>
      </c>
      <c r="O72">
        <v>-863061.86</v>
      </c>
      <c r="P72">
        <v>1909993.72</v>
      </c>
      <c r="Q72">
        <v>1203910.71</v>
      </c>
      <c r="S72">
        <v>550.52</v>
      </c>
      <c r="T72">
        <v>1555520</v>
      </c>
      <c r="U72">
        <v>136715</v>
      </c>
      <c r="V72">
        <v>1968961</v>
      </c>
      <c r="Y72">
        <v>662282.16</v>
      </c>
      <c r="Z72">
        <v>146076.96</v>
      </c>
      <c r="AC72" s="263">
        <f t="shared" si="7"/>
        <v>750278.95000000007</v>
      </c>
      <c r="AD72" s="270">
        <f t="shared" si="8"/>
        <v>140550</v>
      </c>
      <c r="AE72" s="284">
        <f t="shared" si="9"/>
        <v>609728.95000000007</v>
      </c>
      <c r="AF72" s="285">
        <f t="shared" si="10"/>
        <v>2896696.23</v>
      </c>
      <c r="AG72" s="271">
        <f t="shared" si="11"/>
        <v>2777320.12</v>
      </c>
      <c r="AH72" s="265">
        <f t="shared" si="12"/>
        <v>119376.10999999987</v>
      </c>
    </row>
    <row r="73" spans="1:34" x14ac:dyDescent="0.25">
      <c r="A73" s="269" t="s">
        <v>292</v>
      </c>
      <c r="B73" s="269" t="s">
        <v>4</v>
      </c>
      <c r="C73" s="279">
        <v>3398</v>
      </c>
      <c r="D73" s="279" t="s">
        <v>669</v>
      </c>
      <c r="E73" t="s">
        <v>2597</v>
      </c>
      <c r="F73">
        <v>474518.75</v>
      </c>
      <c r="G73">
        <v>65786.070000000007</v>
      </c>
      <c r="H73">
        <v>90156</v>
      </c>
      <c r="I73">
        <v>325451.15000000002</v>
      </c>
      <c r="J73">
        <v>17868.009999999998</v>
      </c>
      <c r="K73">
        <v>7900</v>
      </c>
      <c r="L73">
        <v>0</v>
      </c>
      <c r="O73">
        <v>-759973.81</v>
      </c>
      <c r="P73">
        <v>1439320.15</v>
      </c>
      <c r="Q73">
        <v>1306337.8799999999</v>
      </c>
      <c r="S73">
        <v>494.32</v>
      </c>
      <c r="T73">
        <v>1070190</v>
      </c>
      <c r="U73">
        <v>56813</v>
      </c>
      <c r="V73">
        <v>1541697</v>
      </c>
      <c r="Y73">
        <v>464638.28</v>
      </c>
      <c r="Z73">
        <v>140966.28</v>
      </c>
      <c r="AC73" s="263">
        <f t="shared" si="7"/>
        <v>630460.82000000007</v>
      </c>
      <c r="AD73" s="270">
        <f t="shared" si="8"/>
        <v>7900</v>
      </c>
      <c r="AE73" s="284">
        <f t="shared" si="9"/>
        <v>622560.82000000007</v>
      </c>
      <c r="AF73" s="285">
        <f t="shared" si="10"/>
        <v>2433835.2000000002</v>
      </c>
      <c r="AG73" s="271">
        <f t="shared" si="11"/>
        <v>2147301.56</v>
      </c>
      <c r="AH73" s="265">
        <f t="shared" si="12"/>
        <v>286533.64000000013</v>
      </c>
    </row>
    <row r="74" spans="1:34" x14ac:dyDescent="0.25">
      <c r="A74" s="269" t="s">
        <v>292</v>
      </c>
      <c r="B74" s="269" t="s">
        <v>4</v>
      </c>
      <c r="C74" s="279">
        <v>4777</v>
      </c>
      <c r="D74" s="279" t="s">
        <v>670</v>
      </c>
      <c r="E74" t="s">
        <v>2598</v>
      </c>
      <c r="F74">
        <v>615335.84</v>
      </c>
      <c r="G74">
        <v>67523.64</v>
      </c>
      <c r="H74">
        <v>78024.66</v>
      </c>
      <c r="I74">
        <v>788934.02</v>
      </c>
      <c r="J74">
        <v>217782.41</v>
      </c>
      <c r="K74">
        <v>412335</v>
      </c>
      <c r="L74">
        <v>0</v>
      </c>
      <c r="O74">
        <v>-3320369.32</v>
      </c>
      <c r="P74">
        <v>4868817.07</v>
      </c>
      <c r="Q74">
        <v>1231603.57</v>
      </c>
      <c r="R74">
        <v>105590</v>
      </c>
      <c r="S74">
        <v>711.45</v>
      </c>
      <c r="T74">
        <v>1625490</v>
      </c>
      <c r="U74">
        <v>252790</v>
      </c>
      <c r="V74">
        <v>2238566</v>
      </c>
      <c r="X74">
        <v>1632</v>
      </c>
      <c r="Y74">
        <v>1048891.3500000001</v>
      </c>
      <c r="Z74">
        <v>120277.85</v>
      </c>
      <c r="AC74" s="263">
        <f t="shared" si="7"/>
        <v>760884.14</v>
      </c>
      <c r="AD74" s="270">
        <f t="shared" si="8"/>
        <v>412335</v>
      </c>
      <c r="AE74" s="284">
        <f t="shared" si="9"/>
        <v>348549.14</v>
      </c>
      <c r="AF74" s="285">
        <f t="shared" si="10"/>
        <v>3216185.02</v>
      </c>
      <c r="AG74" s="271">
        <f t="shared" si="11"/>
        <v>3409367.2</v>
      </c>
      <c r="AH74" s="265">
        <f t="shared" si="12"/>
        <v>-193182.18000000017</v>
      </c>
    </row>
    <row r="75" spans="1:34" x14ac:dyDescent="0.25">
      <c r="A75" s="269" t="s">
        <v>292</v>
      </c>
      <c r="B75" s="269" t="s">
        <v>4</v>
      </c>
      <c r="C75" s="279">
        <v>2834</v>
      </c>
      <c r="D75" s="279" t="s">
        <v>671</v>
      </c>
      <c r="E75" t="s">
        <v>2599</v>
      </c>
      <c r="F75">
        <v>478828.31</v>
      </c>
      <c r="G75">
        <v>0</v>
      </c>
      <c r="H75">
        <v>63975.34</v>
      </c>
      <c r="I75">
        <v>135724.28</v>
      </c>
      <c r="J75">
        <v>116203.81</v>
      </c>
      <c r="O75">
        <v>282674.23</v>
      </c>
      <c r="P75">
        <v>310741.76000000001</v>
      </c>
      <c r="Q75">
        <v>927178.96</v>
      </c>
      <c r="R75">
        <v>94770</v>
      </c>
      <c r="S75">
        <v>343.38</v>
      </c>
      <c r="T75">
        <v>1413260</v>
      </c>
      <c r="V75">
        <v>1728452</v>
      </c>
      <c r="Y75">
        <v>431636.01</v>
      </c>
      <c r="Z75">
        <v>74148.58</v>
      </c>
      <c r="AC75" s="263">
        <f t="shared" si="7"/>
        <v>542803.65</v>
      </c>
      <c r="AD75" s="270">
        <f t="shared" si="8"/>
        <v>0</v>
      </c>
      <c r="AE75" s="284">
        <f t="shared" si="9"/>
        <v>542803.65</v>
      </c>
      <c r="AF75" s="285">
        <f t="shared" si="10"/>
        <v>2435552.34</v>
      </c>
      <c r="AG75" s="271">
        <f t="shared" si="11"/>
        <v>2234236.59</v>
      </c>
      <c r="AH75" s="265">
        <f t="shared" si="12"/>
        <v>201315.75</v>
      </c>
    </row>
    <row r="76" spans="1:34" x14ac:dyDescent="0.25">
      <c r="A76" s="269" t="s">
        <v>292</v>
      </c>
      <c r="B76" s="269" t="s">
        <v>4</v>
      </c>
      <c r="C76" s="279">
        <v>2338</v>
      </c>
      <c r="D76" s="279" t="s">
        <v>672</v>
      </c>
      <c r="E76" t="s">
        <v>2600</v>
      </c>
      <c r="F76">
        <v>163542.70000000001</v>
      </c>
      <c r="G76">
        <v>0</v>
      </c>
      <c r="H76">
        <v>37148.19</v>
      </c>
      <c r="I76">
        <v>53450.12</v>
      </c>
      <c r="J76">
        <v>125048.53</v>
      </c>
      <c r="K76">
        <v>-4860</v>
      </c>
      <c r="L76">
        <v>0</v>
      </c>
      <c r="O76">
        <v>-2831361.3</v>
      </c>
      <c r="P76">
        <v>3226080.14</v>
      </c>
      <c r="Q76">
        <v>929220.87</v>
      </c>
      <c r="R76">
        <v>109932</v>
      </c>
      <c r="S76">
        <v>33.299999999999997</v>
      </c>
      <c r="T76">
        <v>1446560</v>
      </c>
      <c r="U76">
        <v>544</v>
      </c>
      <c r="V76">
        <v>1843074</v>
      </c>
      <c r="X76">
        <v>10640</v>
      </c>
      <c r="Y76">
        <v>514386.41</v>
      </c>
      <c r="Z76">
        <v>128859.06</v>
      </c>
      <c r="AC76" s="263">
        <f t="shared" si="7"/>
        <v>200690.89</v>
      </c>
      <c r="AD76" s="270">
        <f t="shared" si="8"/>
        <v>-4860</v>
      </c>
      <c r="AE76" s="284">
        <f t="shared" si="9"/>
        <v>205550.89</v>
      </c>
      <c r="AF76" s="285">
        <f t="shared" si="10"/>
        <v>2486290.17</v>
      </c>
      <c r="AG76" s="271">
        <f t="shared" si="11"/>
        <v>2496959.4700000002</v>
      </c>
      <c r="AH76" s="265">
        <f t="shared" si="12"/>
        <v>-10669.300000000279</v>
      </c>
    </row>
    <row r="77" spans="1:34" x14ac:dyDescent="0.25">
      <c r="A77" s="269" t="s">
        <v>292</v>
      </c>
      <c r="B77" s="269" t="s">
        <v>4</v>
      </c>
      <c r="C77" s="279">
        <v>4468</v>
      </c>
      <c r="D77" s="279" t="s">
        <v>673</v>
      </c>
      <c r="E77" t="s">
        <v>2601</v>
      </c>
      <c r="F77">
        <v>628196.81000000006</v>
      </c>
      <c r="G77">
        <v>95510.98</v>
      </c>
      <c r="H77">
        <v>47640.23</v>
      </c>
      <c r="I77">
        <v>405066.95</v>
      </c>
      <c r="J77">
        <v>150631.70000000001</v>
      </c>
      <c r="L77">
        <v>-472</v>
      </c>
      <c r="O77">
        <v>-1319614.56</v>
      </c>
      <c r="P77">
        <v>2484321.89</v>
      </c>
      <c r="Q77">
        <v>1553719.11</v>
      </c>
      <c r="R77">
        <v>121000</v>
      </c>
      <c r="S77">
        <v>712.59</v>
      </c>
      <c r="T77">
        <v>1914420</v>
      </c>
      <c r="V77">
        <v>2275382</v>
      </c>
      <c r="X77">
        <v>541</v>
      </c>
      <c r="Y77">
        <v>1095069.28</v>
      </c>
      <c r="Z77">
        <v>56048.08</v>
      </c>
      <c r="AC77" s="263">
        <f t="shared" si="7"/>
        <v>771348.02</v>
      </c>
      <c r="AD77" s="270">
        <f t="shared" si="8"/>
        <v>-472</v>
      </c>
      <c r="AE77" s="284">
        <f t="shared" si="9"/>
        <v>771820.02</v>
      </c>
      <c r="AF77" s="285">
        <f t="shared" si="10"/>
        <v>3589851.7</v>
      </c>
      <c r="AG77" s="271">
        <f t="shared" si="11"/>
        <v>3427040.3600000003</v>
      </c>
      <c r="AH77" s="265">
        <f t="shared" si="12"/>
        <v>162811.33999999985</v>
      </c>
    </row>
    <row r="78" spans="1:34" x14ac:dyDescent="0.25">
      <c r="A78" s="269" t="s">
        <v>292</v>
      </c>
      <c r="B78" s="269" t="s">
        <v>4</v>
      </c>
      <c r="C78" s="279">
        <v>1481</v>
      </c>
      <c r="D78" s="279" t="s">
        <v>674</v>
      </c>
      <c r="E78" t="s">
        <v>2609</v>
      </c>
      <c r="F78">
        <v>301347.34999999998</v>
      </c>
      <c r="G78">
        <v>13300</v>
      </c>
      <c r="H78">
        <v>24573.42</v>
      </c>
      <c r="I78">
        <v>113847.84</v>
      </c>
      <c r="J78">
        <v>-8063.31</v>
      </c>
      <c r="L78">
        <v>0</v>
      </c>
      <c r="O78">
        <v>-933912.4</v>
      </c>
      <c r="P78">
        <v>1219746.8700000001</v>
      </c>
      <c r="Q78">
        <v>668184.81999999995</v>
      </c>
      <c r="R78">
        <v>29400</v>
      </c>
      <c r="T78">
        <v>1029090</v>
      </c>
      <c r="V78">
        <v>1233274.6299999999</v>
      </c>
      <c r="Y78">
        <v>206888.85</v>
      </c>
      <c r="Z78">
        <v>127340.51</v>
      </c>
      <c r="AC78" s="263">
        <f t="shared" si="7"/>
        <v>339220.76999999996</v>
      </c>
      <c r="AD78" s="270">
        <f t="shared" si="8"/>
        <v>0</v>
      </c>
      <c r="AE78" s="284">
        <f t="shared" si="9"/>
        <v>339220.76999999996</v>
      </c>
      <c r="AF78" s="285">
        <f t="shared" si="10"/>
        <v>1726674.8199999998</v>
      </c>
      <c r="AG78" s="271">
        <f t="shared" si="11"/>
        <v>1567503.99</v>
      </c>
      <c r="AH78" s="265">
        <f t="shared" si="12"/>
        <v>159170.82999999984</v>
      </c>
    </row>
    <row r="79" spans="1:34" x14ac:dyDescent="0.25">
      <c r="A79" s="269" t="s">
        <v>292</v>
      </c>
      <c r="B79" s="269" t="s">
        <v>4</v>
      </c>
      <c r="C79" s="279">
        <v>2622</v>
      </c>
      <c r="D79" s="279" t="s">
        <v>675</v>
      </c>
      <c r="E79" t="s">
        <v>2612</v>
      </c>
      <c r="F79">
        <v>375790.73</v>
      </c>
      <c r="G79">
        <v>0</v>
      </c>
      <c r="H79">
        <v>76897.440000000002</v>
      </c>
      <c r="I79">
        <v>423966.3</v>
      </c>
      <c r="J79">
        <v>29442.16</v>
      </c>
      <c r="L79">
        <v>0</v>
      </c>
      <c r="O79">
        <v>-1431006.14</v>
      </c>
      <c r="P79">
        <v>2368149.29</v>
      </c>
      <c r="Q79">
        <v>843918.29</v>
      </c>
      <c r="R79">
        <v>122000</v>
      </c>
      <c r="S79">
        <v>492.76</v>
      </c>
      <c r="T79">
        <v>1913700</v>
      </c>
      <c r="U79">
        <v>46350</v>
      </c>
      <c r="V79">
        <v>2171630</v>
      </c>
      <c r="Y79">
        <v>667444.19999999995</v>
      </c>
      <c r="Z79">
        <v>118433.37</v>
      </c>
      <c r="AC79" s="263">
        <f t="shared" si="7"/>
        <v>452688.17</v>
      </c>
      <c r="AD79" s="270">
        <f t="shared" si="8"/>
        <v>0</v>
      </c>
      <c r="AE79" s="284">
        <f t="shared" si="9"/>
        <v>452688.17</v>
      </c>
      <c r="AF79" s="285">
        <f t="shared" si="10"/>
        <v>2926461.05</v>
      </c>
      <c r="AG79" s="271">
        <f t="shared" si="11"/>
        <v>2957507.5700000003</v>
      </c>
      <c r="AH79" s="265">
        <f t="shared" si="12"/>
        <v>-31046.520000000484</v>
      </c>
    </row>
    <row r="80" spans="1:34" x14ac:dyDescent="0.25">
      <c r="A80" s="269" t="s">
        <v>295</v>
      </c>
      <c r="B80" s="269" t="s">
        <v>5</v>
      </c>
      <c r="C80" s="279">
        <v>4703</v>
      </c>
      <c r="D80" s="279" t="s">
        <v>676</v>
      </c>
      <c r="E80" t="s">
        <v>2602</v>
      </c>
      <c r="F80">
        <v>576536.91</v>
      </c>
      <c r="G80">
        <v>35358.959999999999</v>
      </c>
      <c r="H80">
        <v>22844.68</v>
      </c>
      <c r="I80">
        <v>362804.01</v>
      </c>
      <c r="J80">
        <v>451988.02</v>
      </c>
      <c r="K80">
        <v>21600</v>
      </c>
      <c r="L80">
        <v>0</v>
      </c>
      <c r="M80">
        <v>21000</v>
      </c>
      <c r="O80">
        <v>-719785.74</v>
      </c>
      <c r="P80">
        <v>2500428.33</v>
      </c>
      <c r="Q80">
        <v>1117814.7</v>
      </c>
      <c r="R80">
        <v>2750</v>
      </c>
      <c r="S80">
        <v>1014.96</v>
      </c>
      <c r="T80">
        <v>1629500</v>
      </c>
      <c r="V80">
        <v>2079505</v>
      </c>
      <c r="W80">
        <v>3595</v>
      </c>
      <c r="X80">
        <v>5444</v>
      </c>
      <c r="Y80">
        <v>824295.67</v>
      </c>
      <c r="Z80">
        <v>211950</v>
      </c>
      <c r="AC80" s="263">
        <f t="shared" si="7"/>
        <v>634740.55000000005</v>
      </c>
      <c r="AD80" s="270">
        <f t="shared" si="8"/>
        <v>21600</v>
      </c>
      <c r="AE80" s="284">
        <f t="shared" si="9"/>
        <v>613140.55000000005</v>
      </c>
      <c r="AF80" s="285">
        <f t="shared" si="10"/>
        <v>2751079.66</v>
      </c>
      <c r="AG80" s="271">
        <f t="shared" si="11"/>
        <v>3124789.67</v>
      </c>
      <c r="AH80" s="265">
        <f t="shared" si="12"/>
        <v>-373710.00999999978</v>
      </c>
    </row>
    <row r="81" spans="1:34" x14ac:dyDescent="0.25">
      <c r="A81" s="269" t="s">
        <v>295</v>
      </c>
      <c r="B81" s="269" t="s">
        <v>5</v>
      </c>
      <c r="C81" s="279">
        <v>1824</v>
      </c>
      <c r="D81" s="279" t="s">
        <v>677</v>
      </c>
      <c r="E81" t="s">
        <v>2603</v>
      </c>
      <c r="F81">
        <v>359622.06</v>
      </c>
      <c r="G81">
        <v>19742.150000000001</v>
      </c>
      <c r="H81">
        <v>43120.45</v>
      </c>
      <c r="I81">
        <v>5</v>
      </c>
      <c r="J81">
        <v>187150.07</v>
      </c>
      <c r="K81">
        <v>11550</v>
      </c>
      <c r="L81">
        <v>0</v>
      </c>
      <c r="O81">
        <v>-1517598.91</v>
      </c>
      <c r="P81">
        <v>2140561.41</v>
      </c>
      <c r="Q81">
        <v>734611.59</v>
      </c>
      <c r="R81">
        <v>228990</v>
      </c>
      <c r="S81">
        <v>523.58000000000004</v>
      </c>
      <c r="T81">
        <v>1186347.5</v>
      </c>
      <c r="V81">
        <v>1591616.5</v>
      </c>
      <c r="W81">
        <v>860</v>
      </c>
      <c r="Y81">
        <v>506160.44</v>
      </c>
      <c r="Z81">
        <v>76708.5</v>
      </c>
      <c r="AC81" s="263">
        <f t="shared" si="7"/>
        <v>422484.66000000003</v>
      </c>
      <c r="AD81" s="270">
        <f t="shared" si="8"/>
        <v>11550</v>
      </c>
      <c r="AE81" s="284">
        <f t="shared" si="9"/>
        <v>410934.66000000003</v>
      </c>
      <c r="AF81" s="285">
        <f t="shared" si="10"/>
        <v>2150472.67</v>
      </c>
      <c r="AG81" s="271">
        <f t="shared" si="11"/>
        <v>2175345.44</v>
      </c>
      <c r="AH81" s="265">
        <f t="shared" si="12"/>
        <v>-24872.770000000019</v>
      </c>
    </row>
    <row r="82" spans="1:34" x14ac:dyDescent="0.25">
      <c r="A82" s="269" t="s">
        <v>295</v>
      </c>
      <c r="B82" s="269" t="s">
        <v>5</v>
      </c>
      <c r="C82" s="279">
        <v>4449</v>
      </c>
      <c r="D82" s="279" t="s">
        <v>678</v>
      </c>
      <c r="E82" t="s">
        <v>2604</v>
      </c>
      <c r="F82">
        <v>1036471.62</v>
      </c>
      <c r="G82">
        <v>26519.71</v>
      </c>
      <c r="H82">
        <v>64346.75</v>
      </c>
      <c r="I82">
        <v>695815.68000000005</v>
      </c>
      <c r="J82">
        <v>620416.35</v>
      </c>
      <c r="K82">
        <v>38325</v>
      </c>
      <c r="L82">
        <v>0</v>
      </c>
      <c r="O82">
        <v>-222004.21</v>
      </c>
      <c r="P82">
        <v>2191938.59</v>
      </c>
      <c r="Q82">
        <v>1358571.03</v>
      </c>
      <c r="R82">
        <v>381090</v>
      </c>
      <c r="S82">
        <v>1216.45</v>
      </c>
      <c r="T82">
        <v>671758.5</v>
      </c>
      <c r="V82">
        <v>972474.5</v>
      </c>
      <c r="W82">
        <v>23238</v>
      </c>
      <c r="Y82">
        <v>735525.41</v>
      </c>
      <c r="Z82">
        <v>246087.34</v>
      </c>
      <c r="AC82" s="263">
        <f t="shared" si="7"/>
        <v>1127338.08</v>
      </c>
      <c r="AD82" s="270">
        <f t="shared" si="8"/>
        <v>38325</v>
      </c>
      <c r="AE82" s="284">
        <f t="shared" si="9"/>
        <v>1089013.08</v>
      </c>
      <c r="AF82" s="285">
        <f t="shared" si="10"/>
        <v>2412635.98</v>
      </c>
      <c r="AG82" s="271">
        <f t="shared" si="11"/>
        <v>1977325.2500000002</v>
      </c>
      <c r="AH82" s="265">
        <f t="shared" si="12"/>
        <v>435310.72999999975</v>
      </c>
    </row>
    <row r="83" spans="1:34" x14ac:dyDescent="0.25">
      <c r="A83" s="269" t="s">
        <v>295</v>
      </c>
      <c r="B83" s="269" t="s">
        <v>5</v>
      </c>
      <c r="C83" s="279">
        <v>4777</v>
      </c>
      <c r="D83" s="279" t="s">
        <v>679</v>
      </c>
      <c r="E83" t="s">
        <v>2605</v>
      </c>
      <c r="F83">
        <v>759597.51</v>
      </c>
      <c r="G83">
        <v>65619.23</v>
      </c>
      <c r="H83">
        <v>39841.14</v>
      </c>
      <c r="I83">
        <v>800853.69</v>
      </c>
      <c r="J83">
        <v>266659.03999999998</v>
      </c>
      <c r="K83">
        <v>22681.3</v>
      </c>
      <c r="L83">
        <v>0</v>
      </c>
      <c r="O83">
        <v>-2000930.72</v>
      </c>
      <c r="P83">
        <v>4194803.6500000004</v>
      </c>
      <c r="Q83">
        <v>1101025.23</v>
      </c>
      <c r="R83">
        <v>27000</v>
      </c>
      <c r="S83">
        <v>1204.52</v>
      </c>
      <c r="T83">
        <v>1636700.5</v>
      </c>
      <c r="V83">
        <v>1980953.5</v>
      </c>
      <c r="W83">
        <v>18693</v>
      </c>
      <c r="X83">
        <v>1536</v>
      </c>
      <c r="Y83">
        <v>723936.58</v>
      </c>
      <c r="Z83">
        <v>324794.78999999998</v>
      </c>
      <c r="AC83" s="263">
        <f t="shared" si="7"/>
        <v>865057.88</v>
      </c>
      <c r="AD83" s="270">
        <f t="shared" si="8"/>
        <v>22681.3</v>
      </c>
      <c r="AE83" s="284">
        <f t="shared" si="9"/>
        <v>842376.58</v>
      </c>
      <c r="AF83" s="285">
        <f t="shared" si="10"/>
        <v>2765930.25</v>
      </c>
      <c r="AG83" s="271">
        <f t="shared" si="11"/>
        <v>3049913.87</v>
      </c>
      <c r="AH83" s="265">
        <f t="shared" si="12"/>
        <v>-283983.62000000011</v>
      </c>
    </row>
    <row r="84" spans="1:34" x14ac:dyDescent="0.25">
      <c r="A84" s="269" t="s">
        <v>295</v>
      </c>
      <c r="B84" s="269" t="s">
        <v>5</v>
      </c>
      <c r="C84" s="279">
        <v>2103</v>
      </c>
      <c r="D84" s="279" t="s">
        <v>680</v>
      </c>
      <c r="E84" t="s">
        <v>2606</v>
      </c>
      <c r="F84">
        <v>166847.94</v>
      </c>
      <c r="G84">
        <v>13955.47</v>
      </c>
      <c r="H84">
        <v>24328.1</v>
      </c>
      <c r="I84">
        <v>449227.12</v>
      </c>
      <c r="J84">
        <v>118506.84</v>
      </c>
      <c r="K84">
        <v>31200</v>
      </c>
      <c r="L84">
        <v>0</v>
      </c>
      <c r="O84">
        <v>-1071479.23</v>
      </c>
      <c r="P84">
        <v>2119139.65</v>
      </c>
      <c r="Q84">
        <v>587200.06999999995</v>
      </c>
      <c r="R84">
        <v>70200</v>
      </c>
      <c r="S84">
        <v>396.06</v>
      </c>
      <c r="T84">
        <v>1147920</v>
      </c>
      <c r="V84">
        <v>1461682</v>
      </c>
      <c r="Y84">
        <v>467413.56</v>
      </c>
      <c r="Z84">
        <v>182615.52</v>
      </c>
      <c r="AC84" s="263">
        <f t="shared" si="7"/>
        <v>205131.51</v>
      </c>
      <c r="AD84" s="270">
        <f t="shared" si="8"/>
        <v>31200</v>
      </c>
      <c r="AE84" s="284">
        <f t="shared" si="9"/>
        <v>173931.51</v>
      </c>
      <c r="AF84" s="285">
        <f t="shared" si="10"/>
        <v>1805716.13</v>
      </c>
      <c r="AG84" s="271">
        <f t="shared" si="11"/>
        <v>2111711.08</v>
      </c>
      <c r="AH84" s="265">
        <f t="shared" si="12"/>
        <v>-305994.95000000019</v>
      </c>
    </row>
    <row r="85" spans="1:34" x14ac:dyDescent="0.25">
      <c r="A85" s="269" t="s">
        <v>295</v>
      </c>
      <c r="B85" s="269" t="s">
        <v>5</v>
      </c>
      <c r="C85" s="279">
        <v>5166</v>
      </c>
      <c r="D85" s="279" t="s">
        <v>681</v>
      </c>
      <c r="E85" t="s">
        <v>2607</v>
      </c>
      <c r="F85">
        <v>468597.8</v>
      </c>
      <c r="G85">
        <v>6401.85</v>
      </c>
      <c r="H85">
        <v>72785.100000000006</v>
      </c>
      <c r="I85">
        <v>156622.22</v>
      </c>
      <c r="J85">
        <v>157981.32</v>
      </c>
      <c r="K85">
        <v>30496.07</v>
      </c>
      <c r="L85">
        <v>0</v>
      </c>
      <c r="O85">
        <v>1297.99</v>
      </c>
      <c r="P85">
        <v>1096893.17</v>
      </c>
      <c r="Q85">
        <v>965237.59</v>
      </c>
      <c r="R85">
        <v>597900</v>
      </c>
      <c r="T85">
        <v>1058860</v>
      </c>
      <c r="V85">
        <v>1509996</v>
      </c>
      <c r="W85">
        <v>19000</v>
      </c>
      <c r="X85">
        <v>2230</v>
      </c>
      <c r="Y85">
        <v>1128970.98</v>
      </c>
      <c r="Z85">
        <v>228099.55</v>
      </c>
      <c r="AC85" s="263">
        <f t="shared" si="7"/>
        <v>547784.75</v>
      </c>
      <c r="AD85" s="270">
        <f t="shared" si="8"/>
        <v>30496.07</v>
      </c>
      <c r="AE85" s="284">
        <f t="shared" si="9"/>
        <v>517288.68</v>
      </c>
      <c r="AF85" s="285">
        <f t="shared" si="10"/>
        <v>2621997.59</v>
      </c>
      <c r="AG85" s="271">
        <f t="shared" si="11"/>
        <v>2888296.53</v>
      </c>
      <c r="AH85" s="265">
        <f t="shared" si="12"/>
        <v>-266298.93999999994</v>
      </c>
    </row>
    <row r="86" spans="1:34" x14ac:dyDescent="0.25">
      <c r="A86" s="269" t="s">
        <v>295</v>
      </c>
      <c r="B86" s="269" t="s">
        <v>5</v>
      </c>
      <c r="C86" s="279">
        <v>3557</v>
      </c>
      <c r="D86" s="279" t="s">
        <v>682</v>
      </c>
      <c r="E86" t="s">
        <v>2608</v>
      </c>
      <c r="F86">
        <v>990590.77</v>
      </c>
      <c r="G86">
        <v>61887</v>
      </c>
      <c r="H86">
        <v>52189.01</v>
      </c>
      <c r="I86">
        <v>115512.3</v>
      </c>
      <c r="J86">
        <v>214586.91</v>
      </c>
      <c r="K86">
        <v>25148.85</v>
      </c>
      <c r="L86">
        <v>0</v>
      </c>
      <c r="O86">
        <v>-1788768.02</v>
      </c>
      <c r="P86">
        <v>3207738.11</v>
      </c>
      <c r="Q86">
        <v>1396489.19</v>
      </c>
      <c r="S86">
        <v>1339.82</v>
      </c>
      <c r="T86">
        <v>1213520</v>
      </c>
      <c r="V86">
        <v>1371848</v>
      </c>
      <c r="W86">
        <v>4505</v>
      </c>
      <c r="X86">
        <v>4600</v>
      </c>
      <c r="Y86">
        <v>1043731.58</v>
      </c>
      <c r="Z86">
        <v>196017.38</v>
      </c>
      <c r="AC86" s="263">
        <f t="shared" si="7"/>
        <v>1104666.78</v>
      </c>
      <c r="AD86" s="270">
        <f t="shared" si="8"/>
        <v>25148.85</v>
      </c>
      <c r="AE86" s="284">
        <f t="shared" si="9"/>
        <v>1079517.93</v>
      </c>
      <c r="AF86" s="285">
        <f t="shared" si="10"/>
        <v>2611349.0099999998</v>
      </c>
      <c r="AG86" s="271">
        <f t="shared" si="11"/>
        <v>2620701.96</v>
      </c>
      <c r="AH86" s="265">
        <f t="shared" si="12"/>
        <v>-9352.9500000001863</v>
      </c>
    </row>
  </sheetData>
  <autoFilter ref="A1:AH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C1" zoomScale="99" zoomScaleNormal="99" workbookViewId="0">
      <selection sqref="A1:AH1048576"/>
    </sheetView>
  </sheetViews>
  <sheetFormatPr defaultRowHeight="13.8" x14ac:dyDescent="0.25"/>
  <cols>
    <col min="1" max="1" width="59.69921875" bestFit="1" customWidth="1"/>
    <col min="2" max="2" width="31.19921875" bestFit="1" customWidth="1"/>
    <col min="3" max="3" width="30.296875" bestFit="1" customWidth="1"/>
    <col min="4" max="4" width="22.296875" bestFit="1" customWidth="1"/>
    <col min="5" max="5" width="21.796875" bestFit="1" customWidth="1"/>
    <col min="6" max="8" width="14.59765625" bestFit="1" customWidth="1"/>
    <col min="9" max="9" width="19.796875" bestFit="1" customWidth="1"/>
    <col min="10" max="10" width="20.19921875" bestFit="1" customWidth="1"/>
    <col min="11" max="11" width="16.19921875" bestFit="1" customWidth="1"/>
    <col min="12" max="12" width="18.5" bestFit="1" customWidth="1"/>
    <col min="13" max="13" width="18" bestFit="1" customWidth="1"/>
    <col min="14" max="14" width="19.69921875" bestFit="1" customWidth="1"/>
    <col min="15" max="15" width="19.59765625" bestFit="1" customWidth="1"/>
    <col min="16" max="16" width="21.69921875" bestFit="1" customWidth="1"/>
    <col min="17" max="17" width="26.09765625" bestFit="1" customWidth="1"/>
    <col min="18" max="18" width="26.19921875" bestFit="1" customWidth="1"/>
    <col min="19" max="19" width="14.59765625" bestFit="1" customWidth="1"/>
    <col min="20" max="20" width="42.296875" bestFit="1" customWidth="1"/>
    <col min="21" max="21" width="42.8984375" bestFit="1" customWidth="1"/>
    <col min="22" max="22" width="27.09765625" bestFit="1" customWidth="1"/>
    <col min="23" max="23" width="36.69921875" bestFit="1" customWidth="1"/>
    <col min="24" max="24" width="52.5" bestFit="1" customWidth="1"/>
    <col min="25" max="25" width="14.59765625" bestFit="1" customWidth="1"/>
    <col min="26" max="26" width="18.796875" bestFit="1" customWidth="1"/>
    <col min="27" max="27" width="25" bestFit="1" customWidth="1"/>
    <col min="28" max="28" width="23.3984375" bestFit="1" customWidth="1"/>
    <col min="29" max="29" width="40.19921875" bestFit="1" customWidth="1"/>
    <col min="30" max="30" width="29.09765625" bestFit="1" customWidth="1"/>
    <col min="31" max="31" width="20.8984375" bestFit="1" customWidth="1"/>
    <col min="32" max="32" width="24.69921875" bestFit="1" customWidth="1"/>
    <col min="33" max="33" width="29.796875" bestFit="1" customWidth="1"/>
    <col min="34" max="34" width="31.296875" bestFit="1" customWidth="1"/>
  </cols>
  <sheetData>
    <row r="1" spans="1:34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2614</v>
      </c>
      <c r="G1" t="s">
        <v>2463</v>
      </c>
      <c r="H1" t="s">
        <v>2464</v>
      </c>
      <c r="I1" t="s">
        <v>2465</v>
      </c>
      <c r="J1" t="s">
        <v>2615</v>
      </c>
      <c r="K1" t="s">
        <v>2466</v>
      </c>
      <c r="L1" t="s">
        <v>2467</v>
      </c>
      <c r="M1" t="s">
        <v>2470</v>
      </c>
      <c r="N1" t="s">
        <v>2471</v>
      </c>
      <c r="O1" t="s">
        <v>2616</v>
      </c>
      <c r="P1" t="s">
        <v>2472</v>
      </c>
      <c r="Q1" t="s">
        <v>2473</v>
      </c>
      <c r="R1" t="s">
        <v>2474</v>
      </c>
      <c r="S1" t="s">
        <v>2475</v>
      </c>
      <c r="T1" t="s">
        <v>2478</v>
      </c>
      <c r="U1" t="s">
        <v>2479</v>
      </c>
      <c r="V1" t="s">
        <v>2480</v>
      </c>
      <c r="W1" t="s">
        <v>2617</v>
      </c>
      <c r="X1" t="s">
        <v>2481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2489</v>
      </c>
      <c r="AF1" t="s">
        <v>2618</v>
      </c>
      <c r="AG1" t="s">
        <v>2619</v>
      </c>
      <c r="AH1" t="s">
        <v>2490</v>
      </c>
    </row>
    <row r="2" spans="1:34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2620</v>
      </c>
      <c r="G2" t="s">
        <v>2496</v>
      </c>
      <c r="H2" t="s">
        <v>2497</v>
      </c>
      <c r="I2" t="s">
        <v>2498</v>
      </c>
      <c r="J2" t="s">
        <v>2621</v>
      </c>
      <c r="K2" t="s">
        <v>2499</v>
      </c>
      <c r="L2" t="s">
        <v>2500</v>
      </c>
      <c r="M2" t="s">
        <v>2503</v>
      </c>
      <c r="N2" t="s">
        <v>2504</v>
      </c>
      <c r="O2" t="s">
        <v>2622</v>
      </c>
      <c r="P2" t="s">
        <v>2505</v>
      </c>
      <c r="Q2" t="s">
        <v>2506</v>
      </c>
      <c r="R2" t="s">
        <v>2507</v>
      </c>
      <c r="S2" t="s">
        <v>2508</v>
      </c>
      <c r="T2" t="s">
        <v>2511</v>
      </c>
      <c r="U2" t="s">
        <v>2512</v>
      </c>
      <c r="V2" t="s">
        <v>2513</v>
      </c>
      <c r="W2" t="s">
        <v>2623</v>
      </c>
      <c r="X2" t="s">
        <v>2514</v>
      </c>
      <c r="Y2" t="s">
        <v>2516</v>
      </c>
      <c r="Z2" t="s">
        <v>2517</v>
      </c>
      <c r="AA2" t="s">
        <v>2518</v>
      </c>
      <c r="AB2" t="s">
        <v>2519</v>
      </c>
      <c r="AC2" t="s">
        <v>2520</v>
      </c>
      <c r="AD2" t="s">
        <v>2521</v>
      </c>
      <c r="AE2" t="s">
        <v>2522</v>
      </c>
      <c r="AF2" t="s">
        <v>2624</v>
      </c>
      <c r="AG2" t="s">
        <v>2625</v>
      </c>
      <c r="AH2" t="s">
        <v>2523</v>
      </c>
    </row>
    <row r="3" spans="1:34" x14ac:dyDescent="0.25">
      <c r="A3" t="s">
        <v>2524</v>
      </c>
      <c r="B3">
        <v>134140137.56999999</v>
      </c>
      <c r="C3">
        <v>22939344.420000002</v>
      </c>
      <c r="D3">
        <v>40920694.710000001</v>
      </c>
      <c r="E3">
        <v>0</v>
      </c>
      <c r="F3">
        <v>321513</v>
      </c>
      <c r="G3">
        <v>149434010.09999999</v>
      </c>
      <c r="H3">
        <v>83849237.090000004</v>
      </c>
      <c r="I3">
        <v>0</v>
      </c>
      <c r="J3">
        <v>0</v>
      </c>
      <c r="K3">
        <v>1943923.05</v>
      </c>
      <c r="L3">
        <v>17061367.260000002</v>
      </c>
      <c r="M3">
        <v>3346054.2</v>
      </c>
      <c r="N3">
        <v>289817.07</v>
      </c>
      <c r="O3">
        <v>0</v>
      </c>
      <c r="P3">
        <v>8591735.1199999992</v>
      </c>
      <c r="Q3">
        <v>-10723721.34</v>
      </c>
      <c r="R3">
        <v>-60159501.32</v>
      </c>
      <c r="S3">
        <v>512722919.42000002</v>
      </c>
      <c r="T3">
        <v>297769081.68000001</v>
      </c>
      <c r="U3">
        <v>29098805.510000002</v>
      </c>
      <c r="V3">
        <v>221810.33</v>
      </c>
      <c r="W3">
        <v>1336678.5</v>
      </c>
      <c r="X3">
        <v>333317518.20999998</v>
      </c>
      <c r="Y3">
        <v>42321714.079999998</v>
      </c>
      <c r="Z3">
        <v>461188641.37</v>
      </c>
      <c r="AA3">
        <v>3028359</v>
      </c>
      <c r="AB3">
        <v>686164</v>
      </c>
      <c r="AC3">
        <v>216644969.50999999</v>
      </c>
      <c r="AD3">
        <v>45429506.93</v>
      </c>
      <c r="AE3">
        <v>882065.43</v>
      </c>
      <c r="AF3">
        <v>280704.89</v>
      </c>
      <c r="AG3">
        <v>89714.16</v>
      </c>
      <c r="AH3">
        <v>17303139.59</v>
      </c>
    </row>
    <row r="4" spans="1:34" x14ac:dyDescent="0.25">
      <c r="A4" t="s">
        <v>15</v>
      </c>
      <c r="B4">
        <v>295869.77</v>
      </c>
      <c r="D4">
        <v>45376</v>
      </c>
      <c r="G4">
        <v>35535.279999999999</v>
      </c>
      <c r="H4">
        <v>39351.85</v>
      </c>
      <c r="N4">
        <v>-4199909.6500000004</v>
      </c>
      <c r="Q4">
        <v>2351172.4700000002</v>
      </c>
      <c r="R4">
        <v>-1003440.34</v>
      </c>
      <c r="S4">
        <v>2450442</v>
      </c>
      <c r="T4">
        <v>81220</v>
      </c>
      <c r="V4">
        <v>99.18</v>
      </c>
      <c r="X4">
        <v>1909506</v>
      </c>
      <c r="Y4">
        <v>1285819.0900000001</v>
      </c>
      <c r="Z4">
        <v>2105778.5</v>
      </c>
      <c r="AC4">
        <v>139350.59</v>
      </c>
      <c r="AD4">
        <v>213646.76</v>
      </c>
    </row>
    <row r="10" spans="1:34" x14ac:dyDescent="0.25">
      <c r="A10" t="s">
        <v>2626</v>
      </c>
      <c r="B10">
        <v>522337.07</v>
      </c>
      <c r="C10">
        <v>23333.5</v>
      </c>
      <c r="D10">
        <v>609691.22</v>
      </c>
      <c r="G10">
        <v>93842</v>
      </c>
      <c r="H10">
        <v>1095279.3999999999</v>
      </c>
      <c r="K10">
        <v>20000</v>
      </c>
      <c r="L10">
        <v>78993.78</v>
      </c>
      <c r="N10">
        <v>0</v>
      </c>
      <c r="R10">
        <v>672568.21</v>
      </c>
      <c r="S10">
        <v>1691218.36</v>
      </c>
      <c r="T10">
        <v>1325641.1100000001</v>
      </c>
      <c r="U10">
        <v>593300</v>
      </c>
      <c r="V10">
        <v>590.63</v>
      </c>
      <c r="X10">
        <v>2822173</v>
      </c>
      <c r="Y10">
        <v>289750</v>
      </c>
      <c r="Z10">
        <v>3671324</v>
      </c>
      <c r="AA10">
        <v>10764</v>
      </c>
      <c r="AC10">
        <v>1111120.29</v>
      </c>
      <c r="AD10">
        <v>356543.61</v>
      </c>
    </row>
    <row r="11" spans="1:34" x14ac:dyDescent="0.25">
      <c r="A11" t="s">
        <v>2627</v>
      </c>
      <c r="B11">
        <v>390234.86</v>
      </c>
      <c r="C11">
        <v>94566.75</v>
      </c>
      <c r="D11">
        <v>670560.35</v>
      </c>
      <c r="G11">
        <v>378936.27</v>
      </c>
      <c r="H11">
        <v>363692.54</v>
      </c>
      <c r="L11">
        <v>159185.71</v>
      </c>
      <c r="N11">
        <v>0</v>
      </c>
      <c r="R11">
        <v>437077.4</v>
      </c>
      <c r="S11">
        <v>1534772.11</v>
      </c>
      <c r="T11">
        <v>1403515.28</v>
      </c>
      <c r="U11">
        <v>207926</v>
      </c>
      <c r="V11">
        <v>682.55</v>
      </c>
      <c r="X11">
        <v>3077797.5</v>
      </c>
      <c r="Y11">
        <v>208050</v>
      </c>
      <c r="Z11">
        <v>3917172.5</v>
      </c>
      <c r="AA11">
        <v>13508</v>
      </c>
      <c r="AC11">
        <v>938536.24</v>
      </c>
      <c r="AD11">
        <v>261799.04000000001</v>
      </c>
    </row>
    <row r="12" spans="1:34" x14ac:dyDescent="0.25">
      <c r="A12" t="s">
        <v>2628</v>
      </c>
      <c r="B12">
        <v>565791.57999999996</v>
      </c>
      <c r="C12">
        <v>16805.8</v>
      </c>
      <c r="D12">
        <v>949099.36</v>
      </c>
      <c r="G12">
        <v>649408.39</v>
      </c>
      <c r="H12">
        <v>455204.51</v>
      </c>
      <c r="L12">
        <v>448266.04</v>
      </c>
      <c r="N12">
        <v>3450.95</v>
      </c>
      <c r="R12">
        <v>2515710.8199999998</v>
      </c>
      <c r="S12">
        <v>1567224.53</v>
      </c>
      <c r="T12">
        <v>1598555.96</v>
      </c>
      <c r="V12">
        <v>2855.49</v>
      </c>
      <c r="X12">
        <v>2345870</v>
      </c>
      <c r="Y12">
        <v>172150</v>
      </c>
      <c r="Z12">
        <v>3218394.08</v>
      </c>
      <c r="AA12">
        <v>25312</v>
      </c>
      <c r="AB12">
        <v>1600</v>
      </c>
      <c r="AC12">
        <v>2216653.2400000002</v>
      </c>
      <c r="AD12">
        <v>266780.83</v>
      </c>
      <c r="AH12">
        <v>289034</v>
      </c>
    </row>
    <row r="13" spans="1:34" x14ac:dyDescent="0.25">
      <c r="A13" t="s">
        <v>2629</v>
      </c>
      <c r="B13">
        <v>1256600.06</v>
      </c>
      <c r="C13">
        <v>5800</v>
      </c>
      <c r="D13">
        <v>479223.69</v>
      </c>
      <c r="G13">
        <v>64534.92</v>
      </c>
      <c r="H13">
        <v>1965943.4</v>
      </c>
      <c r="K13">
        <v>5892</v>
      </c>
      <c r="L13">
        <v>50206</v>
      </c>
      <c r="N13">
        <v>0</v>
      </c>
      <c r="R13">
        <v>1337475.28</v>
      </c>
      <c r="S13">
        <v>1097038.29</v>
      </c>
      <c r="T13">
        <v>1128055.1200000001</v>
      </c>
      <c r="U13">
        <v>1800000</v>
      </c>
      <c r="V13">
        <v>1694.66</v>
      </c>
      <c r="X13">
        <v>2233844</v>
      </c>
      <c r="Y13">
        <v>258070.69</v>
      </c>
      <c r="Z13">
        <v>2730786.69</v>
      </c>
      <c r="AA13">
        <v>9708</v>
      </c>
      <c r="AC13">
        <v>665129.63</v>
      </c>
      <c r="AD13">
        <v>734549.65</v>
      </c>
    </row>
    <row r="14" spans="1:34" x14ac:dyDescent="0.25">
      <c r="A14" t="s">
        <v>2630</v>
      </c>
      <c r="B14">
        <v>205128.28</v>
      </c>
      <c r="C14">
        <v>2141.75</v>
      </c>
      <c r="D14">
        <v>269478.51</v>
      </c>
      <c r="G14">
        <v>1881534.91</v>
      </c>
      <c r="H14">
        <v>205115.4</v>
      </c>
      <c r="K14">
        <v>0</v>
      </c>
      <c r="L14">
        <v>56039.1</v>
      </c>
      <c r="N14">
        <v>0</v>
      </c>
      <c r="R14">
        <v>1467266.8</v>
      </c>
      <c r="S14">
        <v>1718005.94</v>
      </c>
      <c r="T14">
        <v>1058141.03</v>
      </c>
      <c r="V14">
        <v>471.67</v>
      </c>
      <c r="X14">
        <v>1754673</v>
      </c>
      <c r="Y14">
        <v>123800</v>
      </c>
      <c r="Z14">
        <v>2534725.5</v>
      </c>
      <c r="AA14">
        <v>4104</v>
      </c>
      <c r="AC14">
        <v>849020.03</v>
      </c>
      <c r="AD14">
        <v>227149.16</v>
      </c>
    </row>
    <row r="15" spans="1:34" x14ac:dyDescent="0.25">
      <c r="A15" t="s">
        <v>2631</v>
      </c>
      <c r="B15">
        <v>527155.62</v>
      </c>
      <c r="C15">
        <v>10812.01</v>
      </c>
      <c r="D15">
        <v>992034.65</v>
      </c>
      <c r="G15">
        <v>1572970.63</v>
      </c>
      <c r="H15">
        <v>194395.95</v>
      </c>
      <c r="L15">
        <v>128589.23</v>
      </c>
      <c r="M15">
        <v>62009.2</v>
      </c>
      <c r="N15">
        <v>1296609</v>
      </c>
      <c r="R15">
        <v>-1762994.87</v>
      </c>
      <c r="S15">
        <v>3950541.16</v>
      </c>
      <c r="T15">
        <v>2235593.91</v>
      </c>
      <c r="V15">
        <v>876.51</v>
      </c>
      <c r="X15">
        <v>2329120.5</v>
      </c>
      <c r="Y15">
        <v>990077.93</v>
      </c>
      <c r="Z15">
        <v>3011996.5</v>
      </c>
      <c r="AA15">
        <v>3800</v>
      </c>
      <c r="AB15">
        <v>4104</v>
      </c>
      <c r="AC15">
        <v>2867842.57</v>
      </c>
      <c r="AD15">
        <v>40920.639999999999</v>
      </c>
      <c r="AH15">
        <v>4390</v>
      </c>
    </row>
    <row r="16" spans="1:34" x14ac:dyDescent="0.25">
      <c r="A16" t="s">
        <v>2632</v>
      </c>
      <c r="B16">
        <v>554861.42000000004</v>
      </c>
      <c r="C16">
        <v>37543.75</v>
      </c>
      <c r="D16">
        <v>435452.61</v>
      </c>
      <c r="G16">
        <v>632689.94999999995</v>
      </c>
      <c r="H16">
        <v>569907.37</v>
      </c>
      <c r="L16">
        <v>92685.27</v>
      </c>
      <c r="M16">
        <v>5000</v>
      </c>
      <c r="N16">
        <v>-294.89</v>
      </c>
      <c r="R16">
        <v>401300.72</v>
      </c>
      <c r="S16">
        <v>2643840</v>
      </c>
      <c r="T16">
        <v>1954226.31</v>
      </c>
      <c r="U16">
        <v>633550</v>
      </c>
      <c r="V16">
        <v>950.09</v>
      </c>
      <c r="X16">
        <v>2243329.5</v>
      </c>
      <c r="Y16">
        <v>386950</v>
      </c>
      <c r="Z16">
        <v>3381456.5</v>
      </c>
      <c r="AA16">
        <v>1680</v>
      </c>
      <c r="AB16">
        <v>2800</v>
      </c>
      <c r="AC16">
        <v>2053613.12</v>
      </c>
      <c r="AD16">
        <v>691532.28</v>
      </c>
    </row>
    <row r="17" spans="1:34" x14ac:dyDescent="0.25">
      <c r="A17" t="s">
        <v>2633</v>
      </c>
      <c r="B17">
        <v>298439.07</v>
      </c>
      <c r="C17">
        <v>18404.599999999999</v>
      </c>
      <c r="D17">
        <v>253766.87</v>
      </c>
      <c r="G17">
        <v>588785.44999999995</v>
      </c>
      <c r="H17">
        <v>215.98</v>
      </c>
      <c r="L17">
        <v>53771.76</v>
      </c>
      <c r="N17">
        <v>0</v>
      </c>
      <c r="R17">
        <v>-1040702.46</v>
      </c>
      <c r="S17">
        <v>2287723.02</v>
      </c>
      <c r="T17">
        <v>1183577.3500000001</v>
      </c>
      <c r="U17">
        <v>273557</v>
      </c>
      <c r="V17">
        <v>407.02</v>
      </c>
      <c r="X17">
        <v>1260226.5</v>
      </c>
      <c r="Y17">
        <v>121400</v>
      </c>
      <c r="Z17">
        <v>1920207.5</v>
      </c>
      <c r="AA17">
        <v>9708</v>
      </c>
      <c r="AC17">
        <v>943036.37</v>
      </c>
      <c r="AD17">
        <v>106236.35</v>
      </c>
      <c r="AH17">
        <v>1160</v>
      </c>
    </row>
    <row r="18" spans="1:34" x14ac:dyDescent="0.25">
      <c r="A18" t="s">
        <v>2634</v>
      </c>
      <c r="B18">
        <v>537013.97</v>
      </c>
      <c r="C18">
        <v>21137.25</v>
      </c>
      <c r="D18">
        <v>484554.73</v>
      </c>
      <c r="G18">
        <v>704518.74</v>
      </c>
      <c r="H18">
        <v>868168.47</v>
      </c>
      <c r="K18">
        <v>0</v>
      </c>
      <c r="L18">
        <v>203203.31</v>
      </c>
      <c r="N18">
        <v>700.1</v>
      </c>
      <c r="R18">
        <v>2519511.11</v>
      </c>
      <c r="S18">
        <v>312292.87</v>
      </c>
      <c r="T18">
        <v>1489118.41</v>
      </c>
      <c r="U18">
        <v>321490</v>
      </c>
      <c r="V18">
        <v>1077.67</v>
      </c>
      <c r="X18">
        <v>3265713.5</v>
      </c>
      <c r="Y18">
        <v>431490</v>
      </c>
      <c r="Z18">
        <v>4191317.5</v>
      </c>
      <c r="AA18">
        <v>7904</v>
      </c>
      <c r="AC18">
        <v>1582835.17</v>
      </c>
      <c r="AD18">
        <v>147147.14000000001</v>
      </c>
    </row>
    <row r="19" spans="1:34" x14ac:dyDescent="0.25">
      <c r="A19" t="s">
        <v>2635</v>
      </c>
      <c r="B19">
        <v>1861186.51</v>
      </c>
      <c r="C19">
        <v>9600</v>
      </c>
      <c r="D19">
        <v>527208.42000000004</v>
      </c>
      <c r="G19">
        <v>1092777</v>
      </c>
      <c r="H19">
        <v>547731.51</v>
      </c>
      <c r="L19">
        <v>56162.75</v>
      </c>
      <c r="M19">
        <v>15000</v>
      </c>
      <c r="N19">
        <v>1370.06</v>
      </c>
      <c r="R19">
        <v>3349804.27</v>
      </c>
      <c r="S19">
        <v>928313.81</v>
      </c>
      <c r="T19">
        <v>1376338.01</v>
      </c>
      <c r="U19">
        <v>349250</v>
      </c>
      <c r="V19">
        <v>2522.2600000000002</v>
      </c>
      <c r="X19">
        <v>3648531</v>
      </c>
      <c r="Y19">
        <v>328300</v>
      </c>
      <c r="Z19">
        <v>4657134</v>
      </c>
      <c r="AA19">
        <v>7904</v>
      </c>
      <c r="AC19">
        <v>1265909.57</v>
      </c>
      <c r="AD19">
        <v>86141.15</v>
      </c>
    </row>
    <row r="20" spans="1:34" x14ac:dyDescent="0.25">
      <c r="A20" t="s">
        <v>2636</v>
      </c>
      <c r="B20">
        <v>1378146.59</v>
      </c>
      <c r="C20">
        <v>55800</v>
      </c>
      <c r="D20">
        <v>390977.14</v>
      </c>
      <c r="G20">
        <v>280190.14</v>
      </c>
      <c r="H20">
        <v>539638.74</v>
      </c>
      <c r="K20">
        <v>9769</v>
      </c>
      <c r="L20">
        <v>90716</v>
      </c>
      <c r="N20">
        <v>0</v>
      </c>
      <c r="P20">
        <v>217250</v>
      </c>
      <c r="R20">
        <v>2209461.67</v>
      </c>
      <c r="S20">
        <v>955989.15</v>
      </c>
      <c r="T20">
        <v>1384153.15</v>
      </c>
      <c r="U20">
        <v>51000</v>
      </c>
      <c r="V20">
        <v>2081.6</v>
      </c>
      <c r="X20">
        <v>2755965.5</v>
      </c>
      <c r="Y20">
        <v>291390</v>
      </c>
      <c r="Z20">
        <v>3648987.5</v>
      </c>
      <c r="AB20">
        <v>16208</v>
      </c>
      <c r="AC20">
        <v>1158785.8999999999</v>
      </c>
      <c r="AD20">
        <v>499042.06</v>
      </c>
    </row>
    <row r="21" spans="1:34" x14ac:dyDescent="0.25">
      <c r="A21" t="s">
        <v>2637</v>
      </c>
      <c r="B21">
        <v>156964.42000000001</v>
      </c>
      <c r="C21">
        <v>17543.05</v>
      </c>
      <c r="D21">
        <v>399497.74</v>
      </c>
      <c r="G21">
        <v>678213.42</v>
      </c>
      <c r="H21">
        <v>206713.47</v>
      </c>
      <c r="K21">
        <v>6700</v>
      </c>
      <c r="L21">
        <v>70792.429999999993</v>
      </c>
      <c r="N21">
        <v>0</v>
      </c>
      <c r="R21">
        <v>117216.95</v>
      </c>
      <c r="S21">
        <v>1540469.93</v>
      </c>
      <c r="T21">
        <v>1232281.72</v>
      </c>
      <c r="U21">
        <v>154275</v>
      </c>
      <c r="V21">
        <v>376.37</v>
      </c>
      <c r="X21">
        <v>1473511</v>
      </c>
      <c r="Y21">
        <v>209600</v>
      </c>
      <c r="Z21">
        <v>2108669</v>
      </c>
      <c r="AA21">
        <v>3800</v>
      </c>
      <c r="AC21">
        <v>1001413.93</v>
      </c>
      <c r="AD21">
        <v>232408.37</v>
      </c>
    </row>
    <row r="22" spans="1:34" x14ac:dyDescent="0.25">
      <c r="A22" t="s">
        <v>2638</v>
      </c>
      <c r="B22">
        <v>1958083.39</v>
      </c>
      <c r="C22">
        <v>10158.5</v>
      </c>
      <c r="D22">
        <v>531670.77</v>
      </c>
      <c r="G22">
        <v>386695.58</v>
      </c>
      <c r="H22">
        <v>201390.07999999999</v>
      </c>
      <c r="L22">
        <v>220215.78</v>
      </c>
      <c r="N22">
        <v>0</v>
      </c>
      <c r="R22">
        <v>1495473.93</v>
      </c>
      <c r="S22">
        <v>2399548.4500000002</v>
      </c>
      <c r="T22">
        <v>1687952.1</v>
      </c>
      <c r="U22">
        <v>83445</v>
      </c>
      <c r="V22">
        <v>3187.45</v>
      </c>
      <c r="W22">
        <v>10000</v>
      </c>
      <c r="X22">
        <v>4669387.9400000004</v>
      </c>
      <c r="Y22">
        <v>453262.73</v>
      </c>
      <c r="Z22">
        <v>6171369.8399999999</v>
      </c>
      <c r="AA22">
        <v>15812</v>
      </c>
      <c r="AC22">
        <v>1685907.89</v>
      </c>
      <c r="AD22">
        <v>49899.6</v>
      </c>
      <c r="AG22">
        <v>10000</v>
      </c>
      <c r="AH22">
        <v>1485.73</v>
      </c>
    </row>
    <row r="23" spans="1:34" x14ac:dyDescent="0.25">
      <c r="A23" t="s">
        <v>2639</v>
      </c>
      <c r="B23">
        <v>532144.6</v>
      </c>
      <c r="C23">
        <v>60100</v>
      </c>
      <c r="D23">
        <v>717201.65</v>
      </c>
      <c r="G23">
        <v>355017.47</v>
      </c>
      <c r="H23">
        <v>1186831.78</v>
      </c>
      <c r="K23">
        <v>0</v>
      </c>
      <c r="L23">
        <v>115450.61</v>
      </c>
      <c r="M23">
        <v>26066</v>
      </c>
      <c r="N23">
        <v>0</v>
      </c>
      <c r="R23">
        <v>-788799.09</v>
      </c>
      <c r="S23">
        <v>3847094.62</v>
      </c>
      <c r="T23">
        <v>2151815.66</v>
      </c>
      <c r="U23">
        <v>455608</v>
      </c>
      <c r="V23">
        <v>969.4</v>
      </c>
      <c r="X23">
        <v>3821947.5</v>
      </c>
      <c r="Y23">
        <v>337200</v>
      </c>
      <c r="Z23">
        <v>5054385.5</v>
      </c>
      <c r="AA23">
        <v>8603</v>
      </c>
      <c r="AB23">
        <v>4104</v>
      </c>
      <c r="AC23">
        <v>1597169.12</v>
      </c>
      <c r="AD23">
        <v>451795.58</v>
      </c>
    </row>
    <row r="24" spans="1:34" x14ac:dyDescent="0.25">
      <c r="A24" t="s">
        <v>2640</v>
      </c>
      <c r="B24">
        <v>1008684.2</v>
      </c>
      <c r="C24">
        <v>46832.5</v>
      </c>
      <c r="D24">
        <v>1107454.2</v>
      </c>
      <c r="G24">
        <v>4</v>
      </c>
      <c r="H24">
        <v>698690.47</v>
      </c>
      <c r="K24">
        <v>4500</v>
      </c>
      <c r="L24">
        <v>137655.85999999999</v>
      </c>
      <c r="N24">
        <v>0</v>
      </c>
      <c r="R24">
        <v>694933.2</v>
      </c>
      <c r="S24">
        <v>2781867.7</v>
      </c>
      <c r="T24">
        <v>2179004.33</v>
      </c>
      <c r="V24">
        <v>2002.71</v>
      </c>
      <c r="X24">
        <v>4500889.5</v>
      </c>
      <c r="Y24">
        <v>513471</v>
      </c>
      <c r="Z24">
        <v>5828730.5</v>
      </c>
      <c r="AA24">
        <v>21620</v>
      </c>
      <c r="AC24">
        <v>1851629.21</v>
      </c>
      <c r="AD24">
        <v>250679.22</v>
      </c>
    </row>
    <row r="25" spans="1:34" x14ac:dyDescent="0.25">
      <c r="A25" t="s">
        <v>2641</v>
      </c>
      <c r="B25">
        <v>822040.02</v>
      </c>
      <c r="C25">
        <v>15432.15</v>
      </c>
      <c r="D25">
        <v>526662.94999999995</v>
      </c>
      <c r="G25">
        <v>437947.83</v>
      </c>
      <c r="H25">
        <v>359504.36</v>
      </c>
      <c r="K25">
        <v>6647</v>
      </c>
      <c r="L25">
        <v>221237.35</v>
      </c>
      <c r="M25">
        <v>200</v>
      </c>
      <c r="N25">
        <v>0</v>
      </c>
      <c r="R25">
        <v>516790.54</v>
      </c>
      <c r="S25">
        <v>1887309.56</v>
      </c>
      <c r="T25">
        <v>1190324.99</v>
      </c>
      <c r="U25">
        <v>414200</v>
      </c>
      <c r="V25">
        <v>1347.38</v>
      </c>
      <c r="X25">
        <v>3796022.5</v>
      </c>
      <c r="Y25">
        <v>269028</v>
      </c>
      <c r="Z25">
        <v>4485189.5</v>
      </c>
      <c r="AA25">
        <v>16802</v>
      </c>
      <c r="AC25">
        <v>1482576.59</v>
      </c>
      <c r="AD25">
        <v>156951.92000000001</v>
      </c>
    </row>
    <row r="26" spans="1:34" x14ac:dyDescent="0.25">
      <c r="A26" t="s">
        <v>2642</v>
      </c>
      <c r="B26">
        <v>865525.9</v>
      </c>
      <c r="C26">
        <v>5907.5</v>
      </c>
      <c r="D26">
        <v>459451.71</v>
      </c>
      <c r="G26">
        <v>965710.56</v>
      </c>
      <c r="H26">
        <v>229963.31</v>
      </c>
      <c r="L26">
        <v>112470</v>
      </c>
      <c r="N26">
        <v>7107</v>
      </c>
      <c r="R26">
        <v>402385.04</v>
      </c>
      <c r="S26">
        <v>2302867.0299999998</v>
      </c>
      <c r="T26">
        <v>1310146.3899999999</v>
      </c>
      <c r="U26">
        <v>93000</v>
      </c>
      <c r="V26">
        <v>1181.3399999999999</v>
      </c>
      <c r="X26">
        <v>1929302.5</v>
      </c>
      <c r="Y26">
        <v>113428</v>
      </c>
      <c r="Z26">
        <v>2395915.5</v>
      </c>
      <c r="AA26">
        <v>12108</v>
      </c>
      <c r="AC26">
        <v>1102529.8999999999</v>
      </c>
      <c r="AD26">
        <v>234774.92</v>
      </c>
    </row>
    <row r="27" spans="1:34" x14ac:dyDescent="0.25">
      <c r="A27" t="s">
        <v>2643</v>
      </c>
      <c r="B27">
        <v>251965.47</v>
      </c>
      <c r="C27">
        <v>4133.7</v>
      </c>
      <c r="D27">
        <v>433556.51</v>
      </c>
      <c r="G27">
        <v>193942</v>
      </c>
      <c r="H27">
        <v>476157.54</v>
      </c>
      <c r="L27">
        <v>61950</v>
      </c>
      <c r="N27">
        <v>0</v>
      </c>
      <c r="R27">
        <v>-149659.17000000001</v>
      </c>
      <c r="S27">
        <v>1722667.58</v>
      </c>
      <c r="T27">
        <v>1156935.51</v>
      </c>
      <c r="U27">
        <v>130000</v>
      </c>
      <c r="V27">
        <v>490.55</v>
      </c>
      <c r="X27">
        <v>1868644</v>
      </c>
      <c r="Y27">
        <v>274700</v>
      </c>
      <c r="Z27">
        <v>2588934</v>
      </c>
      <c r="AC27">
        <v>1047218.14</v>
      </c>
      <c r="AD27">
        <v>68321.11</v>
      </c>
      <c r="AH27">
        <v>1500</v>
      </c>
    </row>
    <row r="28" spans="1:34" x14ac:dyDescent="0.25">
      <c r="A28" t="s">
        <v>2644</v>
      </c>
      <c r="B28">
        <v>837800.18</v>
      </c>
      <c r="C28">
        <v>21000</v>
      </c>
      <c r="D28">
        <v>415526.67</v>
      </c>
      <c r="G28">
        <v>153005.69</v>
      </c>
      <c r="H28">
        <v>482786.42</v>
      </c>
      <c r="L28">
        <v>323770.8</v>
      </c>
      <c r="M28">
        <v>19587</v>
      </c>
      <c r="N28">
        <v>0</v>
      </c>
      <c r="R28">
        <v>-211984.65</v>
      </c>
      <c r="S28">
        <v>2074532.05</v>
      </c>
      <c r="T28">
        <v>949686.72</v>
      </c>
      <c r="U28">
        <v>190568</v>
      </c>
      <c r="V28">
        <v>1243.69</v>
      </c>
      <c r="X28">
        <v>2728158.5</v>
      </c>
      <c r="Y28">
        <v>176400</v>
      </c>
      <c r="Z28">
        <v>3126107.5</v>
      </c>
      <c r="AA28">
        <v>3900</v>
      </c>
      <c r="AB28">
        <v>4104</v>
      </c>
      <c r="AC28">
        <v>1064508.26</v>
      </c>
      <c r="AD28">
        <v>143223.39000000001</v>
      </c>
    </row>
    <row r="29" spans="1:34" x14ac:dyDescent="0.25">
      <c r="A29" t="s">
        <v>2645</v>
      </c>
      <c r="B29">
        <v>130352.33</v>
      </c>
      <c r="C29">
        <v>38952</v>
      </c>
      <c r="D29">
        <v>46488</v>
      </c>
      <c r="G29">
        <v>520710.34</v>
      </c>
      <c r="H29">
        <v>185361.46</v>
      </c>
      <c r="K29">
        <v>9150</v>
      </c>
      <c r="L29">
        <v>44687.47</v>
      </c>
      <c r="R29">
        <v>1269180</v>
      </c>
      <c r="T29">
        <v>942470.7</v>
      </c>
      <c r="U29">
        <v>40000</v>
      </c>
      <c r="V29">
        <v>383.14</v>
      </c>
      <c r="X29">
        <v>2276928</v>
      </c>
      <c r="Y29">
        <v>233600</v>
      </c>
      <c r="Z29">
        <v>2827943</v>
      </c>
      <c r="AA29">
        <v>1900</v>
      </c>
      <c r="AC29">
        <v>861226.42</v>
      </c>
      <c r="AD29">
        <v>203465.76</v>
      </c>
    </row>
    <row r="30" spans="1:34" x14ac:dyDescent="0.25">
      <c r="A30" t="s">
        <v>2646</v>
      </c>
      <c r="B30">
        <v>523913.25</v>
      </c>
      <c r="C30">
        <v>21728.5</v>
      </c>
      <c r="D30">
        <v>373756.56</v>
      </c>
      <c r="G30">
        <v>471088.33</v>
      </c>
      <c r="H30">
        <v>746040.03</v>
      </c>
      <c r="K30">
        <v>6300</v>
      </c>
      <c r="L30">
        <v>111011.75</v>
      </c>
      <c r="N30">
        <v>55.85</v>
      </c>
      <c r="R30">
        <v>-219024.95</v>
      </c>
      <c r="S30">
        <v>2673935.1</v>
      </c>
      <c r="T30">
        <v>1432506.57</v>
      </c>
      <c r="U30">
        <v>136304</v>
      </c>
      <c r="V30">
        <v>829.89</v>
      </c>
      <c r="W30">
        <v>10000</v>
      </c>
      <c r="X30">
        <v>1900461.5</v>
      </c>
      <c r="Y30">
        <v>381650</v>
      </c>
      <c r="Z30">
        <v>2757458.5</v>
      </c>
      <c r="AA30">
        <v>15712</v>
      </c>
      <c r="AC30">
        <v>1113023.3999999999</v>
      </c>
      <c r="AD30">
        <v>401309.14</v>
      </c>
      <c r="AG30">
        <v>10000</v>
      </c>
    </row>
    <row r="31" spans="1:34" x14ac:dyDescent="0.25">
      <c r="A31" t="s">
        <v>2647</v>
      </c>
      <c r="B31">
        <v>1626515.53</v>
      </c>
      <c r="C31">
        <v>9600</v>
      </c>
      <c r="D31">
        <v>373293.85</v>
      </c>
      <c r="G31">
        <v>475340.04</v>
      </c>
      <c r="H31">
        <v>980375.87</v>
      </c>
      <c r="L31">
        <v>51585.46</v>
      </c>
      <c r="N31">
        <v>0</v>
      </c>
      <c r="R31">
        <v>855190.24</v>
      </c>
      <c r="S31">
        <v>1942985.43</v>
      </c>
      <c r="T31">
        <v>2109132.44</v>
      </c>
      <c r="U31">
        <v>55975</v>
      </c>
      <c r="V31">
        <v>2223.77</v>
      </c>
      <c r="X31">
        <v>1283247</v>
      </c>
      <c r="Y31">
        <v>166500</v>
      </c>
      <c r="Z31">
        <v>1758360</v>
      </c>
      <c r="AA31">
        <v>13708</v>
      </c>
      <c r="AC31">
        <v>1101603.24</v>
      </c>
      <c r="AD31">
        <v>128042.81</v>
      </c>
    </row>
    <row r="32" spans="1:34" x14ac:dyDescent="0.25">
      <c r="A32" t="s">
        <v>2648</v>
      </c>
      <c r="B32">
        <v>729999.35</v>
      </c>
      <c r="C32">
        <v>541.5</v>
      </c>
      <c r="D32">
        <v>307331.88</v>
      </c>
      <c r="G32">
        <v>80292.66</v>
      </c>
      <c r="H32">
        <v>131064.41</v>
      </c>
      <c r="L32">
        <v>116902.75</v>
      </c>
      <c r="M32">
        <v>11000</v>
      </c>
      <c r="N32">
        <v>1429</v>
      </c>
      <c r="R32">
        <v>-1083774.46</v>
      </c>
      <c r="S32">
        <v>2306439.37</v>
      </c>
      <c r="T32">
        <v>1168297.8999999999</v>
      </c>
      <c r="U32">
        <v>371400</v>
      </c>
      <c r="V32">
        <v>1060.94</v>
      </c>
      <c r="X32">
        <v>2525136.5</v>
      </c>
      <c r="Y32">
        <v>208464</v>
      </c>
      <c r="Z32">
        <v>2996911.5</v>
      </c>
      <c r="AA32">
        <v>1900</v>
      </c>
      <c r="AC32">
        <v>1360869.36</v>
      </c>
      <c r="AD32">
        <v>17445.34</v>
      </c>
    </row>
    <row r="33" spans="1:34" x14ac:dyDescent="0.25">
      <c r="A33" t="s">
        <v>2649</v>
      </c>
      <c r="B33">
        <v>864197.1</v>
      </c>
      <c r="C33">
        <v>11569.87</v>
      </c>
      <c r="D33">
        <v>205163.31</v>
      </c>
      <c r="G33">
        <v>269800.23</v>
      </c>
      <c r="H33">
        <v>404390.3</v>
      </c>
      <c r="L33">
        <v>52630.79</v>
      </c>
      <c r="M33">
        <v>5000</v>
      </c>
      <c r="N33">
        <v>-590</v>
      </c>
      <c r="R33">
        <v>344037.7</v>
      </c>
      <c r="S33">
        <v>1600056.47</v>
      </c>
      <c r="T33">
        <v>899978.14</v>
      </c>
      <c r="U33">
        <v>119203</v>
      </c>
      <c r="V33">
        <v>1175.3599999999999</v>
      </c>
      <c r="X33">
        <v>1945757.5</v>
      </c>
      <c r="Y33">
        <v>175581</v>
      </c>
      <c r="Z33">
        <v>2368072.5</v>
      </c>
      <c r="AA33">
        <v>9708</v>
      </c>
      <c r="AC33">
        <v>844283.73</v>
      </c>
      <c r="AD33">
        <v>165644.92000000001</v>
      </c>
    </row>
    <row r="34" spans="1:34" x14ac:dyDescent="0.25">
      <c r="A34" t="s">
        <v>2795</v>
      </c>
      <c r="B34">
        <v>424326.15</v>
      </c>
      <c r="C34">
        <v>59999</v>
      </c>
      <c r="D34">
        <v>480885.65</v>
      </c>
      <c r="G34">
        <v>3</v>
      </c>
      <c r="H34">
        <v>590903.23</v>
      </c>
      <c r="K34">
        <v>6000</v>
      </c>
      <c r="L34">
        <v>77216.41</v>
      </c>
      <c r="N34">
        <v>0</v>
      </c>
      <c r="R34">
        <v>-1040700.8</v>
      </c>
      <c r="S34">
        <v>2970314.75</v>
      </c>
      <c r="T34">
        <v>1403303.91</v>
      </c>
      <c r="U34">
        <v>269835</v>
      </c>
      <c r="V34">
        <v>940.5</v>
      </c>
      <c r="X34">
        <v>2137766.5</v>
      </c>
      <c r="Y34">
        <v>314980</v>
      </c>
      <c r="Z34">
        <v>3012220.5</v>
      </c>
      <c r="AA34">
        <v>13242</v>
      </c>
      <c r="AC34">
        <v>1340107.97</v>
      </c>
      <c r="AD34">
        <v>217968.77</v>
      </c>
    </row>
    <row r="35" spans="1:34" x14ac:dyDescent="0.25">
      <c r="A35" t="s">
        <v>2796</v>
      </c>
      <c r="B35">
        <v>668604.18000000005</v>
      </c>
      <c r="C35">
        <v>124106.5</v>
      </c>
      <c r="D35">
        <v>436117.78</v>
      </c>
      <c r="G35">
        <v>1109655.47</v>
      </c>
      <c r="H35">
        <v>766638.57</v>
      </c>
      <c r="K35">
        <v>2000</v>
      </c>
      <c r="L35">
        <v>92341.74</v>
      </c>
      <c r="P35">
        <v>15000</v>
      </c>
      <c r="R35">
        <v>386336.25</v>
      </c>
      <c r="S35">
        <v>3203233.17</v>
      </c>
      <c r="T35">
        <v>1883281.03</v>
      </c>
      <c r="U35">
        <v>361335</v>
      </c>
      <c r="V35">
        <v>1530.37</v>
      </c>
      <c r="X35">
        <v>1118762</v>
      </c>
      <c r="Y35">
        <v>298050</v>
      </c>
      <c r="Z35">
        <v>2244390</v>
      </c>
      <c r="AA35">
        <v>20916</v>
      </c>
      <c r="AC35">
        <v>1757886</v>
      </c>
      <c r="AD35">
        <v>233555.06</v>
      </c>
    </row>
    <row r="36" spans="1:34" x14ac:dyDescent="0.25">
      <c r="A36" t="s">
        <v>2797</v>
      </c>
      <c r="B36">
        <v>490424.69</v>
      </c>
      <c r="C36">
        <v>9562.5</v>
      </c>
      <c r="D36">
        <v>196966.69</v>
      </c>
      <c r="G36">
        <v>36813.519999999997</v>
      </c>
      <c r="H36">
        <v>64394.6</v>
      </c>
      <c r="L36">
        <v>70339.460000000006</v>
      </c>
      <c r="M36">
        <v>15346</v>
      </c>
      <c r="N36">
        <v>-2490.86</v>
      </c>
      <c r="R36">
        <v>-1130127.95</v>
      </c>
      <c r="S36">
        <v>2001291.5</v>
      </c>
      <c r="T36">
        <v>733905.3</v>
      </c>
      <c r="V36">
        <v>673.29</v>
      </c>
      <c r="X36">
        <v>2031786</v>
      </c>
      <c r="Y36">
        <v>127860</v>
      </c>
      <c r="Z36">
        <v>2298013</v>
      </c>
      <c r="AA36">
        <v>15394</v>
      </c>
      <c r="AC36">
        <v>658363.36</v>
      </c>
      <c r="AD36">
        <v>78650.38</v>
      </c>
    </row>
    <row r="37" spans="1:34" x14ac:dyDescent="0.25">
      <c r="A37" t="s">
        <v>2823</v>
      </c>
      <c r="B37">
        <v>476657.45</v>
      </c>
      <c r="C37">
        <v>56389.24</v>
      </c>
      <c r="D37">
        <v>380955.99</v>
      </c>
      <c r="G37">
        <v>1431115.52</v>
      </c>
      <c r="H37">
        <v>651909.56000000006</v>
      </c>
      <c r="K37">
        <v>7000</v>
      </c>
      <c r="L37">
        <v>150829.99</v>
      </c>
      <c r="N37">
        <v>40703.93</v>
      </c>
      <c r="R37">
        <v>-670823.36</v>
      </c>
      <c r="S37">
        <v>3800882.66</v>
      </c>
      <c r="T37">
        <v>1559349.83</v>
      </c>
      <c r="U37">
        <v>103000</v>
      </c>
      <c r="V37">
        <v>783.02</v>
      </c>
      <c r="X37">
        <v>492071</v>
      </c>
      <c r="Y37">
        <v>26400</v>
      </c>
      <c r="Z37">
        <v>929524</v>
      </c>
      <c r="AC37">
        <v>1120453.73</v>
      </c>
      <c r="AD37">
        <v>258391.58</v>
      </c>
      <c r="AH37">
        <v>204800</v>
      </c>
    </row>
    <row r="38" spans="1:34" x14ac:dyDescent="0.25">
      <c r="A38" t="s">
        <v>2650</v>
      </c>
      <c r="B38">
        <v>640317.18000000005</v>
      </c>
      <c r="C38">
        <v>15528.75</v>
      </c>
      <c r="D38">
        <v>90139.14</v>
      </c>
      <c r="G38">
        <v>663013.13</v>
      </c>
      <c r="H38">
        <v>670367.13</v>
      </c>
      <c r="K38">
        <v>3200</v>
      </c>
      <c r="L38">
        <v>87085</v>
      </c>
      <c r="N38">
        <v>2252.92</v>
      </c>
      <c r="P38">
        <v>195925</v>
      </c>
      <c r="R38">
        <v>-440866.56</v>
      </c>
      <c r="S38">
        <v>2024806.3999999999</v>
      </c>
      <c r="T38">
        <v>2096470.23</v>
      </c>
      <c r="V38">
        <v>1128.0999999999999</v>
      </c>
      <c r="X38">
        <v>1455303</v>
      </c>
      <c r="Y38">
        <v>131455.09</v>
      </c>
      <c r="Z38">
        <v>1993939</v>
      </c>
      <c r="AB38">
        <v>23210</v>
      </c>
      <c r="AC38">
        <v>1166939.01</v>
      </c>
      <c r="AD38">
        <v>211650.09</v>
      </c>
      <c r="AH38">
        <v>81655.75</v>
      </c>
    </row>
    <row r="39" spans="1:34" x14ac:dyDescent="0.25">
      <c r="A39" t="s">
        <v>2651</v>
      </c>
      <c r="B39">
        <v>1343990.67</v>
      </c>
      <c r="C39">
        <v>21674.81</v>
      </c>
      <c r="D39">
        <v>65195.03</v>
      </c>
      <c r="G39">
        <v>221183.14</v>
      </c>
      <c r="H39">
        <v>350790.9</v>
      </c>
      <c r="K39">
        <v>2300</v>
      </c>
      <c r="L39">
        <v>87975</v>
      </c>
      <c r="M39">
        <v>304220</v>
      </c>
      <c r="N39">
        <v>0</v>
      </c>
      <c r="P39">
        <v>3280</v>
      </c>
      <c r="R39">
        <v>-428918.43</v>
      </c>
      <c r="S39">
        <v>2381908.6800000002</v>
      </c>
      <c r="T39">
        <v>1486309.57</v>
      </c>
      <c r="V39">
        <v>1673.14</v>
      </c>
      <c r="X39">
        <v>1466424.4</v>
      </c>
      <c r="Y39">
        <v>260908.49</v>
      </c>
      <c r="Z39">
        <v>2204870.4</v>
      </c>
      <c r="AA39">
        <v>14260</v>
      </c>
      <c r="AC39">
        <v>1144862.8999999999</v>
      </c>
      <c r="AD39">
        <v>164165.99</v>
      </c>
      <c r="AH39">
        <v>35087.01</v>
      </c>
    </row>
    <row r="40" spans="1:34" x14ac:dyDescent="0.25">
      <c r="A40" t="s">
        <v>2652</v>
      </c>
      <c r="B40">
        <v>794910.39</v>
      </c>
      <c r="C40">
        <v>43500</v>
      </c>
      <c r="D40">
        <v>132350.59</v>
      </c>
      <c r="G40">
        <v>802374.81</v>
      </c>
      <c r="H40">
        <v>211565.83</v>
      </c>
      <c r="K40">
        <v>4000</v>
      </c>
      <c r="L40">
        <v>91502.68</v>
      </c>
      <c r="N40">
        <v>985.01</v>
      </c>
      <c r="R40">
        <v>-612820.94999999995</v>
      </c>
      <c r="S40">
        <v>2692203.68</v>
      </c>
      <c r="T40">
        <v>1832134.16</v>
      </c>
      <c r="U40">
        <v>293900</v>
      </c>
      <c r="V40">
        <v>776.51</v>
      </c>
      <c r="X40">
        <v>2640530.5</v>
      </c>
      <c r="Y40">
        <v>117950</v>
      </c>
      <c r="Z40">
        <v>3258696.5</v>
      </c>
      <c r="AA40">
        <v>9530</v>
      </c>
      <c r="AC40">
        <v>1270298.92</v>
      </c>
      <c r="AD40">
        <v>219841.34</v>
      </c>
      <c r="AH40">
        <v>318093.21000000002</v>
      </c>
    </row>
    <row r="41" spans="1:34" x14ac:dyDescent="0.25">
      <c r="A41" t="s">
        <v>2653</v>
      </c>
      <c r="B41">
        <v>474344.29</v>
      </c>
      <c r="C41">
        <v>38795.699999999997</v>
      </c>
      <c r="D41">
        <v>200754.44</v>
      </c>
      <c r="G41">
        <v>155818.01999999999</v>
      </c>
      <c r="H41">
        <v>171116.46</v>
      </c>
      <c r="K41">
        <v>4040</v>
      </c>
      <c r="L41">
        <v>90902</v>
      </c>
      <c r="M41">
        <v>13040</v>
      </c>
      <c r="N41">
        <v>2227.1</v>
      </c>
      <c r="P41">
        <v>275250</v>
      </c>
      <c r="R41">
        <v>-1939258.21</v>
      </c>
      <c r="S41">
        <v>2888756.2</v>
      </c>
      <c r="T41">
        <v>1520967.28</v>
      </c>
      <c r="V41">
        <v>36938.379999999997</v>
      </c>
      <c r="X41">
        <v>1479105</v>
      </c>
      <c r="Y41">
        <v>87348.54</v>
      </c>
      <c r="Z41">
        <v>2282131</v>
      </c>
      <c r="AA41">
        <v>5400</v>
      </c>
      <c r="AB41">
        <v>12220</v>
      </c>
      <c r="AC41">
        <v>822418.89</v>
      </c>
      <c r="AD41">
        <v>204461.29</v>
      </c>
      <c r="AH41">
        <v>91856.2</v>
      </c>
    </row>
    <row r="42" spans="1:34" x14ac:dyDescent="0.25">
      <c r="A42" t="s">
        <v>2654</v>
      </c>
      <c r="B42">
        <v>1100849.07</v>
      </c>
      <c r="C42">
        <v>33135.35</v>
      </c>
      <c r="D42">
        <v>129873.61</v>
      </c>
      <c r="G42">
        <v>481276.96</v>
      </c>
      <c r="H42">
        <v>293834.90999999997</v>
      </c>
      <c r="K42">
        <v>3100</v>
      </c>
      <c r="L42">
        <v>149618.85999999999</v>
      </c>
      <c r="N42">
        <v>469.17</v>
      </c>
      <c r="P42">
        <v>255175</v>
      </c>
      <c r="R42">
        <v>-1150514.8500000001</v>
      </c>
      <c r="S42">
        <v>3281518.85</v>
      </c>
      <c r="T42">
        <v>2550244.38</v>
      </c>
      <c r="V42">
        <v>3438.89</v>
      </c>
      <c r="X42">
        <v>2894346.8</v>
      </c>
      <c r="Y42">
        <v>254352.44</v>
      </c>
      <c r="Z42">
        <v>4603185.8</v>
      </c>
      <c r="AA42">
        <v>25636</v>
      </c>
      <c r="AC42">
        <v>1274082.07</v>
      </c>
      <c r="AD42">
        <v>186104.07</v>
      </c>
      <c r="AF42">
        <v>55927.7</v>
      </c>
      <c r="AH42">
        <v>57844</v>
      </c>
    </row>
    <row r="43" spans="1:34" x14ac:dyDescent="0.25">
      <c r="A43" t="s">
        <v>2655</v>
      </c>
      <c r="B43">
        <v>1026411.08</v>
      </c>
      <c r="C43">
        <v>1791</v>
      </c>
      <c r="D43">
        <v>128532.65</v>
      </c>
      <c r="G43">
        <v>317444.83</v>
      </c>
      <c r="H43">
        <v>723936.56</v>
      </c>
      <c r="K43">
        <v>8000</v>
      </c>
      <c r="L43">
        <v>145662.6</v>
      </c>
      <c r="N43">
        <v>3247</v>
      </c>
      <c r="P43">
        <v>289105</v>
      </c>
      <c r="R43">
        <v>-1378329.64</v>
      </c>
      <c r="S43">
        <v>3750097.45</v>
      </c>
      <c r="T43">
        <v>2358747.0699999998</v>
      </c>
      <c r="U43">
        <v>266000</v>
      </c>
      <c r="V43">
        <v>1613.16</v>
      </c>
      <c r="X43">
        <v>2385919.5</v>
      </c>
      <c r="Y43">
        <v>376391.86</v>
      </c>
      <c r="Z43">
        <v>3349261.5</v>
      </c>
      <c r="AA43">
        <v>21765</v>
      </c>
      <c r="AC43">
        <v>2078332.73</v>
      </c>
      <c r="AD43">
        <v>317252.15000000002</v>
      </c>
      <c r="AH43">
        <v>241726.5</v>
      </c>
    </row>
    <row r="44" spans="1:34" x14ac:dyDescent="0.25">
      <c r="A44" t="s">
        <v>2656</v>
      </c>
      <c r="B44">
        <v>352453.48</v>
      </c>
      <c r="C44">
        <v>18650.41</v>
      </c>
      <c r="D44">
        <v>107360.87</v>
      </c>
      <c r="G44">
        <v>305610.34999999998</v>
      </c>
      <c r="H44">
        <v>749849.17</v>
      </c>
      <c r="K44">
        <v>29400</v>
      </c>
      <c r="L44">
        <v>102660.25</v>
      </c>
      <c r="M44">
        <v>40000</v>
      </c>
      <c r="N44">
        <v>1272</v>
      </c>
      <c r="R44">
        <v>-548608.88</v>
      </c>
      <c r="S44">
        <v>1851653.95</v>
      </c>
      <c r="T44">
        <v>2338881.25</v>
      </c>
      <c r="U44">
        <v>16990</v>
      </c>
      <c r="V44">
        <v>894.26</v>
      </c>
      <c r="X44">
        <v>1175660</v>
      </c>
      <c r="Y44">
        <v>149951.57999999999</v>
      </c>
      <c r="Z44">
        <v>1902975</v>
      </c>
      <c r="AA44">
        <v>14475</v>
      </c>
      <c r="AC44">
        <v>1373742.17</v>
      </c>
      <c r="AD44">
        <v>218538.09</v>
      </c>
      <c r="AH44">
        <v>115099.87</v>
      </c>
    </row>
    <row r="45" spans="1:34" x14ac:dyDescent="0.25">
      <c r="A45" t="s">
        <v>2798</v>
      </c>
      <c r="B45">
        <v>565574.97</v>
      </c>
      <c r="C45">
        <v>120841.86</v>
      </c>
      <c r="D45">
        <v>49732.29</v>
      </c>
      <c r="G45">
        <v>157932.41</v>
      </c>
      <c r="H45">
        <v>368713.16</v>
      </c>
      <c r="K45">
        <v>-19000</v>
      </c>
      <c r="L45">
        <v>71975</v>
      </c>
      <c r="M45">
        <v>490870</v>
      </c>
      <c r="N45">
        <v>1654</v>
      </c>
      <c r="R45">
        <v>-809127.72</v>
      </c>
      <c r="S45">
        <v>1865771.67</v>
      </c>
      <c r="T45">
        <v>1606807.26</v>
      </c>
      <c r="V45">
        <v>527.32000000000005</v>
      </c>
      <c r="X45">
        <v>1559116</v>
      </c>
      <c r="Y45">
        <v>150403.94</v>
      </c>
      <c r="Z45">
        <v>2352125</v>
      </c>
      <c r="AA45">
        <v>24106</v>
      </c>
      <c r="AC45">
        <v>1037139.1</v>
      </c>
      <c r="AD45">
        <v>199315.69</v>
      </c>
      <c r="AH45">
        <v>43516.99</v>
      </c>
    </row>
    <row r="46" spans="1:34" x14ac:dyDescent="0.25">
      <c r="A46" t="s">
        <v>2799</v>
      </c>
      <c r="B46">
        <v>489003.45</v>
      </c>
      <c r="C46">
        <v>0</v>
      </c>
      <c r="D46">
        <v>104038.57</v>
      </c>
      <c r="G46">
        <v>493856.87</v>
      </c>
      <c r="H46">
        <v>42818</v>
      </c>
      <c r="K46">
        <v>3332</v>
      </c>
      <c r="L46">
        <v>41774.300000000003</v>
      </c>
      <c r="N46">
        <v>89</v>
      </c>
      <c r="R46">
        <v>-128030.56</v>
      </c>
      <c r="S46">
        <v>1234901.48</v>
      </c>
      <c r="T46">
        <v>751898.45</v>
      </c>
      <c r="U46">
        <v>148340</v>
      </c>
      <c r="V46">
        <v>562.19000000000005</v>
      </c>
      <c r="X46">
        <v>1712934.5</v>
      </c>
      <c r="Y46">
        <v>233453.46</v>
      </c>
      <c r="Z46">
        <v>2167385.5</v>
      </c>
      <c r="AA46">
        <v>7616</v>
      </c>
      <c r="AC46">
        <v>537704.35</v>
      </c>
      <c r="AD46">
        <v>132543.07999999999</v>
      </c>
      <c r="AE46">
        <v>500</v>
      </c>
      <c r="AH46">
        <v>23789</v>
      </c>
    </row>
    <row r="47" spans="1:34" x14ac:dyDescent="0.25">
      <c r="A47" t="s">
        <v>2817</v>
      </c>
      <c r="B47">
        <v>627750.41</v>
      </c>
      <c r="C47">
        <v>5400</v>
      </c>
      <c r="D47">
        <v>104162.67</v>
      </c>
      <c r="G47">
        <v>725479.29</v>
      </c>
      <c r="H47">
        <v>240065.53</v>
      </c>
      <c r="K47">
        <v>137175</v>
      </c>
      <c r="L47">
        <v>78678</v>
      </c>
      <c r="N47">
        <v>562.38</v>
      </c>
      <c r="P47">
        <v>461515</v>
      </c>
      <c r="R47">
        <v>-486793.74</v>
      </c>
      <c r="S47">
        <v>2300894.7000000002</v>
      </c>
      <c r="T47">
        <v>1299252.9099999999</v>
      </c>
      <c r="V47">
        <v>722.42</v>
      </c>
      <c r="X47">
        <v>1127112.3999999999</v>
      </c>
      <c r="Y47">
        <v>115484.13</v>
      </c>
      <c r="Z47">
        <v>1753132.4</v>
      </c>
      <c r="AB47">
        <v>24320</v>
      </c>
      <c r="AC47">
        <v>1099041.83</v>
      </c>
      <c r="AD47">
        <v>411410.07</v>
      </c>
      <c r="AH47">
        <v>43841</v>
      </c>
    </row>
    <row r="48" spans="1:34" x14ac:dyDescent="0.25">
      <c r="A48" t="s">
        <v>2824</v>
      </c>
      <c r="B48">
        <v>1108552.48</v>
      </c>
      <c r="C48">
        <v>23387.5</v>
      </c>
      <c r="D48">
        <v>78242.399999999994</v>
      </c>
      <c r="G48">
        <v>3837891.56</v>
      </c>
      <c r="H48">
        <v>207160.29</v>
      </c>
      <c r="K48">
        <v>3000</v>
      </c>
      <c r="L48">
        <v>96630.39</v>
      </c>
      <c r="N48">
        <v>3221</v>
      </c>
      <c r="R48">
        <v>1191203.57</v>
      </c>
      <c r="S48">
        <v>4006426</v>
      </c>
      <c r="T48">
        <v>1454835.09</v>
      </c>
      <c r="U48">
        <v>108100</v>
      </c>
      <c r="V48">
        <v>1144.19</v>
      </c>
      <c r="X48">
        <v>1398205.9</v>
      </c>
      <c r="Y48">
        <v>116450</v>
      </c>
      <c r="Z48">
        <v>2074808.9</v>
      </c>
      <c r="AA48">
        <v>15730</v>
      </c>
      <c r="AB48">
        <v>7510</v>
      </c>
      <c r="AC48">
        <v>677753.8</v>
      </c>
      <c r="AD48">
        <v>288660.71000000002</v>
      </c>
      <c r="AH48">
        <v>59518.5</v>
      </c>
    </row>
    <row r="49" spans="1:34" x14ac:dyDescent="0.25">
      <c r="A49" t="s">
        <v>2657</v>
      </c>
      <c r="B49">
        <v>295717.67</v>
      </c>
      <c r="C49">
        <v>168796.11</v>
      </c>
      <c r="D49">
        <v>137360.20000000001</v>
      </c>
      <c r="G49">
        <v>216045.86</v>
      </c>
      <c r="H49">
        <v>212247.18</v>
      </c>
      <c r="K49">
        <v>32000</v>
      </c>
      <c r="L49">
        <v>49850</v>
      </c>
      <c r="N49">
        <v>0</v>
      </c>
      <c r="R49">
        <v>-895835.96</v>
      </c>
      <c r="S49">
        <v>1877057.75</v>
      </c>
      <c r="T49">
        <v>915958.15</v>
      </c>
      <c r="U49">
        <v>135000</v>
      </c>
      <c r="V49">
        <v>321.33</v>
      </c>
      <c r="X49">
        <v>1383358.4</v>
      </c>
      <c r="Y49">
        <v>97053</v>
      </c>
      <c r="Z49">
        <v>1660087.4</v>
      </c>
      <c r="AA49">
        <v>8560</v>
      </c>
      <c r="AC49">
        <v>745790.85</v>
      </c>
      <c r="AD49">
        <v>139388.07999999999</v>
      </c>
      <c r="AH49">
        <v>10769.32</v>
      </c>
    </row>
    <row r="50" spans="1:34" x14ac:dyDescent="0.25">
      <c r="A50" t="s">
        <v>2658</v>
      </c>
      <c r="B50">
        <v>265827.65999999997</v>
      </c>
      <c r="C50">
        <v>199233.48</v>
      </c>
      <c r="D50">
        <v>19866.169999999998</v>
      </c>
      <c r="G50">
        <v>465732.6</v>
      </c>
      <c r="H50">
        <v>219301.34</v>
      </c>
      <c r="K50">
        <v>105200</v>
      </c>
      <c r="L50">
        <v>85575.58</v>
      </c>
      <c r="M50">
        <v>6500</v>
      </c>
      <c r="N50">
        <v>0</v>
      </c>
      <c r="R50">
        <v>-1481230.46</v>
      </c>
      <c r="S50">
        <v>2506199.65</v>
      </c>
      <c r="T50">
        <v>915644.58</v>
      </c>
      <c r="U50">
        <v>218500</v>
      </c>
      <c r="V50">
        <v>222.86</v>
      </c>
      <c r="X50">
        <v>2428737</v>
      </c>
      <c r="Y50">
        <v>86219</v>
      </c>
      <c r="Z50">
        <v>2864400</v>
      </c>
      <c r="AA50">
        <v>1140</v>
      </c>
      <c r="AC50">
        <v>629803.09</v>
      </c>
      <c r="AD50">
        <v>69353.62</v>
      </c>
      <c r="AH50">
        <v>136910.25</v>
      </c>
    </row>
    <row r="51" spans="1:34" x14ac:dyDescent="0.25">
      <c r="A51" t="s">
        <v>2659</v>
      </c>
      <c r="B51">
        <v>54591.31</v>
      </c>
      <c r="C51">
        <v>16210.41</v>
      </c>
      <c r="D51">
        <v>36941.379999999997</v>
      </c>
      <c r="G51">
        <v>3</v>
      </c>
      <c r="H51">
        <v>93950.15</v>
      </c>
      <c r="K51">
        <v>18201</v>
      </c>
      <c r="L51">
        <v>68060.639999999999</v>
      </c>
      <c r="N51">
        <v>1036</v>
      </c>
      <c r="Q51">
        <v>-238853.94</v>
      </c>
      <c r="R51">
        <v>-1429892.76</v>
      </c>
      <c r="S51">
        <v>1985151.03</v>
      </c>
      <c r="T51">
        <v>912818.78</v>
      </c>
      <c r="U51">
        <v>108160</v>
      </c>
      <c r="V51">
        <v>241.22</v>
      </c>
      <c r="X51">
        <v>1434370</v>
      </c>
      <c r="Y51">
        <v>53053</v>
      </c>
      <c r="Z51">
        <v>1939937</v>
      </c>
      <c r="AC51">
        <v>703729.73</v>
      </c>
      <c r="AD51">
        <v>59879.05</v>
      </c>
      <c r="AH51">
        <v>7102.94</v>
      </c>
    </row>
    <row r="52" spans="1:34" x14ac:dyDescent="0.25">
      <c r="A52" t="s">
        <v>2660</v>
      </c>
      <c r="B52">
        <v>191985.77</v>
      </c>
      <c r="C52">
        <v>126322.54</v>
      </c>
      <c r="D52">
        <v>160144.15</v>
      </c>
      <c r="G52">
        <v>769272.9</v>
      </c>
      <c r="H52">
        <v>153316.25</v>
      </c>
      <c r="K52">
        <v>50603</v>
      </c>
      <c r="L52">
        <v>55250</v>
      </c>
      <c r="N52">
        <v>-741</v>
      </c>
      <c r="P52">
        <v>152800</v>
      </c>
      <c r="R52">
        <v>-580250.80000000005</v>
      </c>
      <c r="S52">
        <v>1821817.03</v>
      </c>
      <c r="T52">
        <v>1141903</v>
      </c>
      <c r="U52">
        <v>257000</v>
      </c>
      <c r="V52">
        <v>198.58</v>
      </c>
      <c r="X52">
        <v>2228254.0299999998</v>
      </c>
      <c r="Y52">
        <v>11800</v>
      </c>
      <c r="Z52">
        <v>2802869.03</v>
      </c>
      <c r="AA52">
        <v>4750</v>
      </c>
      <c r="AC52">
        <v>871938.89</v>
      </c>
      <c r="AD52">
        <v>58034.31</v>
      </c>
    </row>
    <row r="53" spans="1:34" x14ac:dyDescent="0.25">
      <c r="A53" t="s">
        <v>2661</v>
      </c>
      <c r="B53">
        <v>406356.35</v>
      </c>
      <c r="C53">
        <v>251748.67</v>
      </c>
      <c r="D53">
        <v>152468.07999999999</v>
      </c>
      <c r="G53">
        <v>497592.15</v>
      </c>
      <c r="H53">
        <v>472848.35</v>
      </c>
      <c r="K53">
        <v>4285</v>
      </c>
      <c r="L53">
        <v>44440</v>
      </c>
      <c r="N53">
        <v>425</v>
      </c>
      <c r="P53">
        <v>139429</v>
      </c>
      <c r="R53">
        <v>715087.54</v>
      </c>
      <c r="S53">
        <v>1102265.42</v>
      </c>
      <c r="T53">
        <v>1477919.07</v>
      </c>
      <c r="V53">
        <v>279.10000000000002</v>
      </c>
      <c r="X53">
        <v>2233713</v>
      </c>
      <c r="Y53">
        <v>152074</v>
      </c>
      <c r="Z53">
        <v>2957620</v>
      </c>
      <c r="AA53">
        <v>17300</v>
      </c>
      <c r="AB53">
        <v>6380</v>
      </c>
      <c r="AC53">
        <v>966538.4</v>
      </c>
      <c r="AD53">
        <v>119558</v>
      </c>
      <c r="AH53">
        <v>21507.13</v>
      </c>
    </row>
    <row r="54" spans="1:34" x14ac:dyDescent="0.25">
      <c r="A54" t="s">
        <v>2662</v>
      </c>
      <c r="B54">
        <v>341909.21</v>
      </c>
      <c r="C54">
        <v>192068.89</v>
      </c>
      <c r="D54">
        <v>76223.360000000001</v>
      </c>
      <c r="G54">
        <v>63549.57</v>
      </c>
      <c r="H54">
        <v>364615.92</v>
      </c>
      <c r="L54">
        <v>31070</v>
      </c>
      <c r="N54">
        <v>0</v>
      </c>
      <c r="Q54">
        <v>-10797.58</v>
      </c>
      <c r="R54">
        <v>-1222463.48</v>
      </c>
      <c r="S54">
        <v>2172216.88</v>
      </c>
      <c r="T54">
        <v>998965.49</v>
      </c>
      <c r="U54">
        <v>155610</v>
      </c>
      <c r="V54">
        <v>339.16</v>
      </c>
      <c r="X54">
        <v>1279999</v>
      </c>
      <c r="Y54">
        <v>72930</v>
      </c>
      <c r="Z54">
        <v>1709992</v>
      </c>
      <c r="AC54">
        <v>630660.97</v>
      </c>
      <c r="AD54">
        <v>89582.02</v>
      </c>
      <c r="AH54">
        <v>9267.5300000000007</v>
      </c>
    </row>
    <row r="55" spans="1:34" x14ac:dyDescent="0.25">
      <c r="A55" t="s">
        <v>2663</v>
      </c>
      <c r="B55">
        <v>358712.68</v>
      </c>
      <c r="C55">
        <v>99429.56</v>
      </c>
      <c r="D55">
        <v>58692.46</v>
      </c>
      <c r="G55">
        <v>1206219.52</v>
      </c>
      <c r="H55">
        <v>418639.59</v>
      </c>
      <c r="L55">
        <v>13410</v>
      </c>
      <c r="N55">
        <v>4061</v>
      </c>
      <c r="R55">
        <v>142864.62</v>
      </c>
      <c r="S55">
        <v>1936400.69</v>
      </c>
      <c r="T55">
        <v>1063888.52</v>
      </c>
      <c r="X55">
        <v>1346920</v>
      </c>
      <c r="Z55">
        <v>1705163</v>
      </c>
      <c r="AA55">
        <v>1120</v>
      </c>
      <c r="AB55">
        <v>4350</v>
      </c>
      <c r="AC55">
        <v>532416.9</v>
      </c>
      <c r="AD55">
        <v>114594.76</v>
      </c>
      <c r="AH55">
        <v>8206.36</v>
      </c>
    </row>
    <row r="56" spans="1:34" x14ac:dyDescent="0.25">
      <c r="A56" t="s">
        <v>2664</v>
      </c>
      <c r="B56">
        <v>550598.84</v>
      </c>
      <c r="C56">
        <v>0</v>
      </c>
      <c r="D56">
        <v>258412.05</v>
      </c>
      <c r="G56">
        <v>33234.879999999997</v>
      </c>
      <c r="H56">
        <v>316124.62</v>
      </c>
      <c r="K56">
        <v>2000</v>
      </c>
      <c r="L56">
        <v>93091.81</v>
      </c>
      <c r="N56">
        <v>1573</v>
      </c>
      <c r="Q56">
        <v>297917.32</v>
      </c>
      <c r="R56">
        <v>-522096.89</v>
      </c>
      <c r="S56">
        <v>1262941.0900000001</v>
      </c>
      <c r="T56">
        <v>2279597.77</v>
      </c>
      <c r="U56">
        <v>71885</v>
      </c>
      <c r="V56">
        <v>798.27</v>
      </c>
      <c r="X56">
        <v>2608756.5</v>
      </c>
      <c r="Y56">
        <v>232709</v>
      </c>
      <c r="Z56">
        <v>3565112.17</v>
      </c>
      <c r="AA56">
        <v>15610</v>
      </c>
      <c r="AB56">
        <v>14904</v>
      </c>
      <c r="AC56">
        <v>1445559.93</v>
      </c>
      <c r="AD56">
        <v>115806.74</v>
      </c>
      <c r="AH56">
        <v>13809.64</v>
      </c>
    </row>
    <row r="57" spans="1:34" x14ac:dyDescent="0.25">
      <c r="A57" t="s">
        <v>2800</v>
      </c>
      <c r="B57">
        <v>366081.51</v>
      </c>
      <c r="C57">
        <v>71267.14</v>
      </c>
      <c r="D57">
        <v>98568.26</v>
      </c>
      <c r="G57">
        <v>459703.14</v>
      </c>
      <c r="H57">
        <v>554271.55000000005</v>
      </c>
      <c r="K57">
        <v>107300</v>
      </c>
      <c r="L57">
        <v>52981.83</v>
      </c>
      <c r="N57">
        <v>0</v>
      </c>
      <c r="P57">
        <v>1300</v>
      </c>
      <c r="R57">
        <v>-796474.31</v>
      </c>
      <c r="S57">
        <v>2033596.36</v>
      </c>
      <c r="T57">
        <v>1139977.05</v>
      </c>
      <c r="U57">
        <v>93109</v>
      </c>
      <c r="V57">
        <v>240.2</v>
      </c>
      <c r="X57">
        <v>2158960</v>
      </c>
      <c r="Y57">
        <v>431706</v>
      </c>
      <c r="Z57">
        <v>2851746</v>
      </c>
      <c r="AA57">
        <v>8900</v>
      </c>
      <c r="AC57">
        <v>715233.39</v>
      </c>
      <c r="AD57">
        <v>89595.89</v>
      </c>
      <c r="AH57">
        <v>7329.25</v>
      </c>
    </row>
    <row r="58" spans="1:34" x14ac:dyDescent="0.25">
      <c r="A58" t="s">
        <v>2801</v>
      </c>
      <c r="B58">
        <v>584385.6</v>
      </c>
      <c r="C58">
        <v>584198.73</v>
      </c>
      <c r="D58">
        <v>553953.15</v>
      </c>
      <c r="G58">
        <v>430391.01</v>
      </c>
      <c r="H58">
        <v>-292892.46000000002</v>
      </c>
      <c r="K58">
        <v>33220</v>
      </c>
      <c r="L58">
        <v>44760</v>
      </c>
      <c r="N58">
        <v>65372</v>
      </c>
      <c r="Q58">
        <v>367602.08</v>
      </c>
      <c r="R58">
        <v>-1110282.93</v>
      </c>
      <c r="S58">
        <v>2378594.3199999998</v>
      </c>
      <c r="T58">
        <v>2522604.36</v>
      </c>
      <c r="X58">
        <v>1397888.5</v>
      </c>
      <c r="Y58">
        <v>31574</v>
      </c>
      <c r="Z58">
        <v>1882540.5</v>
      </c>
      <c r="AC58">
        <v>1101145</v>
      </c>
      <c r="AD58">
        <v>537185.28000000003</v>
      </c>
      <c r="AH58">
        <v>350425.52</v>
      </c>
    </row>
    <row r="59" spans="1:34" x14ac:dyDescent="0.25">
      <c r="A59" t="s">
        <v>2802</v>
      </c>
      <c r="B59">
        <v>282571.05</v>
      </c>
      <c r="C59">
        <v>70471.679999999993</v>
      </c>
      <c r="D59">
        <v>305532.53999999998</v>
      </c>
      <c r="G59">
        <v>1658580.91</v>
      </c>
      <c r="H59">
        <v>395665.35</v>
      </c>
      <c r="K59">
        <v>0</v>
      </c>
      <c r="L59">
        <v>53310</v>
      </c>
      <c r="N59">
        <v>0</v>
      </c>
      <c r="Q59">
        <v>194982.27</v>
      </c>
      <c r="R59">
        <v>-151666.49</v>
      </c>
      <c r="S59">
        <v>2522084.4900000002</v>
      </c>
      <c r="T59">
        <v>1098422.93</v>
      </c>
      <c r="U59">
        <v>145800</v>
      </c>
      <c r="V59">
        <v>162.44</v>
      </c>
      <c r="X59">
        <v>1145084</v>
      </c>
      <c r="Y59">
        <v>197114</v>
      </c>
      <c r="Z59">
        <v>1687985</v>
      </c>
      <c r="AA59">
        <v>3390</v>
      </c>
      <c r="AB59">
        <v>2860</v>
      </c>
      <c r="AC59">
        <v>701834.3</v>
      </c>
      <c r="AD59">
        <v>51796.42</v>
      </c>
      <c r="AH59">
        <v>44606.39</v>
      </c>
    </row>
    <row r="60" spans="1:34" x14ac:dyDescent="0.25">
      <c r="A60" t="s">
        <v>2665</v>
      </c>
      <c r="B60">
        <v>1881022.37</v>
      </c>
      <c r="C60">
        <v>282179</v>
      </c>
      <c r="D60">
        <v>88144</v>
      </c>
      <c r="G60">
        <v>466034.72</v>
      </c>
      <c r="H60">
        <v>350659.86</v>
      </c>
      <c r="K60">
        <v>3296.2</v>
      </c>
      <c r="L60">
        <v>186008.47</v>
      </c>
      <c r="N60">
        <v>1262</v>
      </c>
      <c r="R60">
        <v>-29931.58</v>
      </c>
      <c r="S60">
        <v>2222830.3199999998</v>
      </c>
      <c r="T60">
        <v>2518279.42</v>
      </c>
      <c r="U60">
        <v>104450</v>
      </c>
      <c r="V60">
        <v>2031.56</v>
      </c>
      <c r="X60">
        <v>1019882.5</v>
      </c>
      <c r="Y60">
        <v>16500</v>
      </c>
      <c r="Z60">
        <v>1751410.5</v>
      </c>
      <c r="AA60">
        <v>26293</v>
      </c>
      <c r="AC60">
        <v>963540.53</v>
      </c>
      <c r="AD60">
        <v>235324.91</v>
      </c>
    </row>
    <row r="61" spans="1:34" x14ac:dyDescent="0.25">
      <c r="A61" t="s">
        <v>2666</v>
      </c>
      <c r="B61">
        <v>3188295.12</v>
      </c>
      <c r="C61">
        <v>320251.33</v>
      </c>
      <c r="D61">
        <v>155279.59</v>
      </c>
      <c r="G61">
        <v>2486417.4</v>
      </c>
      <c r="H61">
        <v>1528032.8</v>
      </c>
      <c r="K61">
        <v>20900</v>
      </c>
      <c r="L61">
        <v>144547.13</v>
      </c>
      <c r="N61">
        <v>5.36</v>
      </c>
      <c r="R61">
        <v>-34680</v>
      </c>
      <c r="S61">
        <v>7696912.6699999999</v>
      </c>
      <c r="T61">
        <v>3695557</v>
      </c>
      <c r="U61">
        <v>509285</v>
      </c>
      <c r="V61">
        <v>4931.16</v>
      </c>
      <c r="X61">
        <v>3758988.5</v>
      </c>
      <c r="Y61">
        <v>272800</v>
      </c>
      <c r="Z61">
        <v>4788501.6900000004</v>
      </c>
      <c r="AA61">
        <v>26790</v>
      </c>
      <c r="AC61">
        <v>3387924.95</v>
      </c>
      <c r="AD61">
        <v>187753.94</v>
      </c>
    </row>
    <row r="62" spans="1:34" x14ac:dyDescent="0.25">
      <c r="A62" t="s">
        <v>2667</v>
      </c>
      <c r="B62">
        <v>596170.37</v>
      </c>
      <c r="C62">
        <v>254402.29</v>
      </c>
      <c r="D62">
        <v>406107.14</v>
      </c>
      <c r="G62">
        <v>517126.6</v>
      </c>
      <c r="H62">
        <v>542285.57999999996</v>
      </c>
      <c r="L62">
        <v>162175.54</v>
      </c>
      <c r="N62">
        <v>3690.56</v>
      </c>
      <c r="R62">
        <v>-448086.59</v>
      </c>
      <c r="S62">
        <v>2266667.36</v>
      </c>
      <c r="T62">
        <v>1673579.91</v>
      </c>
      <c r="U62">
        <v>148050</v>
      </c>
      <c r="V62">
        <v>460.89</v>
      </c>
      <c r="X62">
        <v>1493646</v>
      </c>
      <c r="Y62">
        <v>13500</v>
      </c>
      <c r="Z62">
        <v>2015557</v>
      </c>
      <c r="AA62">
        <v>10360</v>
      </c>
      <c r="AC62">
        <v>796827.72</v>
      </c>
      <c r="AD62">
        <v>174846.97</v>
      </c>
    </row>
    <row r="63" spans="1:34" x14ac:dyDescent="0.25">
      <c r="A63" t="s">
        <v>2668</v>
      </c>
      <c r="B63">
        <v>773747.04</v>
      </c>
      <c r="C63">
        <v>145456.38</v>
      </c>
      <c r="D63">
        <v>69964.92</v>
      </c>
      <c r="G63">
        <v>38519.85</v>
      </c>
      <c r="H63">
        <v>150997.70000000001</v>
      </c>
      <c r="K63">
        <v>4000</v>
      </c>
      <c r="L63">
        <v>33017.660000000003</v>
      </c>
      <c r="N63">
        <v>997.52</v>
      </c>
      <c r="S63">
        <v>817347.69</v>
      </c>
      <c r="T63">
        <v>1368339.87</v>
      </c>
      <c r="U63">
        <v>230031</v>
      </c>
      <c r="V63">
        <v>826.81</v>
      </c>
      <c r="X63">
        <v>961824</v>
      </c>
      <c r="Y63">
        <v>61500</v>
      </c>
      <c r="Z63">
        <v>1312078.8999999999</v>
      </c>
      <c r="AA63">
        <v>11600</v>
      </c>
      <c r="AB63">
        <v>2760</v>
      </c>
      <c r="AC63">
        <v>801696.29</v>
      </c>
      <c r="AD63">
        <v>170103.47</v>
      </c>
      <c r="AH63">
        <v>960</v>
      </c>
    </row>
    <row r="64" spans="1:34" x14ac:dyDescent="0.25">
      <c r="A64" t="s">
        <v>2669</v>
      </c>
      <c r="B64">
        <v>1055128.97</v>
      </c>
      <c r="C64">
        <v>106837.2</v>
      </c>
      <c r="D64">
        <v>163143.38</v>
      </c>
      <c r="G64">
        <v>143764.98000000001</v>
      </c>
      <c r="H64">
        <v>543691.49</v>
      </c>
      <c r="K64">
        <v>8157</v>
      </c>
      <c r="L64">
        <v>19500</v>
      </c>
      <c r="N64">
        <v>3412.41</v>
      </c>
      <c r="R64">
        <v>9886.91</v>
      </c>
      <c r="S64">
        <v>1211807.73</v>
      </c>
      <c r="T64">
        <v>2277307.66</v>
      </c>
      <c r="U64">
        <v>240255</v>
      </c>
      <c r="V64">
        <v>1193.79</v>
      </c>
      <c r="X64">
        <v>730482</v>
      </c>
      <c r="Y64">
        <v>216000</v>
      </c>
      <c r="Z64">
        <v>1422598.76</v>
      </c>
      <c r="AA64">
        <v>8110</v>
      </c>
      <c r="AC64">
        <v>1161418.21</v>
      </c>
      <c r="AD64">
        <v>93507.51</v>
      </c>
      <c r="AG64">
        <v>642</v>
      </c>
      <c r="AH64">
        <v>19160</v>
      </c>
    </row>
    <row r="65" spans="1:34" x14ac:dyDescent="0.25">
      <c r="A65" t="s">
        <v>2671</v>
      </c>
      <c r="B65">
        <v>800079.62</v>
      </c>
      <c r="C65">
        <v>265482</v>
      </c>
      <c r="D65">
        <v>460814.99</v>
      </c>
      <c r="G65">
        <v>362091.51</v>
      </c>
      <c r="H65">
        <v>353163.61</v>
      </c>
      <c r="K65">
        <v>3200</v>
      </c>
      <c r="L65">
        <v>57717.68</v>
      </c>
      <c r="N65">
        <v>897</v>
      </c>
      <c r="R65">
        <v>-885891.18</v>
      </c>
      <c r="S65">
        <v>2590732.39</v>
      </c>
      <c r="T65">
        <v>2266402.35</v>
      </c>
      <c r="U65">
        <v>76020</v>
      </c>
      <c r="V65">
        <v>1019.73</v>
      </c>
      <c r="X65">
        <v>2505002.5</v>
      </c>
      <c r="Y65">
        <v>304460</v>
      </c>
      <c r="Z65">
        <v>3276255.5</v>
      </c>
      <c r="AA65">
        <v>13860</v>
      </c>
      <c r="AC65">
        <v>1342217.91</v>
      </c>
      <c r="AD65">
        <v>45595.33</v>
      </c>
    </row>
    <row r="66" spans="1:34" x14ac:dyDescent="0.25">
      <c r="A66" t="s">
        <v>2672</v>
      </c>
      <c r="B66">
        <v>2048912.37</v>
      </c>
      <c r="C66">
        <v>69388.100000000006</v>
      </c>
      <c r="D66">
        <v>20247.23</v>
      </c>
      <c r="G66">
        <v>949464.47</v>
      </c>
      <c r="H66">
        <v>429949.55</v>
      </c>
      <c r="K66">
        <v>3500</v>
      </c>
      <c r="L66">
        <v>44851.43</v>
      </c>
      <c r="N66">
        <v>1112.99</v>
      </c>
      <c r="R66">
        <v>263029.51</v>
      </c>
      <c r="S66">
        <v>2642678.98</v>
      </c>
      <c r="T66">
        <v>2110729.16</v>
      </c>
      <c r="V66">
        <v>2048.11</v>
      </c>
      <c r="X66">
        <v>1678880</v>
      </c>
      <c r="Y66">
        <v>139800</v>
      </c>
      <c r="Z66">
        <v>2099154</v>
      </c>
      <c r="AA66">
        <v>5860</v>
      </c>
      <c r="AC66">
        <v>922690.93</v>
      </c>
      <c r="AD66">
        <v>264770.58</v>
      </c>
      <c r="AF66">
        <v>76192.95</v>
      </c>
    </row>
    <row r="67" spans="1:34" x14ac:dyDescent="0.25">
      <c r="A67" t="s">
        <v>2675</v>
      </c>
      <c r="B67">
        <v>694029.64</v>
      </c>
      <c r="C67">
        <v>23879.75</v>
      </c>
      <c r="D67">
        <v>148012.51</v>
      </c>
      <c r="G67">
        <v>728271</v>
      </c>
      <c r="H67">
        <v>376552.16</v>
      </c>
      <c r="K67">
        <v>2500</v>
      </c>
      <c r="L67">
        <v>181984.02</v>
      </c>
      <c r="N67">
        <v>682.6</v>
      </c>
      <c r="R67">
        <v>423705.73</v>
      </c>
      <c r="S67">
        <v>1770327</v>
      </c>
      <c r="T67">
        <v>1368729.21</v>
      </c>
      <c r="U67">
        <v>25000</v>
      </c>
      <c r="V67">
        <v>1153.18</v>
      </c>
      <c r="X67">
        <v>1003387</v>
      </c>
      <c r="Y67">
        <v>16500</v>
      </c>
      <c r="Z67">
        <v>1618010</v>
      </c>
      <c r="AA67">
        <v>14660</v>
      </c>
      <c r="AC67">
        <v>1060566.1000000001</v>
      </c>
      <c r="AD67">
        <v>115459.08</v>
      </c>
      <c r="AF67">
        <v>14528.5</v>
      </c>
    </row>
    <row r="68" spans="1:34" x14ac:dyDescent="0.25">
      <c r="A68" t="s">
        <v>2676</v>
      </c>
      <c r="B68">
        <v>810954.4</v>
      </c>
      <c r="C68">
        <v>27395.34</v>
      </c>
      <c r="D68">
        <v>127375.94</v>
      </c>
      <c r="G68">
        <v>830933.01</v>
      </c>
      <c r="H68">
        <v>705369.22</v>
      </c>
      <c r="K68">
        <v>19800</v>
      </c>
      <c r="L68">
        <v>90282.73</v>
      </c>
      <c r="N68">
        <v>3144.69</v>
      </c>
      <c r="R68">
        <v>-880900.2</v>
      </c>
      <c r="S68">
        <v>3470807.24</v>
      </c>
      <c r="T68">
        <v>1174991.8999999999</v>
      </c>
      <c r="U68">
        <v>125000</v>
      </c>
      <c r="V68">
        <v>1171.9000000000001</v>
      </c>
      <c r="X68">
        <v>1142714.5</v>
      </c>
      <c r="Y68">
        <v>1500</v>
      </c>
      <c r="Z68">
        <v>1527345.5</v>
      </c>
      <c r="AA68">
        <v>9570</v>
      </c>
      <c r="AC68">
        <v>1043185.02</v>
      </c>
      <c r="AD68">
        <v>66384.33</v>
      </c>
    </row>
    <row r="69" spans="1:34" x14ac:dyDescent="0.25">
      <c r="A69" t="s">
        <v>2677</v>
      </c>
      <c r="B69">
        <v>119026.06</v>
      </c>
      <c r="C69">
        <v>155890.9</v>
      </c>
      <c r="D69">
        <v>30289.85</v>
      </c>
      <c r="G69">
        <v>156253.32</v>
      </c>
      <c r="H69">
        <v>627116.30000000005</v>
      </c>
      <c r="K69">
        <v>4500</v>
      </c>
      <c r="L69">
        <v>115796.28</v>
      </c>
      <c r="N69">
        <v>0</v>
      </c>
      <c r="R69">
        <v>-201765.25</v>
      </c>
      <c r="S69">
        <v>1201384.94</v>
      </c>
      <c r="T69">
        <v>1131158.04</v>
      </c>
      <c r="U69">
        <v>100000</v>
      </c>
      <c r="V69">
        <v>365.75</v>
      </c>
      <c r="X69">
        <v>1329060</v>
      </c>
      <c r="Y69">
        <v>10500</v>
      </c>
      <c r="Z69">
        <v>1796596</v>
      </c>
      <c r="AA69">
        <v>2360</v>
      </c>
      <c r="AC69">
        <v>739241.68</v>
      </c>
      <c r="AD69">
        <v>64225.65</v>
      </c>
    </row>
    <row r="70" spans="1:34" x14ac:dyDescent="0.25">
      <c r="A70" t="s">
        <v>2679</v>
      </c>
      <c r="B70">
        <v>306340.92</v>
      </c>
      <c r="C70">
        <v>44402.26</v>
      </c>
      <c r="D70">
        <v>206690.71</v>
      </c>
      <c r="G70">
        <v>343722.76</v>
      </c>
      <c r="H70">
        <v>323765.90999999997</v>
      </c>
      <c r="K70">
        <v>4000</v>
      </c>
      <c r="L70">
        <v>170500</v>
      </c>
      <c r="N70">
        <v>101.11</v>
      </c>
      <c r="S70">
        <v>934454.85</v>
      </c>
      <c r="T70">
        <v>1383146.32</v>
      </c>
      <c r="U70">
        <v>548360</v>
      </c>
      <c r="V70">
        <v>398.41</v>
      </c>
      <c r="X70">
        <v>2313300</v>
      </c>
      <c r="Y70">
        <v>16500</v>
      </c>
      <c r="Z70">
        <v>2745965</v>
      </c>
      <c r="AA70">
        <v>14040</v>
      </c>
      <c r="AC70">
        <v>1359287.9</v>
      </c>
      <c r="AD70">
        <v>18085.23</v>
      </c>
      <c r="AH70">
        <v>8460</v>
      </c>
    </row>
    <row r="71" spans="1:34" x14ac:dyDescent="0.25">
      <c r="A71" t="s">
        <v>2680</v>
      </c>
      <c r="B71">
        <v>538009.15</v>
      </c>
      <c r="C71">
        <v>24244.93</v>
      </c>
      <c r="D71">
        <v>85790.9</v>
      </c>
      <c r="G71">
        <v>162332.69</v>
      </c>
      <c r="H71">
        <v>296785.51</v>
      </c>
      <c r="K71">
        <v>4500</v>
      </c>
      <c r="L71">
        <v>45375</v>
      </c>
      <c r="N71">
        <v>1080.05</v>
      </c>
      <c r="R71">
        <v>-1131378.26</v>
      </c>
      <c r="S71">
        <v>1881601.57</v>
      </c>
      <c r="T71">
        <v>1551066.87</v>
      </c>
      <c r="U71">
        <v>82070</v>
      </c>
      <c r="V71">
        <v>529.6</v>
      </c>
      <c r="X71">
        <v>1302528.6000000001</v>
      </c>
      <c r="Y71">
        <v>151800</v>
      </c>
      <c r="Z71">
        <v>1796656.6</v>
      </c>
      <c r="AA71">
        <v>14400</v>
      </c>
      <c r="AC71">
        <v>735993.44</v>
      </c>
      <c r="AD71">
        <v>226500.21</v>
      </c>
      <c r="AH71">
        <v>8460</v>
      </c>
    </row>
    <row r="72" spans="1:34" x14ac:dyDescent="0.25">
      <c r="A72" t="s">
        <v>2681</v>
      </c>
      <c r="B72">
        <v>497444.49</v>
      </c>
      <c r="C72">
        <v>89730</v>
      </c>
      <c r="D72">
        <v>44408.23</v>
      </c>
      <c r="G72">
        <v>341127.72</v>
      </c>
      <c r="H72">
        <v>194045.77</v>
      </c>
      <c r="K72">
        <v>5200</v>
      </c>
      <c r="L72">
        <v>37431.370000000003</v>
      </c>
      <c r="N72">
        <v>540.99</v>
      </c>
      <c r="R72">
        <v>-1604523.69</v>
      </c>
      <c r="S72">
        <v>2618687.59</v>
      </c>
      <c r="T72">
        <v>1225027.73</v>
      </c>
      <c r="V72">
        <v>658.07</v>
      </c>
      <c r="X72">
        <v>792715</v>
      </c>
      <c r="Y72">
        <v>84560</v>
      </c>
      <c r="Z72">
        <v>1174085</v>
      </c>
      <c r="AA72">
        <v>15350</v>
      </c>
      <c r="AC72">
        <v>637105.63</v>
      </c>
      <c r="AD72">
        <v>167000.22</v>
      </c>
    </row>
    <row r="73" spans="1:34" x14ac:dyDescent="0.25">
      <c r="A73" t="s">
        <v>2682</v>
      </c>
      <c r="B73">
        <v>141715.23000000001</v>
      </c>
      <c r="C73">
        <v>357795.23</v>
      </c>
      <c r="D73">
        <v>45491.16</v>
      </c>
      <c r="G73">
        <v>23339.439999999999</v>
      </c>
      <c r="H73">
        <v>657427.68999999994</v>
      </c>
      <c r="K73">
        <v>4300</v>
      </c>
      <c r="L73">
        <v>49985.21</v>
      </c>
      <c r="N73">
        <v>277.08999999999997</v>
      </c>
      <c r="R73">
        <v>-1175489.47</v>
      </c>
      <c r="S73">
        <v>2255161.35</v>
      </c>
      <c r="T73">
        <v>1156846.33</v>
      </c>
      <c r="U73">
        <v>375000</v>
      </c>
      <c r="V73">
        <v>389.38</v>
      </c>
      <c r="X73">
        <v>1223992</v>
      </c>
      <c r="Y73">
        <v>133600</v>
      </c>
      <c r="Z73">
        <v>1470013</v>
      </c>
      <c r="AA73">
        <v>10300</v>
      </c>
      <c r="AC73">
        <v>1110629.3899999999</v>
      </c>
      <c r="AD73">
        <v>198890.75</v>
      </c>
      <c r="AH73">
        <v>8460</v>
      </c>
    </row>
    <row r="74" spans="1:34" x14ac:dyDescent="0.25">
      <c r="A74" t="s">
        <v>2683</v>
      </c>
      <c r="B74">
        <v>372121.71</v>
      </c>
      <c r="C74">
        <v>636125.06000000006</v>
      </c>
      <c r="D74">
        <v>77059.23</v>
      </c>
      <c r="G74">
        <v>534348.42000000004</v>
      </c>
      <c r="H74">
        <v>192002.06</v>
      </c>
      <c r="K74">
        <v>2700</v>
      </c>
      <c r="L74">
        <v>159151.59</v>
      </c>
      <c r="N74">
        <v>3678.89</v>
      </c>
      <c r="R74">
        <v>-769112.62</v>
      </c>
      <c r="S74">
        <v>2065017.96</v>
      </c>
      <c r="T74">
        <v>2276507.89</v>
      </c>
      <c r="X74">
        <v>1137350</v>
      </c>
      <c r="Y74">
        <v>4945</v>
      </c>
      <c r="Z74">
        <v>1718440</v>
      </c>
      <c r="AA74">
        <v>9640</v>
      </c>
      <c r="AC74">
        <v>1245048.57</v>
      </c>
      <c r="AD74">
        <v>80965.710000000006</v>
      </c>
      <c r="AH74">
        <v>14487.95</v>
      </c>
    </row>
    <row r="75" spans="1:34" x14ac:dyDescent="0.25">
      <c r="A75" t="s">
        <v>2684</v>
      </c>
      <c r="B75">
        <v>937460.19</v>
      </c>
      <c r="C75">
        <v>592472.03</v>
      </c>
      <c r="D75">
        <v>245174.35</v>
      </c>
      <c r="G75">
        <v>344836.11</v>
      </c>
      <c r="H75">
        <v>394222.22</v>
      </c>
      <c r="K75">
        <v>6000</v>
      </c>
      <c r="L75">
        <v>49765.71</v>
      </c>
      <c r="N75">
        <v>1425</v>
      </c>
      <c r="R75">
        <v>-435525.58</v>
      </c>
      <c r="S75">
        <v>2127187.88</v>
      </c>
      <c r="T75">
        <v>2673149.91</v>
      </c>
      <c r="U75">
        <v>165800</v>
      </c>
      <c r="V75">
        <v>1245.3599999999999</v>
      </c>
      <c r="X75">
        <v>1425886</v>
      </c>
      <c r="Y75">
        <v>190000</v>
      </c>
      <c r="Z75">
        <v>2345187</v>
      </c>
      <c r="AA75">
        <v>27522</v>
      </c>
      <c r="AC75">
        <v>1080190.1100000001</v>
      </c>
      <c r="AD75">
        <v>237870.27</v>
      </c>
    </row>
    <row r="76" spans="1:34" x14ac:dyDescent="0.25">
      <c r="A76" t="s">
        <v>2818</v>
      </c>
      <c r="B76">
        <v>1035663.88</v>
      </c>
      <c r="C76">
        <v>304688.75</v>
      </c>
      <c r="D76">
        <v>92009.76</v>
      </c>
      <c r="G76">
        <v>647542.6</v>
      </c>
      <c r="H76">
        <v>658892.81000000006</v>
      </c>
      <c r="K76">
        <v>3085</v>
      </c>
      <c r="L76">
        <v>91187.11</v>
      </c>
      <c r="N76">
        <v>757.04</v>
      </c>
      <c r="R76">
        <v>-403690.35</v>
      </c>
      <c r="S76">
        <v>3692657.78</v>
      </c>
      <c r="T76">
        <v>1284946.3999999999</v>
      </c>
      <c r="U76">
        <v>125818</v>
      </c>
      <c r="V76">
        <v>1664.27</v>
      </c>
      <c r="X76">
        <v>1840263.5</v>
      </c>
      <c r="Y76">
        <v>122000</v>
      </c>
      <c r="Z76">
        <v>2308071.5</v>
      </c>
      <c r="AA76">
        <v>2100</v>
      </c>
      <c r="AB76">
        <v>8500</v>
      </c>
      <c r="AC76">
        <v>1183197.33</v>
      </c>
      <c r="AD76">
        <v>518022.12</v>
      </c>
    </row>
    <row r="77" spans="1:34" x14ac:dyDescent="0.25">
      <c r="A77" t="s">
        <v>2685</v>
      </c>
      <c r="B77">
        <v>195763.48</v>
      </c>
      <c r="C77">
        <v>106822</v>
      </c>
      <c r="D77">
        <v>83998.88</v>
      </c>
      <c r="G77">
        <v>2316434.36</v>
      </c>
      <c r="H77">
        <v>176963.96</v>
      </c>
      <c r="L77">
        <v>40950</v>
      </c>
      <c r="M77">
        <v>66600</v>
      </c>
      <c r="N77">
        <v>2048</v>
      </c>
      <c r="R77">
        <v>834353.74</v>
      </c>
      <c r="S77">
        <v>2241713.0099999998</v>
      </c>
      <c r="T77">
        <v>1402616.77</v>
      </c>
      <c r="U77">
        <v>142400</v>
      </c>
      <c r="V77">
        <v>332.3</v>
      </c>
      <c r="X77">
        <v>959420</v>
      </c>
      <c r="Y77">
        <v>111446</v>
      </c>
      <c r="Z77">
        <v>1615176</v>
      </c>
      <c r="AA77">
        <v>5080</v>
      </c>
      <c r="AC77">
        <v>1058053.77</v>
      </c>
      <c r="AD77">
        <v>243587.37</v>
      </c>
    </row>
    <row r="78" spans="1:34" x14ac:dyDescent="0.25">
      <c r="A78" t="s">
        <v>2686</v>
      </c>
      <c r="B78">
        <v>301301.43</v>
      </c>
      <c r="C78">
        <v>131459</v>
      </c>
      <c r="D78">
        <v>70330.06</v>
      </c>
      <c r="G78">
        <v>581562.64</v>
      </c>
      <c r="H78">
        <v>282239.76</v>
      </c>
      <c r="K78">
        <v>3500</v>
      </c>
      <c r="L78">
        <v>193421.66</v>
      </c>
      <c r="M78">
        <v>66800</v>
      </c>
      <c r="N78">
        <v>32684.25</v>
      </c>
      <c r="P78">
        <v>444</v>
      </c>
      <c r="R78">
        <v>-137217.96</v>
      </c>
      <c r="S78">
        <v>1881918.88</v>
      </c>
      <c r="T78">
        <v>2118187.59</v>
      </c>
      <c r="V78">
        <v>819.98</v>
      </c>
      <c r="X78">
        <v>2191700.5</v>
      </c>
      <c r="Y78">
        <v>30000</v>
      </c>
      <c r="Z78">
        <v>2799804.5</v>
      </c>
      <c r="AA78">
        <v>45510</v>
      </c>
      <c r="AC78">
        <v>1660123.25</v>
      </c>
      <c r="AD78">
        <v>176778.26</v>
      </c>
      <c r="AH78">
        <v>333150</v>
      </c>
    </row>
    <row r="79" spans="1:34" x14ac:dyDescent="0.25">
      <c r="A79" t="s">
        <v>2687</v>
      </c>
      <c r="B79">
        <v>249753.58</v>
      </c>
      <c r="C79">
        <v>40412.25</v>
      </c>
      <c r="D79">
        <v>137191.82</v>
      </c>
      <c r="G79">
        <v>500501.4</v>
      </c>
      <c r="H79">
        <v>1102470.52</v>
      </c>
      <c r="K79">
        <v>5213.04</v>
      </c>
      <c r="L79">
        <v>70338.12</v>
      </c>
      <c r="M79">
        <v>241985</v>
      </c>
      <c r="N79">
        <v>0</v>
      </c>
      <c r="P79">
        <v>5000</v>
      </c>
      <c r="R79">
        <v>99864.02</v>
      </c>
      <c r="S79">
        <v>1941230.36</v>
      </c>
      <c r="T79">
        <v>1434432.14</v>
      </c>
      <c r="V79">
        <v>621.89</v>
      </c>
      <c r="X79">
        <v>1066510</v>
      </c>
      <c r="Y79">
        <v>304000</v>
      </c>
      <c r="Z79">
        <v>1772205</v>
      </c>
      <c r="AA79">
        <v>32360</v>
      </c>
      <c r="AC79">
        <v>1008155.42</v>
      </c>
      <c r="AD79">
        <v>172880.54</v>
      </c>
      <c r="AH79">
        <v>153264.04</v>
      </c>
    </row>
    <row r="80" spans="1:34" x14ac:dyDescent="0.25">
      <c r="A80" t="s">
        <v>2688</v>
      </c>
      <c r="B80">
        <v>400175.99</v>
      </c>
      <c r="C80">
        <v>91302.25</v>
      </c>
      <c r="D80">
        <v>296927.93</v>
      </c>
      <c r="G80">
        <v>230686.72</v>
      </c>
      <c r="H80">
        <v>269591.77</v>
      </c>
      <c r="K80">
        <v>241824.22</v>
      </c>
      <c r="L80">
        <v>46299.28</v>
      </c>
      <c r="N80">
        <v>311.92</v>
      </c>
      <c r="P80">
        <v>5000</v>
      </c>
      <c r="R80">
        <v>-665106.85</v>
      </c>
      <c r="S80">
        <v>1940061.77</v>
      </c>
      <c r="T80">
        <v>1953723.99</v>
      </c>
      <c r="U80">
        <v>59300</v>
      </c>
      <c r="V80">
        <v>1326.48</v>
      </c>
      <c r="X80">
        <v>797450.5</v>
      </c>
      <c r="Y80">
        <v>64600</v>
      </c>
      <c r="Z80">
        <v>1675238.5</v>
      </c>
      <c r="AA80">
        <v>10880</v>
      </c>
      <c r="AC80">
        <v>1356921.91</v>
      </c>
      <c r="AD80">
        <v>113066.24000000001</v>
      </c>
    </row>
    <row r="81" spans="1:34" x14ac:dyDescent="0.25">
      <c r="A81" t="s">
        <v>2689</v>
      </c>
      <c r="B81">
        <v>401238.4</v>
      </c>
      <c r="C81">
        <v>186136.5</v>
      </c>
      <c r="D81">
        <v>33655.79</v>
      </c>
      <c r="G81">
        <v>391002</v>
      </c>
      <c r="H81">
        <v>252852</v>
      </c>
      <c r="K81">
        <v>0</v>
      </c>
      <c r="L81">
        <v>123526.6</v>
      </c>
      <c r="N81">
        <v>0</v>
      </c>
      <c r="R81">
        <v>-1173509.57</v>
      </c>
      <c r="S81">
        <v>2076384.94</v>
      </c>
      <c r="T81">
        <v>1240075.77</v>
      </c>
      <c r="U81">
        <v>254890</v>
      </c>
      <c r="V81">
        <v>202.96</v>
      </c>
      <c r="X81">
        <v>450250.5</v>
      </c>
      <c r="Y81">
        <v>44000</v>
      </c>
      <c r="Z81">
        <v>937034.5</v>
      </c>
      <c r="AC81">
        <v>639971.81999999995</v>
      </c>
      <c r="AD81">
        <v>173930.19</v>
      </c>
    </row>
    <row r="82" spans="1:34" x14ac:dyDescent="0.25">
      <c r="A82" t="s">
        <v>2690</v>
      </c>
      <c r="B82">
        <v>303597.94</v>
      </c>
      <c r="C82">
        <v>18360</v>
      </c>
      <c r="D82">
        <v>106387.36</v>
      </c>
      <c r="G82">
        <v>-175089.58</v>
      </c>
      <c r="H82">
        <v>30499.83</v>
      </c>
      <c r="K82">
        <v>76425</v>
      </c>
      <c r="L82">
        <v>32917.120000000003</v>
      </c>
      <c r="M82">
        <v>70000</v>
      </c>
      <c r="N82">
        <v>1652</v>
      </c>
      <c r="P82">
        <v>10000</v>
      </c>
      <c r="R82">
        <v>-1284332.6000000001</v>
      </c>
      <c r="S82">
        <v>1879892.65</v>
      </c>
      <c r="T82">
        <v>1691339.79</v>
      </c>
      <c r="V82">
        <v>2649.34</v>
      </c>
      <c r="X82">
        <v>863941</v>
      </c>
      <c r="Y82">
        <v>30600</v>
      </c>
      <c r="Z82">
        <v>1265131</v>
      </c>
      <c r="AA82">
        <v>12020</v>
      </c>
      <c r="AC82">
        <v>1587922.6</v>
      </c>
      <c r="AD82">
        <v>226255.15</v>
      </c>
    </row>
    <row r="83" spans="1:34" x14ac:dyDescent="0.25">
      <c r="A83" t="s">
        <v>2691</v>
      </c>
      <c r="B83">
        <v>286690.23</v>
      </c>
      <c r="C83">
        <v>18495.45</v>
      </c>
      <c r="D83">
        <v>25762.23</v>
      </c>
      <c r="G83">
        <v>173397.18</v>
      </c>
      <c r="H83">
        <v>340892.32</v>
      </c>
      <c r="K83">
        <v>0</v>
      </c>
      <c r="L83">
        <v>143430.35</v>
      </c>
      <c r="M83">
        <v>196645</v>
      </c>
      <c r="N83">
        <v>2620</v>
      </c>
      <c r="R83">
        <v>-944270.79</v>
      </c>
      <c r="S83">
        <v>1840507.51</v>
      </c>
      <c r="T83">
        <v>933997.09</v>
      </c>
      <c r="U83">
        <v>20000</v>
      </c>
      <c r="V83">
        <v>510.06</v>
      </c>
      <c r="X83">
        <v>1685881</v>
      </c>
      <c r="Y83">
        <v>87670</v>
      </c>
      <c r="Z83">
        <v>2219488</v>
      </c>
      <c r="AA83">
        <v>30360</v>
      </c>
      <c r="AC83">
        <v>775801.94</v>
      </c>
      <c r="AD83">
        <v>92852.87</v>
      </c>
      <c r="AH83">
        <v>3250</v>
      </c>
    </row>
    <row r="84" spans="1:34" x14ac:dyDescent="0.25">
      <c r="A84" t="s">
        <v>2692</v>
      </c>
      <c r="B84">
        <v>99148.38</v>
      </c>
      <c r="C84">
        <v>38375.5</v>
      </c>
      <c r="D84">
        <v>102226.38</v>
      </c>
      <c r="G84">
        <v>690897.43</v>
      </c>
      <c r="H84">
        <v>35618.050000000003</v>
      </c>
      <c r="K84">
        <v>-5934.7</v>
      </c>
      <c r="L84">
        <v>63577.25</v>
      </c>
      <c r="N84">
        <v>-4536</v>
      </c>
      <c r="R84">
        <v>-1733145.54</v>
      </c>
      <c r="S84">
        <v>2651073.88</v>
      </c>
      <c r="T84">
        <v>1227166.71</v>
      </c>
      <c r="U84">
        <v>169900</v>
      </c>
      <c r="V84">
        <v>321.52</v>
      </c>
      <c r="X84">
        <v>811097</v>
      </c>
      <c r="Y84">
        <v>43200</v>
      </c>
      <c r="Z84">
        <v>1247774</v>
      </c>
      <c r="AA84">
        <v>16200</v>
      </c>
      <c r="AC84">
        <v>965548.2</v>
      </c>
      <c r="AD84">
        <v>26932.18</v>
      </c>
    </row>
    <row r="85" spans="1:34" x14ac:dyDescent="0.25">
      <c r="A85" t="s">
        <v>2803</v>
      </c>
      <c r="B85">
        <v>102629.2</v>
      </c>
      <c r="C85">
        <v>37615.379999999997</v>
      </c>
      <c r="D85">
        <v>12598.48</v>
      </c>
      <c r="G85">
        <v>204450.55</v>
      </c>
      <c r="H85">
        <v>2544.77</v>
      </c>
      <c r="K85">
        <v>0</v>
      </c>
      <c r="L85">
        <v>52781.279999999999</v>
      </c>
      <c r="M85">
        <v>42500</v>
      </c>
      <c r="N85">
        <v>0</v>
      </c>
      <c r="P85">
        <v>15000</v>
      </c>
      <c r="R85">
        <v>-2521993.06</v>
      </c>
      <c r="S85">
        <v>3200752.69</v>
      </c>
      <c r="T85">
        <v>795257.43</v>
      </c>
      <c r="U85">
        <v>20000</v>
      </c>
      <c r="V85">
        <v>381.1</v>
      </c>
      <c r="X85">
        <v>737110</v>
      </c>
      <c r="Y85">
        <v>45000</v>
      </c>
      <c r="Z85">
        <v>1090125</v>
      </c>
      <c r="AA85">
        <v>28140</v>
      </c>
      <c r="AC85">
        <v>647941.73</v>
      </c>
      <c r="AD85">
        <v>260744.33</v>
      </c>
    </row>
    <row r="86" spans="1:34" x14ac:dyDescent="0.25">
      <c r="A86" t="s">
        <v>2693</v>
      </c>
      <c r="B86">
        <v>718842.49</v>
      </c>
      <c r="C86">
        <v>45594.3</v>
      </c>
      <c r="D86">
        <v>68534.41</v>
      </c>
      <c r="G86">
        <v>-2485.12</v>
      </c>
      <c r="H86">
        <v>682815.22</v>
      </c>
      <c r="K86">
        <v>2160</v>
      </c>
      <c r="L86">
        <v>59672.67</v>
      </c>
      <c r="N86">
        <v>40.19</v>
      </c>
      <c r="P86">
        <v>189452</v>
      </c>
      <c r="R86">
        <v>-153663.66</v>
      </c>
      <c r="S86">
        <v>1975689.39</v>
      </c>
      <c r="T86">
        <v>1156664.1299999999</v>
      </c>
      <c r="U86">
        <v>979.16</v>
      </c>
      <c r="W86">
        <v>1297766</v>
      </c>
      <c r="X86">
        <v>70982.3</v>
      </c>
      <c r="Y86">
        <v>-1356946</v>
      </c>
      <c r="Z86">
        <v>497788.3</v>
      </c>
      <c r="AB86">
        <v>10910</v>
      </c>
      <c r="AC86">
        <v>841419.84</v>
      </c>
      <c r="AD86">
        <v>340635.49</v>
      </c>
      <c r="AF86">
        <v>38741.25</v>
      </c>
    </row>
    <row r="87" spans="1:34" x14ac:dyDescent="0.25">
      <c r="A87" t="s">
        <v>2694</v>
      </c>
      <c r="B87">
        <v>2882078.7</v>
      </c>
      <c r="C87">
        <v>71205.2</v>
      </c>
      <c r="D87">
        <v>56135.45</v>
      </c>
      <c r="G87">
        <v>1395604.92</v>
      </c>
      <c r="H87">
        <v>1261237.3700000001</v>
      </c>
      <c r="K87">
        <v>4000</v>
      </c>
      <c r="L87">
        <v>99855</v>
      </c>
      <c r="N87">
        <v>621650.43999999994</v>
      </c>
      <c r="R87">
        <v>1170863.99</v>
      </c>
      <c r="S87">
        <v>3812204.74</v>
      </c>
      <c r="T87">
        <v>2231871.69</v>
      </c>
      <c r="U87">
        <v>464532.75</v>
      </c>
      <c r="V87">
        <v>3174.19</v>
      </c>
      <c r="X87">
        <v>1785797.5</v>
      </c>
      <c r="Y87">
        <v>798506</v>
      </c>
      <c r="Z87">
        <v>2867153</v>
      </c>
      <c r="AA87">
        <v>11945</v>
      </c>
      <c r="AB87">
        <v>14000</v>
      </c>
      <c r="AC87">
        <v>1844416.25</v>
      </c>
      <c r="AD87">
        <v>482099.41</v>
      </c>
      <c r="AH87">
        <v>106581</v>
      </c>
    </row>
    <row r="88" spans="1:34" x14ac:dyDescent="0.25">
      <c r="A88" t="s">
        <v>2695</v>
      </c>
      <c r="B88">
        <v>1297534.3</v>
      </c>
      <c r="C88">
        <v>62457</v>
      </c>
      <c r="D88">
        <v>37960.379999999997</v>
      </c>
      <c r="F88">
        <v>321513</v>
      </c>
      <c r="G88">
        <v>1530030.45</v>
      </c>
      <c r="H88">
        <v>131537.5</v>
      </c>
      <c r="K88">
        <v>4920</v>
      </c>
      <c r="L88">
        <v>126710.27</v>
      </c>
      <c r="N88">
        <v>5801.9</v>
      </c>
      <c r="P88">
        <v>126797</v>
      </c>
      <c r="R88">
        <v>4171766.21</v>
      </c>
      <c r="T88">
        <v>1521048.66</v>
      </c>
      <c r="U88">
        <v>3000</v>
      </c>
      <c r="W88">
        <v>2051.5</v>
      </c>
      <c r="X88">
        <v>1940056</v>
      </c>
      <c r="Y88">
        <v>144139.79999999999</v>
      </c>
      <c r="Z88">
        <v>2849008.8</v>
      </c>
      <c r="AA88">
        <v>20230</v>
      </c>
      <c r="AC88">
        <v>1414816.75</v>
      </c>
      <c r="AD88">
        <v>335498.65999999997</v>
      </c>
      <c r="AG88">
        <v>45704.5</v>
      </c>
    </row>
    <row r="89" spans="1:34" x14ac:dyDescent="0.25">
      <c r="A89" t="s">
        <v>2696</v>
      </c>
      <c r="B89">
        <v>1642804.66</v>
      </c>
      <c r="C89">
        <v>143038.95000000001</v>
      </c>
      <c r="D89">
        <v>52084.88</v>
      </c>
      <c r="G89">
        <v>844022.52</v>
      </c>
      <c r="H89">
        <v>372081.54</v>
      </c>
      <c r="K89">
        <v>3500</v>
      </c>
      <c r="L89">
        <v>100814.03</v>
      </c>
      <c r="N89">
        <v>7655</v>
      </c>
      <c r="P89">
        <v>203068.79999999999</v>
      </c>
      <c r="R89">
        <v>1223493.79</v>
      </c>
      <c r="S89">
        <v>2080906</v>
      </c>
      <c r="T89">
        <v>1306217.26</v>
      </c>
      <c r="U89">
        <v>536458.31999999995</v>
      </c>
      <c r="V89">
        <v>2146.4899999999998</v>
      </c>
      <c r="X89">
        <v>1575382.62</v>
      </c>
      <c r="Y89">
        <v>67000</v>
      </c>
      <c r="Z89">
        <v>2186274.62</v>
      </c>
      <c r="AA89">
        <v>4850</v>
      </c>
      <c r="AB89">
        <v>21615</v>
      </c>
      <c r="AC89">
        <v>1559614.79</v>
      </c>
      <c r="AD89">
        <v>222605.1</v>
      </c>
      <c r="AH89">
        <v>57650.25</v>
      </c>
    </row>
    <row r="90" spans="1:34" x14ac:dyDescent="0.25">
      <c r="A90" t="s">
        <v>2697</v>
      </c>
      <c r="B90">
        <v>968636.68</v>
      </c>
      <c r="C90">
        <v>29146.25</v>
      </c>
      <c r="D90">
        <v>139933.29</v>
      </c>
      <c r="G90">
        <v>835102.88</v>
      </c>
      <c r="H90">
        <v>295067.69</v>
      </c>
      <c r="K90">
        <v>47530</v>
      </c>
      <c r="L90">
        <v>51647.27</v>
      </c>
      <c r="N90">
        <v>42.35</v>
      </c>
      <c r="P90">
        <v>111983</v>
      </c>
      <c r="R90">
        <v>404747.56</v>
      </c>
      <c r="S90">
        <v>2304026.96</v>
      </c>
      <c r="T90">
        <v>944801.05</v>
      </c>
      <c r="U90">
        <v>2400</v>
      </c>
      <c r="V90">
        <v>1371.4</v>
      </c>
      <c r="X90">
        <v>953512.4</v>
      </c>
      <c r="Y90">
        <v>156250</v>
      </c>
      <c r="Z90">
        <v>1571576.4</v>
      </c>
      <c r="AB90">
        <v>10130</v>
      </c>
      <c r="AC90">
        <v>886790.09</v>
      </c>
      <c r="AD90">
        <v>231293.46</v>
      </c>
      <c r="AH90">
        <v>10635.25</v>
      </c>
    </row>
    <row r="91" spans="1:34" x14ac:dyDescent="0.25">
      <c r="A91" t="s">
        <v>2698</v>
      </c>
      <c r="B91">
        <v>2135505.0699999998</v>
      </c>
      <c r="C91">
        <v>158987.18</v>
      </c>
      <c r="D91">
        <v>154326.74</v>
      </c>
      <c r="G91">
        <v>602018.69999999995</v>
      </c>
      <c r="H91">
        <v>636900.02</v>
      </c>
      <c r="K91">
        <v>0</v>
      </c>
      <c r="L91">
        <v>101400</v>
      </c>
      <c r="N91">
        <v>590587.98</v>
      </c>
      <c r="R91">
        <v>1185519.3400000001</v>
      </c>
      <c r="S91">
        <v>2345661.54</v>
      </c>
      <c r="T91">
        <v>2259067.9900000002</v>
      </c>
      <c r="U91">
        <v>254196</v>
      </c>
      <c r="V91">
        <v>2357.16</v>
      </c>
      <c r="X91">
        <v>1767362.3</v>
      </c>
      <c r="Y91">
        <v>43950</v>
      </c>
      <c r="Z91">
        <v>2856191.3</v>
      </c>
      <c r="AA91">
        <v>23050</v>
      </c>
      <c r="AC91">
        <v>1633668</v>
      </c>
      <c r="AD91">
        <v>240173.3</v>
      </c>
      <c r="AH91">
        <v>109282</v>
      </c>
    </row>
    <row r="92" spans="1:34" x14ac:dyDescent="0.25">
      <c r="A92" t="s">
        <v>2699</v>
      </c>
      <c r="B92">
        <v>1020416.71</v>
      </c>
      <c r="C92">
        <v>33685</v>
      </c>
      <c r="D92">
        <v>64609.82</v>
      </c>
      <c r="G92">
        <v>562604.48</v>
      </c>
      <c r="H92">
        <v>166062.5</v>
      </c>
      <c r="K92">
        <v>8000</v>
      </c>
      <c r="L92">
        <v>64735.56</v>
      </c>
      <c r="N92">
        <v>245373.41</v>
      </c>
      <c r="P92">
        <v>4005</v>
      </c>
      <c r="R92">
        <v>-2463252.9700000002</v>
      </c>
      <c r="S92">
        <v>4378498.51</v>
      </c>
      <c r="T92">
        <v>1003528.47</v>
      </c>
      <c r="V92">
        <v>1172.25</v>
      </c>
      <c r="X92">
        <v>1285129.5900000001</v>
      </c>
      <c r="Y92">
        <v>12256.5</v>
      </c>
      <c r="Z92">
        <v>1707314.48</v>
      </c>
      <c r="AA92">
        <v>4490</v>
      </c>
      <c r="AB92">
        <v>15860</v>
      </c>
      <c r="AC92">
        <v>741008.04</v>
      </c>
      <c r="AD92">
        <v>157032.04</v>
      </c>
      <c r="AH92">
        <v>66363.25</v>
      </c>
    </row>
    <row r="93" spans="1:34" x14ac:dyDescent="0.25">
      <c r="A93" t="s">
        <v>2700</v>
      </c>
      <c r="B93">
        <v>1229121.56</v>
      </c>
      <c r="C93">
        <v>15859.8</v>
      </c>
      <c r="D93">
        <v>43785.33</v>
      </c>
      <c r="G93">
        <v>746696.26</v>
      </c>
      <c r="H93">
        <v>937505.09</v>
      </c>
      <c r="K93">
        <v>5700</v>
      </c>
      <c r="L93">
        <v>74379.490000000005</v>
      </c>
      <c r="N93">
        <v>206595.3</v>
      </c>
      <c r="R93">
        <v>3380760.97</v>
      </c>
      <c r="T93">
        <v>1114511.6000000001</v>
      </c>
      <c r="U93">
        <v>253550</v>
      </c>
      <c r="V93">
        <v>1505.52</v>
      </c>
      <c r="X93">
        <v>2877794.2</v>
      </c>
      <c r="Y93">
        <v>54371</v>
      </c>
      <c r="Z93">
        <v>3499583.2</v>
      </c>
      <c r="AA93">
        <v>7625</v>
      </c>
      <c r="AB93">
        <v>3380</v>
      </c>
      <c r="AC93">
        <v>960672.62</v>
      </c>
      <c r="AD93">
        <v>434330.94</v>
      </c>
      <c r="AH93">
        <v>90608.28</v>
      </c>
    </row>
    <row r="94" spans="1:34" x14ac:dyDescent="0.25">
      <c r="A94" t="s">
        <v>2701</v>
      </c>
      <c r="B94">
        <v>469445.62</v>
      </c>
      <c r="C94">
        <v>60820.75</v>
      </c>
      <c r="D94">
        <v>79334.539999999994</v>
      </c>
      <c r="G94">
        <v>796908.51</v>
      </c>
      <c r="H94">
        <v>451560.07</v>
      </c>
      <c r="K94">
        <v>4000</v>
      </c>
      <c r="L94">
        <v>69773.06</v>
      </c>
      <c r="N94">
        <v>142968.44</v>
      </c>
      <c r="R94">
        <v>80730.22</v>
      </c>
      <c r="S94">
        <v>2028099.35</v>
      </c>
      <c r="T94">
        <v>1063291.4099999999</v>
      </c>
      <c r="U94">
        <v>515000</v>
      </c>
      <c r="V94">
        <v>965.54</v>
      </c>
      <c r="X94">
        <v>2030933</v>
      </c>
      <c r="Y94">
        <v>161027</v>
      </c>
      <c r="Z94">
        <v>2774560</v>
      </c>
      <c r="AA94">
        <v>18935</v>
      </c>
      <c r="AC94">
        <v>1172469.31</v>
      </c>
      <c r="AD94">
        <v>210561.72</v>
      </c>
      <c r="AH94">
        <v>62192.5</v>
      </c>
    </row>
    <row r="95" spans="1:34" x14ac:dyDescent="0.25">
      <c r="A95" t="s">
        <v>2702</v>
      </c>
      <c r="B95">
        <v>524029.56</v>
      </c>
      <c r="C95">
        <v>12100.3</v>
      </c>
      <c r="D95">
        <v>122138.61</v>
      </c>
      <c r="G95">
        <v>1438819.47</v>
      </c>
      <c r="H95">
        <v>141764.41</v>
      </c>
      <c r="K95">
        <v>2600</v>
      </c>
      <c r="L95">
        <v>91302.3</v>
      </c>
      <c r="M95">
        <v>79524</v>
      </c>
      <c r="N95">
        <v>588.88</v>
      </c>
      <c r="P95">
        <v>75668</v>
      </c>
      <c r="R95">
        <v>-2169262.84</v>
      </c>
      <c r="S95">
        <v>4808766.24</v>
      </c>
      <c r="T95">
        <v>1481380.49</v>
      </c>
      <c r="U95">
        <v>3600</v>
      </c>
      <c r="V95">
        <v>806.38</v>
      </c>
      <c r="X95">
        <v>1906611.9</v>
      </c>
      <c r="Y95">
        <v>44100</v>
      </c>
      <c r="Z95">
        <v>2476196.9</v>
      </c>
      <c r="AA95">
        <v>15670</v>
      </c>
      <c r="AC95">
        <v>1156465.21</v>
      </c>
      <c r="AD95">
        <v>374903.84</v>
      </c>
      <c r="AH95">
        <v>63597.05</v>
      </c>
    </row>
    <row r="96" spans="1:34" x14ac:dyDescent="0.25">
      <c r="A96" t="s">
        <v>2703</v>
      </c>
      <c r="B96">
        <v>878089.4</v>
      </c>
      <c r="C96">
        <v>59280.5</v>
      </c>
      <c r="D96">
        <v>80275.199999999997</v>
      </c>
      <c r="G96">
        <v>805285.72</v>
      </c>
      <c r="H96">
        <v>261965.51</v>
      </c>
      <c r="K96">
        <v>4500</v>
      </c>
      <c r="L96">
        <v>50100</v>
      </c>
      <c r="N96">
        <v>9078.0400000000009</v>
      </c>
      <c r="P96">
        <v>123149</v>
      </c>
      <c r="R96">
        <v>-386907.76</v>
      </c>
      <c r="S96">
        <v>2574871.5499999998</v>
      </c>
      <c r="T96">
        <v>1082772.46</v>
      </c>
      <c r="U96">
        <v>46655</v>
      </c>
      <c r="V96">
        <v>967.81</v>
      </c>
      <c r="X96">
        <v>1256008.3999999999</v>
      </c>
      <c r="Y96">
        <v>46200</v>
      </c>
      <c r="Z96">
        <v>1772967.4</v>
      </c>
      <c r="AA96">
        <v>14620</v>
      </c>
      <c r="AB96">
        <v>480</v>
      </c>
      <c r="AC96">
        <v>603467.96</v>
      </c>
      <c r="AD96">
        <v>256380.36</v>
      </c>
      <c r="AH96">
        <v>74582.45</v>
      </c>
    </row>
    <row r="97" spans="1:34" x14ac:dyDescent="0.25">
      <c r="A97" t="s">
        <v>2704</v>
      </c>
      <c r="B97">
        <v>671163.48</v>
      </c>
      <c r="C97">
        <v>18821.3</v>
      </c>
      <c r="D97">
        <v>44178.51</v>
      </c>
      <c r="G97">
        <v>1033147.21</v>
      </c>
      <c r="H97">
        <v>234369.01</v>
      </c>
      <c r="K97">
        <v>5160</v>
      </c>
      <c r="L97">
        <v>58038.3</v>
      </c>
      <c r="N97">
        <v>112.16</v>
      </c>
      <c r="R97">
        <v>-279571.92</v>
      </c>
      <c r="S97">
        <v>2326634.9900000002</v>
      </c>
      <c r="T97">
        <v>1322524.54</v>
      </c>
      <c r="U97">
        <v>2400</v>
      </c>
      <c r="V97">
        <v>754.43</v>
      </c>
      <c r="X97">
        <v>1882152.3</v>
      </c>
      <c r="Y97">
        <v>78450</v>
      </c>
      <c r="Z97">
        <v>2297137.2999999998</v>
      </c>
      <c r="AA97">
        <v>2000</v>
      </c>
      <c r="AC97">
        <v>964461.84</v>
      </c>
      <c r="AD97">
        <v>95435.65</v>
      </c>
      <c r="AH97">
        <v>35940.5</v>
      </c>
    </row>
    <row r="98" spans="1:34" x14ac:dyDescent="0.25">
      <c r="A98" t="s">
        <v>2705</v>
      </c>
      <c r="B98">
        <v>879213.58</v>
      </c>
      <c r="C98">
        <v>148167.29999999999</v>
      </c>
      <c r="D98">
        <v>81174.7</v>
      </c>
      <c r="G98">
        <v>2482047.58</v>
      </c>
      <c r="H98">
        <v>911654.19</v>
      </c>
      <c r="K98">
        <v>15776.69</v>
      </c>
      <c r="L98">
        <v>84358.69</v>
      </c>
      <c r="N98">
        <v>1140.93</v>
      </c>
      <c r="P98">
        <v>112000</v>
      </c>
      <c r="R98">
        <v>2638619.11</v>
      </c>
      <c r="S98">
        <v>2310530.36</v>
      </c>
      <c r="T98">
        <v>1429709.36</v>
      </c>
      <c r="U98">
        <v>184730</v>
      </c>
      <c r="V98">
        <v>1014.02</v>
      </c>
      <c r="X98">
        <v>1715551.1</v>
      </c>
      <c r="Y98">
        <v>37600</v>
      </c>
      <c r="Z98">
        <v>2455344.1</v>
      </c>
      <c r="AA98">
        <v>27555</v>
      </c>
      <c r="AC98">
        <v>1106427.08</v>
      </c>
      <c r="AD98">
        <v>392080.23</v>
      </c>
      <c r="AH98">
        <v>47366.5</v>
      </c>
    </row>
    <row r="99" spans="1:34" x14ac:dyDescent="0.25">
      <c r="A99" t="s">
        <v>2804</v>
      </c>
      <c r="B99">
        <v>742634.13</v>
      </c>
      <c r="C99">
        <v>94858.25</v>
      </c>
      <c r="D99">
        <v>39953.64</v>
      </c>
      <c r="G99">
        <v>833761.59</v>
      </c>
      <c r="H99">
        <v>860954.45</v>
      </c>
      <c r="K99">
        <v>2700</v>
      </c>
      <c r="L99">
        <v>51130.42</v>
      </c>
      <c r="N99">
        <v>216441.17</v>
      </c>
      <c r="P99">
        <v>108234</v>
      </c>
      <c r="R99">
        <v>-253755.16</v>
      </c>
      <c r="S99">
        <v>2166873.39</v>
      </c>
      <c r="T99">
        <v>1114695.1299999999</v>
      </c>
      <c r="V99">
        <v>879.21</v>
      </c>
      <c r="X99">
        <v>895054.3</v>
      </c>
      <c r="Y99">
        <v>747826</v>
      </c>
      <c r="Z99">
        <v>1452544.3</v>
      </c>
      <c r="AB99">
        <v>13600</v>
      </c>
      <c r="AC99">
        <v>671376.35</v>
      </c>
      <c r="AD99">
        <v>267214.25</v>
      </c>
      <c r="AH99">
        <v>73181.5</v>
      </c>
    </row>
    <row r="100" spans="1:34" x14ac:dyDescent="0.25">
      <c r="A100" t="s">
        <v>2706</v>
      </c>
      <c r="B100">
        <v>395833.8</v>
      </c>
      <c r="C100">
        <v>8085</v>
      </c>
      <c r="D100">
        <v>138379.35999999999</v>
      </c>
      <c r="G100">
        <v>1027306.56</v>
      </c>
      <c r="H100">
        <v>44389.04</v>
      </c>
      <c r="K100">
        <v>0</v>
      </c>
      <c r="L100">
        <v>62300</v>
      </c>
      <c r="N100">
        <v>4915</v>
      </c>
      <c r="R100">
        <v>1723569.31</v>
      </c>
      <c r="T100">
        <v>882165.54</v>
      </c>
      <c r="V100">
        <v>517.11</v>
      </c>
      <c r="X100">
        <v>1090551</v>
      </c>
      <c r="Y100">
        <v>81210</v>
      </c>
      <c r="Z100">
        <v>1389569</v>
      </c>
      <c r="AA100">
        <v>13818</v>
      </c>
      <c r="AC100">
        <v>584238.46</v>
      </c>
      <c r="AD100">
        <v>225314.24</v>
      </c>
      <c r="AH100">
        <v>18294.5</v>
      </c>
    </row>
    <row r="101" spans="1:34" x14ac:dyDescent="0.25">
      <c r="A101" t="s">
        <v>2707</v>
      </c>
      <c r="B101">
        <v>621516.06000000006</v>
      </c>
      <c r="C101">
        <v>67849.899999999994</v>
      </c>
      <c r="D101">
        <v>66040.3</v>
      </c>
      <c r="G101">
        <v>192408.77</v>
      </c>
      <c r="H101">
        <v>459590.16</v>
      </c>
      <c r="K101">
        <v>0</v>
      </c>
      <c r="L101">
        <v>78600</v>
      </c>
      <c r="N101">
        <v>4915</v>
      </c>
      <c r="R101">
        <v>-186506.6</v>
      </c>
      <c r="S101">
        <v>1563007.5</v>
      </c>
      <c r="T101">
        <v>1222355.18</v>
      </c>
      <c r="U101">
        <v>220740</v>
      </c>
      <c r="V101">
        <v>873.88</v>
      </c>
      <c r="X101">
        <v>1543150</v>
      </c>
      <c r="Y101">
        <v>367669</v>
      </c>
      <c r="Z101">
        <v>2055778</v>
      </c>
      <c r="AA101">
        <v>9620</v>
      </c>
      <c r="AC101">
        <v>1127206.92</v>
      </c>
      <c r="AD101">
        <v>169201.35</v>
      </c>
      <c r="AH101">
        <v>45592.5</v>
      </c>
    </row>
    <row r="102" spans="1:34" x14ac:dyDescent="0.25">
      <c r="A102" t="s">
        <v>2708</v>
      </c>
      <c r="B102">
        <v>371120.74</v>
      </c>
      <c r="C102">
        <v>-1172</v>
      </c>
      <c r="D102">
        <v>58387.56</v>
      </c>
      <c r="G102">
        <v>644177.01</v>
      </c>
      <c r="H102">
        <v>319718.46999999997</v>
      </c>
      <c r="K102">
        <v>5000</v>
      </c>
      <c r="L102">
        <v>44490</v>
      </c>
      <c r="N102">
        <v>4915</v>
      </c>
      <c r="R102">
        <v>-816001.24</v>
      </c>
      <c r="S102">
        <v>2046781.46</v>
      </c>
      <c r="T102">
        <v>958131.31</v>
      </c>
      <c r="U102">
        <v>258454</v>
      </c>
      <c r="V102">
        <v>480.76</v>
      </c>
      <c r="X102">
        <v>1216897.5</v>
      </c>
      <c r="Y102">
        <v>268000</v>
      </c>
      <c r="Z102">
        <v>1634303.62</v>
      </c>
      <c r="AA102">
        <v>12592</v>
      </c>
      <c r="AC102">
        <v>654352.21</v>
      </c>
      <c r="AD102">
        <v>192264.68</v>
      </c>
      <c r="AH102">
        <v>101404.5</v>
      </c>
    </row>
    <row r="103" spans="1:34" x14ac:dyDescent="0.25">
      <c r="A103" t="s">
        <v>2709</v>
      </c>
      <c r="B103">
        <v>237456.05</v>
      </c>
      <c r="C103">
        <v>11794.5</v>
      </c>
      <c r="D103">
        <v>37366.86</v>
      </c>
      <c r="G103">
        <v>689358.74</v>
      </c>
      <c r="H103">
        <v>260467.32</v>
      </c>
      <c r="K103">
        <v>500</v>
      </c>
      <c r="L103">
        <v>87800</v>
      </c>
      <c r="N103">
        <v>508</v>
      </c>
      <c r="R103">
        <v>-1643892.25</v>
      </c>
      <c r="S103">
        <v>3243756.17</v>
      </c>
      <c r="T103">
        <v>707340.38</v>
      </c>
      <c r="U103">
        <v>172996</v>
      </c>
      <c r="V103">
        <v>471.43</v>
      </c>
      <c r="X103">
        <v>927380.5</v>
      </c>
      <c r="Y103">
        <v>36000</v>
      </c>
      <c r="Z103">
        <v>1323818.5</v>
      </c>
      <c r="AA103">
        <v>13130</v>
      </c>
      <c r="AC103">
        <v>656002.6</v>
      </c>
      <c r="AD103">
        <v>252821.66</v>
      </c>
      <c r="AH103">
        <v>50644</v>
      </c>
    </row>
    <row r="104" spans="1:34" x14ac:dyDescent="0.25">
      <c r="A104" t="s">
        <v>2710</v>
      </c>
      <c r="B104">
        <v>341858.31</v>
      </c>
      <c r="C104">
        <v>15583</v>
      </c>
      <c r="D104">
        <v>25750.240000000002</v>
      </c>
      <c r="G104">
        <v>348359.4</v>
      </c>
      <c r="H104">
        <v>471012.14</v>
      </c>
      <c r="K104">
        <v>3000</v>
      </c>
      <c r="L104">
        <v>57400</v>
      </c>
      <c r="N104">
        <v>57.64</v>
      </c>
      <c r="P104">
        <v>102405.02</v>
      </c>
      <c r="R104">
        <v>-1845990.18</v>
      </c>
      <c r="S104">
        <v>2614880.33</v>
      </c>
      <c r="T104">
        <v>1221566.19</v>
      </c>
      <c r="V104">
        <v>357.76</v>
      </c>
      <c r="X104">
        <v>792060.5</v>
      </c>
      <c r="Y104">
        <v>75200</v>
      </c>
      <c r="Z104">
        <v>1101668.5</v>
      </c>
      <c r="AA104">
        <v>15930</v>
      </c>
      <c r="AC104">
        <v>515392.49</v>
      </c>
      <c r="AD104">
        <v>162797.68</v>
      </c>
      <c r="AH104">
        <v>22585.5</v>
      </c>
    </row>
    <row r="105" spans="1:34" x14ac:dyDescent="0.25">
      <c r="A105" t="s">
        <v>2805</v>
      </c>
      <c r="B105">
        <v>211920.03</v>
      </c>
      <c r="C105">
        <v>13192</v>
      </c>
      <c r="D105">
        <v>44871.91</v>
      </c>
      <c r="G105">
        <v>517174.53</v>
      </c>
      <c r="H105">
        <v>197064.72</v>
      </c>
      <c r="K105">
        <v>0</v>
      </c>
      <c r="L105">
        <v>38550</v>
      </c>
      <c r="M105">
        <v>37000</v>
      </c>
      <c r="N105">
        <v>0</v>
      </c>
      <c r="R105">
        <v>-689482.22</v>
      </c>
      <c r="S105">
        <v>1695120.4</v>
      </c>
      <c r="T105">
        <v>923395.91</v>
      </c>
      <c r="V105">
        <v>342.02</v>
      </c>
      <c r="X105">
        <v>1837938.5</v>
      </c>
      <c r="Y105">
        <v>36600</v>
      </c>
      <c r="Z105">
        <v>2207472.5</v>
      </c>
      <c r="AA105">
        <v>8290</v>
      </c>
      <c r="AB105">
        <v>2696</v>
      </c>
      <c r="AC105">
        <v>449366.43</v>
      </c>
      <c r="AD105">
        <v>209219.99</v>
      </c>
      <c r="AH105">
        <v>18196.5</v>
      </c>
    </row>
    <row r="106" spans="1:34" x14ac:dyDescent="0.25">
      <c r="A106" t="s">
        <v>2711</v>
      </c>
      <c r="B106">
        <v>193925.2</v>
      </c>
      <c r="C106">
        <v>-122519</v>
      </c>
      <c r="D106">
        <v>37748.58</v>
      </c>
      <c r="G106">
        <v>557195.84</v>
      </c>
      <c r="H106">
        <v>269336.89</v>
      </c>
      <c r="K106">
        <v>7000</v>
      </c>
      <c r="L106">
        <v>20822.900000000001</v>
      </c>
      <c r="M106">
        <v>20404</v>
      </c>
      <c r="N106">
        <v>3017.68</v>
      </c>
      <c r="R106">
        <v>23887.32</v>
      </c>
      <c r="S106">
        <v>1187793.3799999999</v>
      </c>
      <c r="T106">
        <v>1031038.14</v>
      </c>
      <c r="V106">
        <v>427.87</v>
      </c>
      <c r="X106">
        <v>1306220</v>
      </c>
      <c r="Y106">
        <v>146400</v>
      </c>
      <c r="Z106">
        <v>1874975</v>
      </c>
      <c r="AA106">
        <v>16286</v>
      </c>
      <c r="AC106">
        <v>666301.94999999995</v>
      </c>
      <c r="AD106">
        <v>222127.33</v>
      </c>
      <c r="AH106">
        <v>31633.5</v>
      </c>
    </row>
    <row r="107" spans="1:34" x14ac:dyDescent="0.25">
      <c r="A107" t="s">
        <v>2712</v>
      </c>
      <c r="B107">
        <v>109075.15</v>
      </c>
      <c r="C107">
        <v>83374.25</v>
      </c>
      <c r="D107">
        <v>183004.79999999999</v>
      </c>
      <c r="G107">
        <v>-1436920.07</v>
      </c>
      <c r="H107">
        <v>951091.65</v>
      </c>
      <c r="K107">
        <v>15720</v>
      </c>
      <c r="L107">
        <v>358881.3</v>
      </c>
      <c r="M107">
        <v>54050</v>
      </c>
      <c r="N107">
        <v>9149.57</v>
      </c>
      <c r="R107">
        <v>-3744957.23</v>
      </c>
      <c r="S107">
        <v>4005245.62</v>
      </c>
      <c r="T107">
        <v>2643251.71</v>
      </c>
      <c r="U107">
        <v>275950</v>
      </c>
      <c r="V107">
        <v>842.21</v>
      </c>
      <c r="X107">
        <v>1594032</v>
      </c>
      <c r="Y107">
        <v>282600</v>
      </c>
      <c r="Z107">
        <v>2788159</v>
      </c>
      <c r="AA107">
        <v>3796</v>
      </c>
      <c r="AC107">
        <v>2230848.23</v>
      </c>
      <c r="AD107">
        <v>312214.87</v>
      </c>
      <c r="AH107">
        <v>270121.3</v>
      </c>
    </row>
    <row r="108" spans="1:34" x14ac:dyDescent="0.25">
      <c r="A108" t="s">
        <v>2713</v>
      </c>
      <c r="B108">
        <v>57554.78</v>
      </c>
      <c r="C108">
        <v>976.5</v>
      </c>
      <c r="D108">
        <v>38239.760000000002</v>
      </c>
      <c r="E108">
        <v>0</v>
      </c>
      <c r="F108">
        <v>0</v>
      </c>
      <c r="G108">
        <v>1065118.6299999999</v>
      </c>
      <c r="H108">
        <v>1098492.43</v>
      </c>
      <c r="I108">
        <v>0</v>
      </c>
      <c r="J108">
        <v>0</v>
      </c>
      <c r="K108">
        <v>16400</v>
      </c>
      <c r="L108">
        <v>63500</v>
      </c>
      <c r="M108">
        <v>142330</v>
      </c>
      <c r="N108">
        <v>804.48</v>
      </c>
      <c r="O108">
        <v>0</v>
      </c>
      <c r="P108">
        <v>0</v>
      </c>
      <c r="Q108">
        <v>0</v>
      </c>
      <c r="R108">
        <v>169251.43</v>
      </c>
      <c r="S108">
        <v>2324775.44</v>
      </c>
      <c r="T108">
        <v>1931519</v>
      </c>
      <c r="U108">
        <v>200000</v>
      </c>
      <c r="V108">
        <v>234.38</v>
      </c>
      <c r="X108">
        <v>2415238</v>
      </c>
      <c r="Y108">
        <v>149100</v>
      </c>
      <c r="Z108">
        <v>3353425</v>
      </c>
      <c r="AA108">
        <v>11400</v>
      </c>
      <c r="AC108">
        <v>1190407.3600000001</v>
      </c>
      <c r="AD108">
        <v>493721.77</v>
      </c>
      <c r="AH108">
        <v>103816.5</v>
      </c>
    </row>
    <row r="109" spans="1:34" x14ac:dyDescent="0.25">
      <c r="A109" t="s">
        <v>2714</v>
      </c>
      <c r="B109">
        <v>197165.26</v>
      </c>
      <c r="C109">
        <v>69404.75</v>
      </c>
      <c r="D109">
        <v>55468.5</v>
      </c>
      <c r="G109">
        <v>829265.29</v>
      </c>
      <c r="H109">
        <v>218091.14</v>
      </c>
      <c r="K109">
        <v>5000</v>
      </c>
      <c r="L109">
        <v>70346.539999999994</v>
      </c>
      <c r="M109">
        <v>120400</v>
      </c>
      <c r="N109">
        <v>134.66999999999999</v>
      </c>
      <c r="R109">
        <v>-1110368.98</v>
      </c>
      <c r="S109">
        <v>2600171.63</v>
      </c>
      <c r="T109">
        <v>1998143.55</v>
      </c>
      <c r="U109">
        <v>246150</v>
      </c>
      <c r="V109">
        <v>659.8</v>
      </c>
      <c r="X109">
        <v>1286020</v>
      </c>
      <c r="Y109">
        <v>121600</v>
      </c>
      <c r="Z109">
        <v>2203072</v>
      </c>
      <c r="AA109">
        <v>40204</v>
      </c>
      <c r="AC109">
        <v>1200582.29</v>
      </c>
      <c r="AD109">
        <v>359245.98</v>
      </c>
      <c r="AH109">
        <v>165758</v>
      </c>
    </row>
    <row r="110" spans="1:34" x14ac:dyDescent="0.25">
      <c r="A110" t="s">
        <v>2715</v>
      </c>
      <c r="B110">
        <v>364252.57</v>
      </c>
      <c r="C110">
        <v>1355</v>
      </c>
      <c r="D110">
        <v>56050.84</v>
      </c>
      <c r="G110">
        <v>13759.75</v>
      </c>
      <c r="H110">
        <v>179939.66</v>
      </c>
      <c r="K110">
        <v>150000</v>
      </c>
      <c r="L110">
        <v>101992.29</v>
      </c>
      <c r="M110">
        <v>21020</v>
      </c>
      <c r="N110">
        <v>1540</v>
      </c>
      <c r="P110">
        <v>103000</v>
      </c>
      <c r="R110">
        <v>26117.27</v>
      </c>
      <c r="S110">
        <v>961037.76</v>
      </c>
      <c r="T110">
        <v>2054401.93</v>
      </c>
      <c r="U110">
        <v>86000</v>
      </c>
      <c r="V110">
        <v>716.86</v>
      </c>
      <c r="X110">
        <v>902251</v>
      </c>
      <c r="Y110">
        <v>106052.24</v>
      </c>
      <c r="Z110">
        <v>1516823</v>
      </c>
      <c r="AA110">
        <v>15360</v>
      </c>
      <c r="AC110">
        <v>1361118.85</v>
      </c>
      <c r="AD110">
        <v>91140.11</v>
      </c>
      <c r="AE110">
        <v>704760</v>
      </c>
      <c r="AH110">
        <v>209569.57</v>
      </c>
    </row>
    <row r="111" spans="1:34" x14ac:dyDescent="0.25">
      <c r="A111" t="s">
        <v>2716</v>
      </c>
      <c r="B111">
        <v>546768.51</v>
      </c>
      <c r="C111">
        <v>20209</v>
      </c>
      <c r="D111">
        <v>173649.6</v>
      </c>
      <c r="G111">
        <v>2</v>
      </c>
      <c r="H111">
        <v>319735.43</v>
      </c>
      <c r="K111">
        <v>0</v>
      </c>
      <c r="L111">
        <v>84894.14</v>
      </c>
      <c r="M111">
        <v>13830</v>
      </c>
      <c r="N111">
        <v>288.52999999999997</v>
      </c>
      <c r="P111">
        <v>694260</v>
      </c>
      <c r="R111">
        <v>-287208.27</v>
      </c>
      <c r="S111">
        <v>852668.5</v>
      </c>
      <c r="T111">
        <v>1112196.32</v>
      </c>
      <c r="U111">
        <v>150860</v>
      </c>
      <c r="V111">
        <v>363.41</v>
      </c>
      <c r="X111">
        <v>1443943.5</v>
      </c>
      <c r="Y111">
        <v>102692.05</v>
      </c>
      <c r="Z111">
        <v>1897858.5</v>
      </c>
      <c r="AA111">
        <v>25370</v>
      </c>
      <c r="AC111">
        <v>1112876.08</v>
      </c>
      <c r="AD111">
        <v>57770.06</v>
      </c>
      <c r="AH111">
        <v>14549</v>
      </c>
    </row>
    <row r="112" spans="1:34" x14ac:dyDescent="0.25">
      <c r="A112" t="s">
        <v>2717</v>
      </c>
      <c r="B112">
        <v>355006.7</v>
      </c>
      <c r="C112">
        <v>129254.7</v>
      </c>
      <c r="D112">
        <v>130854.16</v>
      </c>
      <c r="G112">
        <v>522519.45</v>
      </c>
      <c r="H112">
        <v>126275.93</v>
      </c>
      <c r="K112">
        <v>0</v>
      </c>
      <c r="L112">
        <v>61889.3</v>
      </c>
      <c r="M112">
        <v>3130</v>
      </c>
      <c r="N112">
        <v>787</v>
      </c>
      <c r="P112">
        <v>259485</v>
      </c>
      <c r="R112">
        <v>-821871.65</v>
      </c>
      <c r="S112">
        <v>1993338.97</v>
      </c>
      <c r="T112">
        <v>1478317.05</v>
      </c>
      <c r="U112">
        <v>44165</v>
      </c>
      <c r="V112">
        <v>454.44</v>
      </c>
      <c r="X112">
        <v>1477371</v>
      </c>
      <c r="Y112">
        <v>73312.25</v>
      </c>
      <c r="Z112">
        <v>1861943</v>
      </c>
      <c r="AA112">
        <v>10440</v>
      </c>
      <c r="AC112">
        <v>639122.81999999995</v>
      </c>
      <c r="AD112">
        <v>104994.45</v>
      </c>
      <c r="AH112">
        <v>689967.15</v>
      </c>
    </row>
    <row r="113" spans="1:34" x14ac:dyDescent="0.25">
      <c r="A113" t="s">
        <v>2718</v>
      </c>
      <c r="B113">
        <v>430000.08</v>
      </c>
      <c r="C113">
        <v>164065.82999999999</v>
      </c>
      <c r="D113">
        <v>186088.17</v>
      </c>
      <c r="G113">
        <v>5</v>
      </c>
      <c r="H113">
        <v>148770.48000000001</v>
      </c>
      <c r="K113">
        <v>0</v>
      </c>
      <c r="L113">
        <v>77438.3</v>
      </c>
      <c r="M113">
        <v>10580</v>
      </c>
      <c r="N113">
        <v>0</v>
      </c>
      <c r="P113">
        <v>256686</v>
      </c>
      <c r="R113">
        <v>-2423009.94</v>
      </c>
      <c r="S113">
        <v>3276385.87</v>
      </c>
      <c r="T113">
        <v>1028875.28</v>
      </c>
      <c r="U113">
        <v>8400</v>
      </c>
      <c r="V113">
        <v>633.5</v>
      </c>
      <c r="X113">
        <v>1036917</v>
      </c>
      <c r="Y113">
        <v>89436.51</v>
      </c>
      <c r="Z113">
        <v>1584430</v>
      </c>
      <c r="AA113">
        <v>14120</v>
      </c>
      <c r="AC113">
        <v>707226.06</v>
      </c>
      <c r="AD113">
        <v>43048.92</v>
      </c>
      <c r="AE113">
        <v>6454.3</v>
      </c>
      <c r="AH113">
        <v>78133.679999999993</v>
      </c>
    </row>
    <row r="114" spans="1:34" x14ac:dyDescent="0.25">
      <c r="A114" t="s">
        <v>2719</v>
      </c>
      <c r="B114">
        <v>194153.46</v>
      </c>
      <c r="C114">
        <v>8465.14</v>
      </c>
      <c r="D114">
        <v>357393.39</v>
      </c>
      <c r="G114">
        <v>625779.81000000006</v>
      </c>
      <c r="H114">
        <v>582421.68999999994</v>
      </c>
      <c r="K114">
        <v>0</v>
      </c>
      <c r="L114">
        <v>81099.55</v>
      </c>
      <c r="N114">
        <v>298.04000000000002</v>
      </c>
      <c r="P114">
        <v>195800</v>
      </c>
      <c r="R114">
        <v>-1602931.86</v>
      </c>
      <c r="S114">
        <v>3690825.96</v>
      </c>
      <c r="T114">
        <v>1063053.9099999999</v>
      </c>
      <c r="U114">
        <v>152250</v>
      </c>
      <c r="V114">
        <v>413.89</v>
      </c>
      <c r="X114">
        <v>1534151.5</v>
      </c>
      <c r="Y114">
        <v>114721.51</v>
      </c>
      <c r="Z114">
        <v>1990432.5</v>
      </c>
      <c r="AA114">
        <v>24720</v>
      </c>
      <c r="AC114">
        <v>1102086.6599999999</v>
      </c>
      <c r="AD114">
        <v>320936.43</v>
      </c>
      <c r="AE114">
        <v>2060.5500000000002</v>
      </c>
      <c r="AH114">
        <v>21232.87</v>
      </c>
    </row>
    <row r="115" spans="1:34" x14ac:dyDescent="0.25">
      <c r="A115" t="s">
        <v>2720</v>
      </c>
      <c r="B115">
        <v>844188.68</v>
      </c>
      <c r="C115">
        <v>20154.97</v>
      </c>
      <c r="D115">
        <v>237145.52</v>
      </c>
      <c r="G115">
        <v>128072.13</v>
      </c>
      <c r="H115">
        <v>271569.23</v>
      </c>
      <c r="K115">
        <v>0</v>
      </c>
      <c r="L115">
        <v>61562.6</v>
      </c>
      <c r="M115">
        <v>3590</v>
      </c>
      <c r="N115">
        <v>0</v>
      </c>
      <c r="P115">
        <v>203850</v>
      </c>
      <c r="R115">
        <v>-375169.68</v>
      </c>
      <c r="S115">
        <v>1854865.59</v>
      </c>
      <c r="T115">
        <v>1115076.3999999999</v>
      </c>
      <c r="U115">
        <v>36000</v>
      </c>
      <c r="V115">
        <v>1029.8699999999999</v>
      </c>
      <c r="X115">
        <v>880504</v>
      </c>
      <c r="Y115">
        <v>80540.759999999995</v>
      </c>
      <c r="Z115">
        <v>1365428</v>
      </c>
      <c r="AA115">
        <v>10650</v>
      </c>
      <c r="AC115">
        <v>840202.64</v>
      </c>
      <c r="AD115">
        <v>66507.16</v>
      </c>
      <c r="AH115">
        <v>77931.210000000006</v>
      </c>
    </row>
    <row r="116" spans="1:34" x14ac:dyDescent="0.25">
      <c r="A116" t="s">
        <v>2721</v>
      </c>
      <c r="B116">
        <v>508507.19</v>
      </c>
      <c r="C116">
        <v>35693.5</v>
      </c>
      <c r="D116">
        <v>425512.23</v>
      </c>
      <c r="G116">
        <v>210785.51</v>
      </c>
      <c r="H116">
        <v>787841.83</v>
      </c>
      <c r="K116">
        <v>0</v>
      </c>
      <c r="L116">
        <v>61511.3</v>
      </c>
      <c r="M116">
        <v>5000</v>
      </c>
      <c r="N116">
        <v>1960.79</v>
      </c>
      <c r="P116">
        <v>283074.8</v>
      </c>
      <c r="R116">
        <v>294380.02</v>
      </c>
      <c r="S116">
        <v>1808375.97</v>
      </c>
      <c r="T116">
        <v>906538.51</v>
      </c>
      <c r="U116">
        <v>389680</v>
      </c>
      <c r="V116">
        <v>869.11</v>
      </c>
      <c r="X116">
        <v>1361020.5</v>
      </c>
      <c r="Y116">
        <v>85424.3</v>
      </c>
      <c r="Z116">
        <v>1869031.99</v>
      </c>
      <c r="AA116">
        <v>11580</v>
      </c>
      <c r="AC116">
        <v>1070892.71</v>
      </c>
      <c r="AD116">
        <v>221781.39</v>
      </c>
      <c r="AE116">
        <v>6530.3</v>
      </c>
      <c r="AH116">
        <v>49678.65</v>
      </c>
    </row>
    <row r="117" spans="1:34" x14ac:dyDescent="0.25">
      <c r="A117" t="s">
        <v>2722</v>
      </c>
      <c r="B117">
        <v>1217212.3999999999</v>
      </c>
      <c r="C117">
        <v>10465.77</v>
      </c>
      <c r="D117">
        <v>316969.58</v>
      </c>
      <c r="G117">
        <v>297473.36</v>
      </c>
      <c r="H117">
        <v>388294.48</v>
      </c>
      <c r="K117">
        <v>0</v>
      </c>
      <c r="L117">
        <v>77666.5</v>
      </c>
      <c r="M117">
        <v>22890</v>
      </c>
      <c r="N117">
        <v>43.93</v>
      </c>
      <c r="P117">
        <v>515088.5</v>
      </c>
      <c r="R117">
        <v>-212913.22</v>
      </c>
      <c r="S117">
        <v>2329931.42</v>
      </c>
      <c r="T117">
        <v>1305055.26</v>
      </c>
      <c r="U117">
        <v>158635</v>
      </c>
      <c r="V117">
        <v>1713.68</v>
      </c>
      <c r="X117">
        <v>1404781.8</v>
      </c>
      <c r="Y117">
        <v>103695.53</v>
      </c>
      <c r="Z117">
        <v>1906048.8</v>
      </c>
      <c r="AA117">
        <v>24300</v>
      </c>
      <c r="AC117">
        <v>1207193.01</v>
      </c>
      <c r="AD117">
        <v>201408.25</v>
      </c>
      <c r="AE117">
        <v>29840.45</v>
      </c>
      <c r="AH117">
        <v>107382.3</v>
      </c>
    </row>
    <row r="118" spans="1:34" x14ac:dyDescent="0.25">
      <c r="A118" t="s">
        <v>2723</v>
      </c>
      <c r="B118">
        <v>160067.07999999999</v>
      </c>
      <c r="C118">
        <v>17421.349999999999</v>
      </c>
      <c r="D118">
        <v>30562.799999999999</v>
      </c>
      <c r="G118">
        <v>1275453.77</v>
      </c>
      <c r="H118">
        <v>360751.93</v>
      </c>
      <c r="K118">
        <v>100000</v>
      </c>
      <c r="L118">
        <v>66611.45</v>
      </c>
      <c r="M118">
        <v>18420</v>
      </c>
      <c r="N118">
        <v>0</v>
      </c>
      <c r="P118">
        <v>83400</v>
      </c>
      <c r="R118">
        <v>646072.69999999995</v>
      </c>
      <c r="S118">
        <v>857017.52</v>
      </c>
      <c r="T118">
        <v>1281033.24</v>
      </c>
      <c r="U118">
        <v>71580</v>
      </c>
      <c r="V118">
        <v>276.83999999999997</v>
      </c>
      <c r="X118">
        <v>1498199.5</v>
      </c>
      <c r="Y118">
        <v>98246.14</v>
      </c>
      <c r="Z118">
        <v>1909718.5</v>
      </c>
      <c r="AA118">
        <v>14180</v>
      </c>
      <c r="AC118">
        <v>726966.08</v>
      </c>
      <c r="AD118">
        <v>187457.53</v>
      </c>
      <c r="AH118">
        <v>38278.35</v>
      </c>
    </row>
    <row r="119" spans="1:34" x14ac:dyDescent="0.25">
      <c r="A119" t="s">
        <v>2806</v>
      </c>
      <c r="B119">
        <v>313983.40999999997</v>
      </c>
      <c r="C119">
        <v>3106.53</v>
      </c>
      <c r="D119">
        <v>201745.97</v>
      </c>
      <c r="G119">
        <v>739318.58</v>
      </c>
      <c r="H119">
        <v>101243.8</v>
      </c>
      <c r="K119">
        <v>137920</v>
      </c>
      <c r="L119">
        <v>48299.24</v>
      </c>
      <c r="N119">
        <v>616</v>
      </c>
      <c r="P119">
        <v>196914</v>
      </c>
      <c r="R119">
        <v>-1668028.76</v>
      </c>
      <c r="S119">
        <v>2768353.45</v>
      </c>
      <c r="T119">
        <v>813666.31</v>
      </c>
      <c r="U119">
        <v>21600</v>
      </c>
      <c r="V119">
        <v>194.5</v>
      </c>
      <c r="X119">
        <v>622839</v>
      </c>
      <c r="Y119">
        <v>75150.19</v>
      </c>
      <c r="Z119">
        <v>985296</v>
      </c>
      <c r="AA119">
        <v>8850</v>
      </c>
      <c r="AC119">
        <v>444162.76</v>
      </c>
      <c r="AD119">
        <v>178089.46</v>
      </c>
      <c r="AE119">
        <v>1520.95</v>
      </c>
      <c r="AH119">
        <v>40206.47</v>
      </c>
    </row>
    <row r="120" spans="1:34" x14ac:dyDescent="0.25">
      <c r="A120" t="s">
        <v>2807</v>
      </c>
      <c r="B120">
        <v>606955.57999999996</v>
      </c>
      <c r="C120">
        <v>37285.839999999997</v>
      </c>
      <c r="D120">
        <v>27261.23</v>
      </c>
      <c r="G120">
        <v>293772.67</v>
      </c>
      <c r="H120">
        <v>95682.99</v>
      </c>
      <c r="K120">
        <v>0</v>
      </c>
      <c r="L120">
        <v>107832.42</v>
      </c>
      <c r="M120">
        <v>5120</v>
      </c>
      <c r="N120">
        <v>497.34</v>
      </c>
      <c r="R120">
        <v>-2166194.1800000002</v>
      </c>
      <c r="S120">
        <v>3313708.59</v>
      </c>
      <c r="T120">
        <v>879668.27</v>
      </c>
      <c r="U120">
        <v>49734</v>
      </c>
      <c r="V120">
        <v>901.31</v>
      </c>
      <c r="X120">
        <v>2025898</v>
      </c>
      <c r="Y120">
        <v>111284.28</v>
      </c>
      <c r="Z120">
        <v>2421460</v>
      </c>
      <c r="AA120">
        <v>9920</v>
      </c>
      <c r="AC120">
        <v>675853.04</v>
      </c>
      <c r="AD120">
        <v>109867.21</v>
      </c>
      <c r="AE120">
        <v>14698.88</v>
      </c>
      <c r="AH120">
        <v>35692.589999999997</v>
      </c>
    </row>
    <row r="121" spans="1:34" x14ac:dyDescent="0.25">
      <c r="A121" t="s">
        <v>2819</v>
      </c>
      <c r="B121">
        <v>375540</v>
      </c>
      <c r="C121">
        <v>16727.7</v>
      </c>
      <c r="D121">
        <v>95405.84</v>
      </c>
      <c r="G121">
        <v>404236.44</v>
      </c>
      <c r="H121">
        <v>164797.31</v>
      </c>
      <c r="K121">
        <v>0</v>
      </c>
      <c r="L121">
        <v>53531.3</v>
      </c>
      <c r="M121">
        <v>120000</v>
      </c>
      <c r="N121">
        <v>598.14</v>
      </c>
      <c r="P121">
        <v>35265</v>
      </c>
      <c r="R121">
        <v>-2448064.44</v>
      </c>
      <c r="S121">
        <v>3532326.06</v>
      </c>
      <c r="T121">
        <v>954698.88</v>
      </c>
      <c r="U121">
        <v>131600</v>
      </c>
      <c r="V121">
        <v>419.04</v>
      </c>
      <c r="X121">
        <v>348579</v>
      </c>
      <c r="Y121">
        <v>70981.119999999995</v>
      </c>
      <c r="Z121">
        <v>740218</v>
      </c>
      <c r="AA121">
        <v>10420</v>
      </c>
      <c r="AC121">
        <v>751516.22</v>
      </c>
      <c r="AD121">
        <v>188933.39</v>
      </c>
      <c r="AH121">
        <v>52139.199999999997</v>
      </c>
    </row>
    <row r="122" spans="1:34" x14ac:dyDescent="0.25">
      <c r="A122" t="s">
        <v>2724</v>
      </c>
      <c r="B122">
        <v>237340.33</v>
      </c>
      <c r="C122">
        <v>25440</v>
      </c>
      <c r="D122">
        <v>163232.35999999999</v>
      </c>
      <c r="G122">
        <v>1024318.45</v>
      </c>
      <c r="H122">
        <v>326611.98</v>
      </c>
      <c r="K122">
        <v>0</v>
      </c>
      <c r="L122">
        <v>31820</v>
      </c>
      <c r="N122">
        <v>3124.07</v>
      </c>
      <c r="P122">
        <v>345000</v>
      </c>
      <c r="Q122">
        <v>327406.69</v>
      </c>
      <c r="R122">
        <v>380722.05</v>
      </c>
      <c r="S122">
        <v>1454124.22</v>
      </c>
      <c r="T122">
        <v>1452282.75</v>
      </c>
      <c r="V122">
        <v>410.01</v>
      </c>
      <c r="X122">
        <v>1365641.2</v>
      </c>
      <c r="Y122">
        <v>193800</v>
      </c>
      <c r="Z122">
        <v>2117394.2000000002</v>
      </c>
      <c r="AA122">
        <v>8980</v>
      </c>
      <c r="AB122">
        <v>11740</v>
      </c>
      <c r="AC122">
        <v>1259843.04</v>
      </c>
      <c r="AD122">
        <v>272231.63</v>
      </c>
      <c r="AH122">
        <v>107199</v>
      </c>
    </row>
    <row r="123" spans="1:34" x14ac:dyDescent="0.25">
      <c r="A123" t="s">
        <v>2725</v>
      </c>
      <c r="B123">
        <v>571571.03</v>
      </c>
      <c r="C123">
        <v>0</v>
      </c>
      <c r="D123">
        <v>41183.68</v>
      </c>
      <c r="G123">
        <v>118705.36</v>
      </c>
      <c r="H123">
        <v>148532.48000000001</v>
      </c>
      <c r="K123">
        <v>8500</v>
      </c>
      <c r="L123">
        <v>48588.65</v>
      </c>
      <c r="N123">
        <v>373.8</v>
      </c>
      <c r="Q123">
        <v>344369.91999999998</v>
      </c>
      <c r="R123">
        <v>-4509826.8600000003</v>
      </c>
      <c r="S123">
        <v>5145573.0199999996</v>
      </c>
      <c r="T123">
        <v>1223765.24</v>
      </c>
      <c r="U123">
        <v>143000</v>
      </c>
      <c r="V123">
        <v>790.11</v>
      </c>
      <c r="X123">
        <v>2233562</v>
      </c>
      <c r="Y123">
        <v>165860</v>
      </c>
      <c r="Z123">
        <v>2921088</v>
      </c>
      <c r="AA123">
        <v>4550</v>
      </c>
      <c r="AB123">
        <v>12360</v>
      </c>
      <c r="AC123">
        <v>716640.96</v>
      </c>
      <c r="AD123">
        <v>98688.17</v>
      </c>
      <c r="AH123">
        <v>171236.2</v>
      </c>
    </row>
    <row r="124" spans="1:34" x14ac:dyDescent="0.25">
      <c r="A124" t="s">
        <v>2726</v>
      </c>
      <c r="B124">
        <v>206257.6</v>
      </c>
      <c r="C124">
        <v>0</v>
      </c>
      <c r="D124">
        <v>113184.91</v>
      </c>
      <c r="G124">
        <v>2</v>
      </c>
      <c r="H124">
        <v>4907.0600000000004</v>
      </c>
      <c r="K124">
        <v>-4500</v>
      </c>
      <c r="L124">
        <v>-37609.03</v>
      </c>
      <c r="N124">
        <v>-97630</v>
      </c>
      <c r="R124">
        <v>-2228729.12</v>
      </c>
      <c r="S124">
        <v>2682356.15</v>
      </c>
      <c r="T124">
        <v>730693.47</v>
      </c>
      <c r="V124">
        <v>152.81</v>
      </c>
      <c r="X124">
        <v>188164</v>
      </c>
      <c r="Y124">
        <v>90200</v>
      </c>
      <c r="Z124">
        <v>440797</v>
      </c>
      <c r="AB124">
        <v>19300</v>
      </c>
      <c r="AC124">
        <v>531376.44999999995</v>
      </c>
      <c r="AD124">
        <v>4583.26</v>
      </c>
      <c r="AH124">
        <v>2690</v>
      </c>
    </row>
    <row r="125" spans="1:34" x14ac:dyDescent="0.25">
      <c r="A125" t="s">
        <v>2727</v>
      </c>
      <c r="B125">
        <v>537971.55000000005</v>
      </c>
      <c r="C125">
        <v>14000</v>
      </c>
      <c r="D125">
        <v>28979.89</v>
      </c>
      <c r="G125">
        <v>356569.95</v>
      </c>
      <c r="H125">
        <v>32105.39</v>
      </c>
      <c r="K125">
        <v>0</v>
      </c>
      <c r="L125">
        <v>106301.64</v>
      </c>
      <c r="N125">
        <v>274.39999999999998</v>
      </c>
      <c r="P125">
        <v>70000</v>
      </c>
      <c r="Q125">
        <v>102744.46</v>
      </c>
      <c r="R125">
        <v>-1206971.3999999999</v>
      </c>
      <c r="S125">
        <v>2132666.9300000002</v>
      </c>
      <c r="T125">
        <v>890021.71</v>
      </c>
      <c r="V125">
        <v>532.36</v>
      </c>
      <c r="X125">
        <v>1128340.5</v>
      </c>
      <c r="Y125">
        <v>168400</v>
      </c>
      <c r="Z125">
        <v>1604215.5</v>
      </c>
      <c r="AC125">
        <v>660992.39</v>
      </c>
      <c r="AD125">
        <v>142115.93</v>
      </c>
      <c r="AH125">
        <v>15360</v>
      </c>
    </row>
    <row r="126" spans="1:34" x14ac:dyDescent="0.25">
      <c r="A126" t="s">
        <v>2728</v>
      </c>
      <c r="B126">
        <v>759925.64</v>
      </c>
      <c r="C126">
        <v>0</v>
      </c>
      <c r="D126">
        <v>137329.31</v>
      </c>
      <c r="G126">
        <v>870458.87</v>
      </c>
      <c r="H126">
        <v>88188.55</v>
      </c>
      <c r="K126">
        <v>0</v>
      </c>
      <c r="L126">
        <v>41074.160000000003</v>
      </c>
      <c r="N126">
        <v>212.6</v>
      </c>
      <c r="P126">
        <v>90000</v>
      </c>
      <c r="R126">
        <v>-907694.82</v>
      </c>
      <c r="S126">
        <v>2748053.22</v>
      </c>
      <c r="T126">
        <v>1579056.2</v>
      </c>
      <c r="V126">
        <v>865.35</v>
      </c>
      <c r="X126">
        <v>1727393.5</v>
      </c>
      <c r="Y126">
        <v>169500</v>
      </c>
      <c r="Z126">
        <v>2292490.5</v>
      </c>
      <c r="AA126">
        <v>18530</v>
      </c>
      <c r="AB126">
        <v>5520</v>
      </c>
      <c r="AC126">
        <v>861996.76</v>
      </c>
      <c r="AD126">
        <v>147707.64000000001</v>
      </c>
      <c r="AH126">
        <v>266312.94</v>
      </c>
    </row>
    <row r="127" spans="1:34" x14ac:dyDescent="0.25">
      <c r="A127" t="s">
        <v>2729</v>
      </c>
      <c r="B127">
        <v>996398.03</v>
      </c>
      <c r="C127">
        <v>0</v>
      </c>
      <c r="D127">
        <v>102044.4</v>
      </c>
      <c r="G127">
        <v>278600.88</v>
      </c>
      <c r="H127">
        <v>474551.67</v>
      </c>
      <c r="K127">
        <v>-16950</v>
      </c>
      <c r="L127">
        <v>185589.13</v>
      </c>
      <c r="N127">
        <v>5169.5</v>
      </c>
      <c r="Q127">
        <v>596494.93999999994</v>
      </c>
      <c r="R127">
        <v>-1157841.51</v>
      </c>
      <c r="S127">
        <v>2407634.36</v>
      </c>
      <c r="T127">
        <v>876182.54</v>
      </c>
      <c r="V127">
        <v>1203.01</v>
      </c>
      <c r="X127">
        <v>1033911</v>
      </c>
      <c r="Y127">
        <v>106400</v>
      </c>
      <c r="Z127">
        <v>1507549</v>
      </c>
      <c r="AA127">
        <v>23640</v>
      </c>
      <c r="AB127">
        <v>4810</v>
      </c>
      <c r="AC127">
        <v>557519.47</v>
      </c>
      <c r="AD127">
        <v>53361.77</v>
      </c>
      <c r="AH127">
        <v>39317.75</v>
      </c>
    </row>
    <row r="128" spans="1:34" x14ac:dyDescent="0.25">
      <c r="A128" t="s">
        <v>2730</v>
      </c>
      <c r="B128">
        <v>290449.43</v>
      </c>
      <c r="C128">
        <v>0</v>
      </c>
      <c r="D128">
        <v>73430.259999999995</v>
      </c>
      <c r="G128">
        <v>2201938.5299999998</v>
      </c>
      <c r="H128">
        <v>90269.8</v>
      </c>
      <c r="K128">
        <v>13645</v>
      </c>
      <c r="L128">
        <v>79354.570000000007</v>
      </c>
      <c r="N128">
        <v>-974.61</v>
      </c>
      <c r="R128">
        <v>-595055.22</v>
      </c>
      <c r="S128">
        <v>3580405.02</v>
      </c>
      <c r="T128">
        <v>835100.95</v>
      </c>
      <c r="V128">
        <v>555.9</v>
      </c>
      <c r="X128">
        <v>1469303.5</v>
      </c>
      <c r="Y128">
        <v>119570</v>
      </c>
      <c r="Z128">
        <v>2071156.5</v>
      </c>
      <c r="AA128">
        <v>2740</v>
      </c>
      <c r="AB128">
        <v>1880</v>
      </c>
      <c r="AC128">
        <v>671299.31</v>
      </c>
      <c r="AD128">
        <v>80811.28</v>
      </c>
      <c r="AH128">
        <v>17930</v>
      </c>
    </row>
    <row r="129" spans="1:34" x14ac:dyDescent="0.25">
      <c r="A129" t="s">
        <v>2731</v>
      </c>
      <c r="B129">
        <v>1080906.9099999999</v>
      </c>
      <c r="C129">
        <v>58152</v>
      </c>
      <c r="D129">
        <v>98717.2</v>
      </c>
      <c r="G129">
        <v>274175.58</v>
      </c>
      <c r="H129">
        <v>29786.52</v>
      </c>
      <c r="L129">
        <v>24000</v>
      </c>
      <c r="N129">
        <v>216700</v>
      </c>
      <c r="Q129">
        <v>1275271.24</v>
      </c>
      <c r="R129">
        <v>-2413945.5</v>
      </c>
      <c r="S129">
        <v>2242898.44</v>
      </c>
      <c r="T129">
        <v>1010679.34</v>
      </c>
      <c r="U129">
        <v>61100</v>
      </c>
      <c r="V129">
        <v>1196.06</v>
      </c>
      <c r="X129">
        <v>1681570</v>
      </c>
      <c r="Z129">
        <v>1894503</v>
      </c>
      <c r="AA129">
        <v>68880</v>
      </c>
      <c r="AC129">
        <v>505174.87</v>
      </c>
      <c r="AD129">
        <v>83558.5</v>
      </c>
      <c r="AH129">
        <v>5615</v>
      </c>
    </row>
    <row r="130" spans="1:34" x14ac:dyDescent="0.25">
      <c r="A130" t="s">
        <v>2808</v>
      </c>
      <c r="B130">
        <v>564392.14</v>
      </c>
      <c r="C130">
        <v>0</v>
      </c>
      <c r="D130">
        <v>50883.87</v>
      </c>
      <c r="G130">
        <v>-3455</v>
      </c>
      <c r="H130">
        <v>562280.22</v>
      </c>
      <c r="K130">
        <v>-8902</v>
      </c>
      <c r="L130">
        <v>183401.68</v>
      </c>
      <c r="N130">
        <v>64761</v>
      </c>
      <c r="Q130">
        <v>-4189079.08</v>
      </c>
      <c r="R130">
        <v>1318761.6200000001</v>
      </c>
      <c r="S130">
        <v>3888577.01</v>
      </c>
      <c r="T130">
        <v>964169.96</v>
      </c>
      <c r="U130">
        <v>64000</v>
      </c>
      <c r="V130">
        <v>561.96</v>
      </c>
      <c r="X130">
        <v>1105757.3</v>
      </c>
      <c r="Y130">
        <v>24600</v>
      </c>
      <c r="Z130">
        <v>1381262.3</v>
      </c>
      <c r="AA130">
        <v>17070</v>
      </c>
      <c r="AB130">
        <v>3820</v>
      </c>
      <c r="AC130">
        <v>787565.92</v>
      </c>
      <c r="AD130">
        <v>49930</v>
      </c>
      <c r="AH130">
        <v>2860</v>
      </c>
    </row>
    <row r="131" spans="1:34" x14ac:dyDescent="0.25">
      <c r="A131" t="s">
        <v>2809</v>
      </c>
      <c r="B131">
        <v>102548.15</v>
      </c>
      <c r="C131">
        <v>0</v>
      </c>
      <c r="D131">
        <v>57457.47</v>
      </c>
      <c r="G131">
        <v>3391425.56</v>
      </c>
      <c r="H131">
        <v>242441.86</v>
      </c>
      <c r="L131">
        <v>-38690</v>
      </c>
      <c r="N131">
        <v>54798</v>
      </c>
      <c r="Q131">
        <v>-3262091.58</v>
      </c>
      <c r="R131">
        <v>1248941.1399999999</v>
      </c>
      <c r="S131">
        <v>6097995.7300000004</v>
      </c>
      <c r="T131">
        <v>749846.17</v>
      </c>
      <c r="V131">
        <v>157.52000000000001</v>
      </c>
      <c r="X131">
        <v>715300</v>
      </c>
      <c r="Y131">
        <v>103600</v>
      </c>
      <c r="Z131">
        <v>1044576</v>
      </c>
      <c r="AA131">
        <v>1940</v>
      </c>
      <c r="AB131">
        <v>1760</v>
      </c>
      <c r="AC131">
        <v>532825.37</v>
      </c>
      <c r="AD131">
        <v>263300.99</v>
      </c>
      <c r="AH131">
        <v>31581.58</v>
      </c>
    </row>
    <row r="132" spans="1:34" x14ac:dyDescent="0.25">
      <c r="A132" t="s">
        <v>2732</v>
      </c>
      <c r="B132">
        <v>257238.62</v>
      </c>
      <c r="C132">
        <v>58531</v>
      </c>
      <c r="D132">
        <v>220170.61</v>
      </c>
      <c r="G132">
        <v>438623.94</v>
      </c>
      <c r="H132">
        <v>75694.929999999993</v>
      </c>
      <c r="K132">
        <v>-8500</v>
      </c>
      <c r="L132">
        <v>42846.61</v>
      </c>
      <c r="N132">
        <v>2462</v>
      </c>
      <c r="P132">
        <v>192534</v>
      </c>
      <c r="R132">
        <v>-2106154.81</v>
      </c>
      <c r="S132">
        <v>3801436</v>
      </c>
      <c r="T132">
        <v>1597441.36</v>
      </c>
      <c r="V132">
        <v>632.61</v>
      </c>
      <c r="X132">
        <v>1188195.3600000001</v>
      </c>
      <c r="Y132">
        <v>336477.14</v>
      </c>
      <c r="Z132">
        <v>2126762.36</v>
      </c>
      <c r="AA132">
        <v>17474</v>
      </c>
      <c r="AC132">
        <v>1444695.9</v>
      </c>
      <c r="AD132">
        <v>165169.41</v>
      </c>
      <c r="AH132">
        <v>243009.5</v>
      </c>
    </row>
    <row r="133" spans="1:34" x14ac:dyDescent="0.25">
      <c r="A133" t="s">
        <v>2733</v>
      </c>
      <c r="B133">
        <v>545905.30000000005</v>
      </c>
      <c r="C133">
        <v>8695</v>
      </c>
      <c r="D133">
        <v>335485.67</v>
      </c>
      <c r="G133">
        <v>383839.85</v>
      </c>
      <c r="H133">
        <v>108660.1</v>
      </c>
      <c r="K133">
        <v>0</v>
      </c>
      <c r="L133">
        <v>62469.42</v>
      </c>
      <c r="N133">
        <v>3138</v>
      </c>
      <c r="P133">
        <v>266931</v>
      </c>
      <c r="R133">
        <v>-936677.7</v>
      </c>
      <c r="S133">
        <v>2453088.7400000002</v>
      </c>
      <c r="T133">
        <v>1450819.66</v>
      </c>
      <c r="U133">
        <v>67600</v>
      </c>
      <c r="V133">
        <v>859.48</v>
      </c>
      <c r="X133">
        <v>1089502.5</v>
      </c>
      <c r="Y133">
        <v>300800</v>
      </c>
      <c r="Z133">
        <v>1944856.5</v>
      </c>
      <c r="AA133">
        <v>14734</v>
      </c>
      <c r="AC133">
        <v>1148722.56</v>
      </c>
      <c r="AD133">
        <v>36771.61</v>
      </c>
      <c r="AH133">
        <v>230860.51</v>
      </c>
    </row>
    <row r="134" spans="1:34" x14ac:dyDescent="0.25">
      <c r="A134" t="s">
        <v>2734</v>
      </c>
      <c r="B134">
        <v>386645.47</v>
      </c>
      <c r="C134">
        <v>31859</v>
      </c>
      <c r="D134">
        <v>368998.41</v>
      </c>
      <c r="G134">
        <v>306701.53000000003</v>
      </c>
      <c r="H134">
        <v>634117.73</v>
      </c>
      <c r="K134">
        <v>0</v>
      </c>
      <c r="L134">
        <v>75847.42</v>
      </c>
      <c r="N134">
        <v>1856</v>
      </c>
      <c r="P134">
        <v>119100</v>
      </c>
      <c r="R134">
        <v>-1199340.29</v>
      </c>
      <c r="S134">
        <v>3154882.42</v>
      </c>
      <c r="T134">
        <v>1848912.08</v>
      </c>
      <c r="U134">
        <v>354100</v>
      </c>
      <c r="V134">
        <v>603.17999999999995</v>
      </c>
      <c r="X134">
        <v>2526958</v>
      </c>
      <c r="Y134">
        <v>389507</v>
      </c>
      <c r="Z134">
        <v>3295869</v>
      </c>
      <c r="AA134">
        <v>32608</v>
      </c>
      <c r="AC134">
        <v>1924224.18</v>
      </c>
      <c r="AD134">
        <v>147116.35</v>
      </c>
      <c r="AH134">
        <v>144286.14000000001</v>
      </c>
    </row>
    <row r="135" spans="1:34" x14ac:dyDescent="0.25">
      <c r="A135" t="s">
        <v>2735</v>
      </c>
      <c r="B135">
        <v>312750.84000000003</v>
      </c>
      <c r="C135">
        <v>116013.4</v>
      </c>
      <c r="D135">
        <v>160300.37</v>
      </c>
      <c r="G135">
        <v>94561.04</v>
      </c>
      <c r="H135">
        <v>212120.37</v>
      </c>
      <c r="K135">
        <v>1950</v>
      </c>
      <c r="L135">
        <v>63064.81</v>
      </c>
      <c r="N135">
        <v>3148</v>
      </c>
      <c r="P135">
        <v>167221</v>
      </c>
      <c r="S135">
        <v>1192306.58</v>
      </c>
      <c r="T135">
        <v>2388156.96</v>
      </c>
      <c r="U135">
        <v>13372</v>
      </c>
      <c r="V135">
        <v>484.92</v>
      </c>
      <c r="X135">
        <v>863459.8</v>
      </c>
      <c r="Y135">
        <v>244780</v>
      </c>
      <c r="Z135">
        <v>1872287.8</v>
      </c>
      <c r="AA135">
        <v>16328</v>
      </c>
      <c r="AC135">
        <v>1313831.8500000001</v>
      </c>
      <c r="AD135">
        <v>148636.15</v>
      </c>
      <c r="AH135">
        <v>691114.25</v>
      </c>
    </row>
    <row r="136" spans="1:34" x14ac:dyDescent="0.25">
      <c r="A136" t="s">
        <v>2736</v>
      </c>
      <c r="B136">
        <v>575693.98</v>
      </c>
      <c r="C136">
        <v>25438</v>
      </c>
      <c r="D136">
        <v>117303.64</v>
      </c>
      <c r="G136">
        <v>582700.92000000004</v>
      </c>
      <c r="H136">
        <v>30039.040000000001</v>
      </c>
      <c r="K136">
        <v>0</v>
      </c>
      <c r="L136">
        <v>48842</v>
      </c>
      <c r="N136">
        <v>1392</v>
      </c>
      <c r="R136">
        <v>-467101.73</v>
      </c>
      <c r="S136">
        <v>2072080.16</v>
      </c>
      <c r="T136">
        <v>1338461.3400000001</v>
      </c>
      <c r="V136">
        <v>714.79</v>
      </c>
      <c r="X136">
        <v>1132167.5</v>
      </c>
      <c r="Y136">
        <v>264400</v>
      </c>
      <c r="Z136">
        <v>1597156.5</v>
      </c>
      <c r="AA136">
        <v>8580</v>
      </c>
      <c r="AB136">
        <v>1874</v>
      </c>
      <c r="AC136">
        <v>890821.09</v>
      </c>
      <c r="AD136">
        <v>101086.9</v>
      </c>
      <c r="AH136">
        <v>460261.99</v>
      </c>
    </row>
    <row r="137" spans="1:34" x14ac:dyDescent="0.25">
      <c r="A137" t="s">
        <v>2737</v>
      </c>
      <c r="B137">
        <v>729711.88</v>
      </c>
      <c r="C137">
        <v>7658.5</v>
      </c>
      <c r="D137">
        <v>969768.99</v>
      </c>
      <c r="G137">
        <v>392076.05</v>
      </c>
      <c r="H137">
        <v>66457.19</v>
      </c>
      <c r="K137">
        <v>0</v>
      </c>
      <c r="L137">
        <v>52267.360000000001</v>
      </c>
      <c r="N137">
        <v>1496</v>
      </c>
      <c r="P137">
        <v>210090</v>
      </c>
      <c r="R137">
        <v>-1754548.26</v>
      </c>
      <c r="S137">
        <v>3517785.78</v>
      </c>
      <c r="T137">
        <v>2333685.5299999998</v>
      </c>
      <c r="U137">
        <v>126890</v>
      </c>
      <c r="V137">
        <v>756.57</v>
      </c>
      <c r="X137">
        <v>1479227.61</v>
      </c>
      <c r="Y137">
        <v>131200</v>
      </c>
      <c r="Z137">
        <v>2026956.61</v>
      </c>
      <c r="AA137">
        <v>14620</v>
      </c>
      <c r="AC137">
        <v>1189570.44</v>
      </c>
      <c r="AD137">
        <v>34152.58</v>
      </c>
      <c r="AH137">
        <v>667878.35</v>
      </c>
    </row>
    <row r="138" spans="1:34" x14ac:dyDescent="0.25">
      <c r="A138" t="s">
        <v>2738</v>
      </c>
      <c r="B138">
        <v>322390.53999999998</v>
      </c>
      <c r="C138">
        <v>88850.25</v>
      </c>
      <c r="D138">
        <v>123902.49</v>
      </c>
      <c r="G138">
        <v>542501.24</v>
      </c>
      <c r="H138">
        <v>122976.45</v>
      </c>
      <c r="K138">
        <v>0</v>
      </c>
      <c r="L138">
        <v>111266.53</v>
      </c>
      <c r="N138">
        <v>1462</v>
      </c>
      <c r="P138">
        <v>79120</v>
      </c>
      <c r="R138">
        <v>-1092269.1000000001</v>
      </c>
      <c r="S138">
        <v>2461639.23</v>
      </c>
      <c r="T138">
        <v>889767.89</v>
      </c>
      <c r="U138">
        <v>102950</v>
      </c>
      <c r="V138">
        <v>396.68</v>
      </c>
      <c r="X138">
        <v>1500217</v>
      </c>
      <c r="Y138">
        <v>331200</v>
      </c>
      <c r="Z138">
        <v>2037997</v>
      </c>
      <c r="AA138">
        <v>14700</v>
      </c>
      <c r="AC138">
        <v>844263.75</v>
      </c>
      <c r="AD138">
        <v>152187.39000000001</v>
      </c>
      <c r="AH138">
        <v>135981.12</v>
      </c>
    </row>
    <row r="139" spans="1:34" x14ac:dyDescent="0.25">
      <c r="A139" t="s">
        <v>2739</v>
      </c>
      <c r="B139">
        <v>267172.53000000003</v>
      </c>
      <c r="C139">
        <v>24326</v>
      </c>
      <c r="D139">
        <v>198728.02</v>
      </c>
      <c r="G139">
        <v>1777733.48</v>
      </c>
      <c r="H139">
        <v>35743.24</v>
      </c>
      <c r="K139">
        <v>8650</v>
      </c>
      <c r="L139">
        <v>32655.279999999999</v>
      </c>
      <c r="N139">
        <v>1094</v>
      </c>
      <c r="P139">
        <v>89200</v>
      </c>
      <c r="R139">
        <v>1081466.76</v>
      </c>
      <c r="S139">
        <v>1490475.39</v>
      </c>
      <c r="T139">
        <v>1101196.6200000001</v>
      </c>
      <c r="U139">
        <v>118190</v>
      </c>
      <c r="V139">
        <v>431.37</v>
      </c>
      <c r="X139">
        <v>1471679.4</v>
      </c>
      <c r="Y139">
        <v>295600</v>
      </c>
      <c r="Z139">
        <v>1927550.4</v>
      </c>
      <c r="AA139">
        <v>14280</v>
      </c>
      <c r="AB139">
        <v>6900</v>
      </c>
      <c r="AC139">
        <v>1114930.6599999999</v>
      </c>
      <c r="AD139">
        <v>226524.97</v>
      </c>
      <c r="AH139">
        <v>96749.52</v>
      </c>
    </row>
    <row r="140" spans="1:34" x14ac:dyDescent="0.25">
      <c r="A140" t="s">
        <v>2740</v>
      </c>
      <c r="B140">
        <v>28873.759999999998</v>
      </c>
      <c r="C140">
        <v>7463.9</v>
      </c>
      <c r="D140">
        <v>395994.14</v>
      </c>
      <c r="G140">
        <v>1125966.68</v>
      </c>
      <c r="H140">
        <v>481196.89</v>
      </c>
      <c r="K140">
        <v>3000</v>
      </c>
      <c r="L140">
        <v>59927.56</v>
      </c>
      <c r="N140">
        <v>2884</v>
      </c>
      <c r="P140">
        <v>75600</v>
      </c>
      <c r="R140">
        <v>-1859884.35</v>
      </c>
      <c r="S140">
        <v>3529981.97</v>
      </c>
      <c r="T140">
        <v>1594202.15</v>
      </c>
      <c r="U140">
        <v>271090</v>
      </c>
      <c r="V140">
        <v>326.02999999999997</v>
      </c>
      <c r="X140">
        <v>1961391.3</v>
      </c>
      <c r="Y140">
        <v>1305000</v>
      </c>
      <c r="Z140">
        <v>2917876.3</v>
      </c>
      <c r="AA140">
        <v>23098</v>
      </c>
      <c r="AC140">
        <v>1715950.48</v>
      </c>
      <c r="AD140">
        <v>152464.99</v>
      </c>
      <c r="AH140">
        <v>94633.52</v>
      </c>
    </row>
    <row r="141" spans="1:34" x14ac:dyDescent="0.25">
      <c r="A141" t="s">
        <v>2741</v>
      </c>
      <c r="B141">
        <v>386744.02</v>
      </c>
      <c r="C141">
        <v>96753.5</v>
      </c>
      <c r="D141">
        <v>180548.72</v>
      </c>
      <c r="G141">
        <v>333473.98</v>
      </c>
      <c r="H141">
        <v>195227.9</v>
      </c>
      <c r="K141">
        <v>0</v>
      </c>
      <c r="L141">
        <v>150069.93</v>
      </c>
      <c r="N141">
        <v>1178</v>
      </c>
      <c r="P141">
        <v>111825</v>
      </c>
      <c r="R141">
        <v>-102865.14</v>
      </c>
      <c r="S141">
        <v>1467910.57</v>
      </c>
      <c r="T141">
        <v>2927728.85</v>
      </c>
      <c r="U141">
        <v>205800</v>
      </c>
      <c r="V141">
        <v>930.18</v>
      </c>
      <c r="X141">
        <v>1304729</v>
      </c>
      <c r="Y141">
        <v>142296.44</v>
      </c>
      <c r="Z141">
        <v>1764210</v>
      </c>
      <c r="AA141">
        <v>7740</v>
      </c>
      <c r="AC141">
        <v>1302220.3899999999</v>
      </c>
      <c r="AD141">
        <v>45657.57</v>
      </c>
      <c r="AH141">
        <v>1897026.75</v>
      </c>
    </row>
    <row r="142" spans="1:34" x14ac:dyDescent="0.25">
      <c r="A142" t="s">
        <v>2742</v>
      </c>
      <c r="B142">
        <v>270424.49</v>
      </c>
      <c r="C142">
        <v>5813</v>
      </c>
      <c r="D142">
        <v>114680.42</v>
      </c>
      <c r="G142">
        <v>250304.59</v>
      </c>
      <c r="H142">
        <v>208770.07</v>
      </c>
      <c r="L142">
        <v>46789.29</v>
      </c>
      <c r="N142">
        <v>1732</v>
      </c>
      <c r="P142">
        <v>49725</v>
      </c>
      <c r="R142">
        <v>884523.84</v>
      </c>
      <c r="S142">
        <v>431311.75</v>
      </c>
      <c r="T142">
        <v>2402894.4300000002</v>
      </c>
      <c r="U142">
        <v>191475</v>
      </c>
      <c r="V142">
        <v>432.98</v>
      </c>
      <c r="X142">
        <v>1123665.69</v>
      </c>
      <c r="Y142">
        <v>147200</v>
      </c>
      <c r="Z142">
        <v>1736815.69</v>
      </c>
      <c r="AA142">
        <v>32588</v>
      </c>
      <c r="AC142">
        <v>1299157</v>
      </c>
      <c r="AD142">
        <v>186281.47</v>
      </c>
      <c r="AH142">
        <v>1174915.25</v>
      </c>
    </row>
    <row r="143" spans="1:34" x14ac:dyDescent="0.25">
      <c r="A143" t="s">
        <v>2743</v>
      </c>
      <c r="B143">
        <v>361268.73</v>
      </c>
      <c r="C143">
        <v>23700</v>
      </c>
      <c r="D143">
        <v>136112.16</v>
      </c>
      <c r="G143">
        <v>523994.06</v>
      </c>
      <c r="H143">
        <v>484927.82</v>
      </c>
      <c r="K143">
        <v>6000</v>
      </c>
      <c r="L143">
        <v>51832.2</v>
      </c>
      <c r="N143">
        <v>1206</v>
      </c>
      <c r="P143">
        <v>124470</v>
      </c>
      <c r="R143">
        <v>-524004.89</v>
      </c>
      <c r="S143">
        <v>2115546</v>
      </c>
      <c r="T143">
        <v>1236900.3500000001</v>
      </c>
      <c r="U143">
        <v>10000</v>
      </c>
      <c r="V143">
        <v>483.38</v>
      </c>
      <c r="X143">
        <v>1300784.1000000001</v>
      </c>
      <c r="Y143">
        <v>363800</v>
      </c>
      <c r="Z143">
        <v>1743591.1</v>
      </c>
      <c r="AA143">
        <v>10910</v>
      </c>
      <c r="AB143">
        <v>500</v>
      </c>
      <c r="AC143">
        <v>993907.68</v>
      </c>
      <c r="AD143">
        <v>186758.14</v>
      </c>
      <c r="AH143">
        <v>221347.45</v>
      </c>
    </row>
    <row r="144" spans="1:34" x14ac:dyDescent="0.25">
      <c r="A144" t="s">
        <v>2744</v>
      </c>
      <c r="B144">
        <v>165367.39000000001</v>
      </c>
      <c r="C144">
        <v>14063.05</v>
      </c>
      <c r="D144">
        <v>170969.83</v>
      </c>
      <c r="G144">
        <v>1006263.98</v>
      </c>
      <c r="H144">
        <v>9916.4599999999991</v>
      </c>
      <c r="K144">
        <v>0</v>
      </c>
      <c r="L144">
        <v>51631.64</v>
      </c>
      <c r="N144">
        <v>1874</v>
      </c>
      <c r="R144">
        <v>-628255.29</v>
      </c>
      <c r="S144">
        <v>2263113.85</v>
      </c>
      <c r="T144">
        <v>855114.91</v>
      </c>
      <c r="U144">
        <v>109926</v>
      </c>
      <c r="V144">
        <v>290.66000000000003</v>
      </c>
      <c r="X144">
        <v>1146959</v>
      </c>
      <c r="Y144">
        <v>275600</v>
      </c>
      <c r="Z144">
        <v>1667379</v>
      </c>
      <c r="AA144">
        <v>2300</v>
      </c>
      <c r="AC144">
        <v>738997.61</v>
      </c>
      <c r="AD144">
        <v>164133.53</v>
      </c>
      <c r="AH144">
        <v>136863.92000000001</v>
      </c>
    </row>
    <row r="145" spans="1:34" x14ac:dyDescent="0.25">
      <c r="A145" t="s">
        <v>2745</v>
      </c>
      <c r="B145">
        <v>114731.74</v>
      </c>
      <c r="C145">
        <v>98290.75</v>
      </c>
      <c r="D145">
        <v>451696.75</v>
      </c>
      <c r="G145">
        <v>654280.19999999995</v>
      </c>
      <c r="H145">
        <v>49843.58</v>
      </c>
      <c r="K145">
        <v>2500</v>
      </c>
      <c r="L145">
        <v>130254.46</v>
      </c>
      <c r="N145">
        <v>1294</v>
      </c>
      <c r="P145">
        <v>54500</v>
      </c>
      <c r="R145">
        <v>-994019.3</v>
      </c>
      <c r="S145">
        <v>2512572.4500000002</v>
      </c>
      <c r="T145">
        <v>1246108.54</v>
      </c>
      <c r="U145">
        <v>198000</v>
      </c>
      <c r="V145">
        <v>412.63</v>
      </c>
      <c r="X145">
        <v>2174452.5</v>
      </c>
      <c r="Y145">
        <v>328286.5</v>
      </c>
      <c r="Z145">
        <v>2781488.95</v>
      </c>
      <c r="AA145">
        <v>24428</v>
      </c>
      <c r="AC145">
        <v>1261261.6399999999</v>
      </c>
      <c r="AD145">
        <v>65849.52</v>
      </c>
      <c r="AH145">
        <v>152490.65</v>
      </c>
    </row>
    <row r="146" spans="1:34" x14ac:dyDescent="0.25">
      <c r="A146" t="s">
        <v>2746</v>
      </c>
      <c r="B146">
        <v>577477.63</v>
      </c>
      <c r="C146">
        <v>142094.41</v>
      </c>
      <c r="D146">
        <v>232183.96</v>
      </c>
      <c r="G146">
        <v>1780114.88</v>
      </c>
      <c r="H146">
        <v>420316.62</v>
      </c>
      <c r="K146">
        <v>0</v>
      </c>
      <c r="L146">
        <v>57921.39</v>
      </c>
      <c r="N146">
        <v>2540</v>
      </c>
      <c r="P146">
        <v>125466</v>
      </c>
      <c r="R146">
        <v>2363915.84</v>
      </c>
      <c r="S146">
        <v>1298036.29</v>
      </c>
      <c r="T146">
        <v>1804800.81</v>
      </c>
      <c r="U146">
        <v>204575</v>
      </c>
      <c r="V146">
        <v>812.82</v>
      </c>
      <c r="X146">
        <v>1210267</v>
      </c>
      <c r="Y146">
        <v>208400</v>
      </c>
      <c r="Z146">
        <v>2039181</v>
      </c>
      <c r="AA146">
        <v>18550</v>
      </c>
      <c r="AC146">
        <v>1519827.9</v>
      </c>
      <c r="AD146">
        <v>368889.96</v>
      </c>
      <c r="AH146">
        <v>178098.79</v>
      </c>
    </row>
    <row r="147" spans="1:34" x14ac:dyDescent="0.25">
      <c r="A147" t="s">
        <v>2747</v>
      </c>
      <c r="B147">
        <v>365242.8</v>
      </c>
      <c r="C147">
        <v>92236.74</v>
      </c>
      <c r="D147">
        <v>631602.06000000006</v>
      </c>
      <c r="G147">
        <v>716606.29</v>
      </c>
      <c r="H147">
        <v>478976.18</v>
      </c>
      <c r="K147">
        <v>0</v>
      </c>
      <c r="L147">
        <v>54015.199999999997</v>
      </c>
      <c r="N147">
        <v>0</v>
      </c>
      <c r="R147">
        <v>402738.99</v>
      </c>
      <c r="S147">
        <v>1854562.35</v>
      </c>
      <c r="T147">
        <v>998620.9</v>
      </c>
      <c r="U147">
        <v>73860</v>
      </c>
      <c r="V147">
        <v>425.66</v>
      </c>
      <c r="X147">
        <v>1407636</v>
      </c>
      <c r="Y147">
        <v>371568.16</v>
      </c>
      <c r="Z147">
        <v>1902475</v>
      </c>
      <c r="AA147">
        <v>19160</v>
      </c>
      <c r="AC147">
        <v>773451.54</v>
      </c>
      <c r="AD147">
        <v>148595.54999999999</v>
      </c>
      <c r="AH147">
        <v>35081.1</v>
      </c>
    </row>
    <row r="148" spans="1:34" x14ac:dyDescent="0.25">
      <c r="A148" t="s">
        <v>2748</v>
      </c>
      <c r="B148">
        <v>1582017.58</v>
      </c>
      <c r="C148">
        <v>43053</v>
      </c>
      <c r="D148">
        <v>38463.5</v>
      </c>
      <c r="G148">
        <v>647373.23</v>
      </c>
      <c r="H148">
        <v>547112.06000000006</v>
      </c>
      <c r="K148">
        <v>0</v>
      </c>
      <c r="L148">
        <v>69850</v>
      </c>
      <c r="N148">
        <v>0</v>
      </c>
      <c r="R148">
        <v>-536158.89</v>
      </c>
      <c r="S148">
        <v>3974625.34</v>
      </c>
      <c r="T148">
        <v>1295236.98</v>
      </c>
      <c r="U148">
        <v>156240</v>
      </c>
      <c r="V148">
        <v>2186.4899999999998</v>
      </c>
      <c r="X148">
        <v>1314430.2</v>
      </c>
      <c r="Y148">
        <v>433782.59</v>
      </c>
      <c r="Z148">
        <v>2105397.9500000002</v>
      </c>
      <c r="AA148">
        <v>50404</v>
      </c>
      <c r="AC148">
        <v>1230812.1399999999</v>
      </c>
      <c r="AD148">
        <v>348899.9</v>
      </c>
      <c r="AH148">
        <v>116659.35</v>
      </c>
    </row>
    <row r="149" spans="1:34" x14ac:dyDescent="0.25">
      <c r="A149" t="s">
        <v>2749</v>
      </c>
      <c r="B149">
        <v>523680.76</v>
      </c>
      <c r="C149">
        <v>11519</v>
      </c>
      <c r="D149">
        <v>77157.25</v>
      </c>
      <c r="G149">
        <v>888739.86</v>
      </c>
      <c r="H149">
        <v>376424.75</v>
      </c>
      <c r="K149">
        <v>12000</v>
      </c>
      <c r="L149">
        <v>43532.6</v>
      </c>
      <c r="N149">
        <v>1496</v>
      </c>
      <c r="R149">
        <v>-403435.31</v>
      </c>
      <c r="S149">
        <v>2427116.52</v>
      </c>
      <c r="T149">
        <v>992695.96</v>
      </c>
      <c r="U149">
        <v>189275</v>
      </c>
      <c r="V149">
        <v>611.30999999999995</v>
      </c>
      <c r="X149">
        <v>2008897.7</v>
      </c>
      <c r="Y149">
        <v>233028.18</v>
      </c>
      <c r="Z149">
        <v>2299074.7000000002</v>
      </c>
      <c r="AA149">
        <v>1640</v>
      </c>
      <c r="AB149">
        <v>3512</v>
      </c>
      <c r="AC149">
        <v>961547.61</v>
      </c>
      <c r="AD149">
        <v>273570.63</v>
      </c>
      <c r="AE149">
        <v>32700</v>
      </c>
      <c r="AH149">
        <v>55651.4</v>
      </c>
    </row>
    <row r="150" spans="1:34" x14ac:dyDescent="0.25">
      <c r="A150" t="s">
        <v>2750</v>
      </c>
      <c r="B150">
        <v>1100744.8899999999</v>
      </c>
      <c r="C150">
        <v>57473.599999999999</v>
      </c>
      <c r="D150">
        <v>103263.11</v>
      </c>
      <c r="G150">
        <v>629271.19999999995</v>
      </c>
      <c r="H150">
        <v>605027.83999999997</v>
      </c>
      <c r="K150">
        <v>16440</v>
      </c>
      <c r="L150">
        <v>72100</v>
      </c>
      <c r="N150">
        <v>4990.62</v>
      </c>
      <c r="R150">
        <v>367676.88</v>
      </c>
      <c r="S150">
        <v>2538450.7999999998</v>
      </c>
      <c r="T150">
        <v>1313928.96</v>
      </c>
      <c r="U150">
        <v>290020</v>
      </c>
      <c r="V150">
        <v>1487.93</v>
      </c>
      <c r="X150">
        <v>2089816</v>
      </c>
      <c r="Y150">
        <v>482690.44</v>
      </c>
      <c r="Z150">
        <v>2679321</v>
      </c>
      <c r="AA150">
        <v>35564</v>
      </c>
      <c r="AC150">
        <v>1462825.69</v>
      </c>
      <c r="AD150">
        <v>373359.82</v>
      </c>
      <c r="AH150">
        <v>130750.48</v>
      </c>
    </row>
    <row r="151" spans="1:34" x14ac:dyDescent="0.25">
      <c r="A151" t="s">
        <v>2751</v>
      </c>
      <c r="B151">
        <v>1112036.08</v>
      </c>
      <c r="C151">
        <v>98194.26</v>
      </c>
      <c r="D151">
        <v>595961.05000000005</v>
      </c>
      <c r="G151">
        <v>936127.09</v>
      </c>
      <c r="H151">
        <v>288742.34999999998</v>
      </c>
      <c r="K151">
        <v>6760</v>
      </c>
      <c r="L151">
        <v>78081.759999999995</v>
      </c>
      <c r="N151">
        <v>0</v>
      </c>
      <c r="R151">
        <v>-337514.7</v>
      </c>
      <c r="S151">
        <v>3053279.47</v>
      </c>
      <c r="T151">
        <v>1718236.15</v>
      </c>
      <c r="U151">
        <v>333150</v>
      </c>
      <c r="V151">
        <v>1235.3800000000001</v>
      </c>
      <c r="X151">
        <v>1324078</v>
      </c>
      <c r="Y151">
        <v>242018.88</v>
      </c>
      <c r="Z151">
        <v>2135572</v>
      </c>
      <c r="AA151">
        <v>20996</v>
      </c>
      <c r="AC151">
        <v>998364.05</v>
      </c>
      <c r="AD151">
        <v>150283.56</v>
      </c>
      <c r="AH151">
        <v>83048.5</v>
      </c>
    </row>
    <row r="152" spans="1:34" x14ac:dyDescent="0.25">
      <c r="A152" t="s">
        <v>2752</v>
      </c>
      <c r="B152">
        <v>937704.24</v>
      </c>
      <c r="C152">
        <v>25667.19</v>
      </c>
      <c r="D152">
        <v>-33920.32</v>
      </c>
      <c r="G152">
        <v>226852.22</v>
      </c>
      <c r="H152">
        <v>275148.62</v>
      </c>
      <c r="K152">
        <v>0</v>
      </c>
      <c r="L152">
        <v>45750</v>
      </c>
      <c r="N152">
        <v>0</v>
      </c>
      <c r="R152">
        <v>-117023.27</v>
      </c>
      <c r="S152">
        <v>1819262.69</v>
      </c>
      <c r="T152">
        <v>1147878.46</v>
      </c>
      <c r="U152">
        <v>182530</v>
      </c>
      <c r="V152">
        <v>1331.56</v>
      </c>
      <c r="X152">
        <v>1441953</v>
      </c>
      <c r="Y152">
        <v>412843.8</v>
      </c>
      <c r="Z152">
        <v>2080527.98</v>
      </c>
      <c r="AA152">
        <v>13924</v>
      </c>
      <c r="AC152">
        <v>1150027.55</v>
      </c>
      <c r="AD152">
        <v>99049.13</v>
      </c>
      <c r="AH152">
        <v>159545.63</v>
      </c>
    </row>
    <row r="153" spans="1:34" x14ac:dyDescent="0.25">
      <c r="A153" t="s">
        <v>2753</v>
      </c>
      <c r="B153">
        <v>340956.15999999997</v>
      </c>
      <c r="C153">
        <v>24000</v>
      </c>
      <c r="D153">
        <v>581344.14</v>
      </c>
      <c r="G153">
        <v>805389.33</v>
      </c>
      <c r="H153">
        <v>263631.18</v>
      </c>
      <c r="K153">
        <v>5230</v>
      </c>
      <c r="L153">
        <v>42443</v>
      </c>
      <c r="N153">
        <v>841</v>
      </c>
      <c r="Q153">
        <v>310</v>
      </c>
      <c r="R153">
        <v>-365813.97</v>
      </c>
      <c r="S153">
        <v>2522678.58</v>
      </c>
      <c r="T153">
        <v>1087580.8700000001</v>
      </c>
      <c r="U153">
        <v>171040</v>
      </c>
      <c r="V153">
        <v>549.92999999999995</v>
      </c>
      <c r="X153">
        <v>1625207.5</v>
      </c>
      <c r="Y153">
        <v>268568.96000000002</v>
      </c>
      <c r="Z153">
        <v>2131760.5</v>
      </c>
      <c r="AA153">
        <v>5388</v>
      </c>
      <c r="AC153">
        <v>961838.38</v>
      </c>
      <c r="AD153">
        <v>222792.42</v>
      </c>
      <c r="AH153">
        <v>21535.759999999998</v>
      </c>
    </row>
    <row r="154" spans="1:34" x14ac:dyDescent="0.25">
      <c r="A154" t="s">
        <v>2754</v>
      </c>
      <c r="B154">
        <v>382781.98</v>
      </c>
      <c r="C154">
        <v>12600.75</v>
      </c>
      <c r="D154">
        <v>79792.039999999994</v>
      </c>
      <c r="G154">
        <v>854155.5</v>
      </c>
      <c r="H154">
        <v>277707.83</v>
      </c>
      <c r="K154">
        <v>4500</v>
      </c>
      <c r="L154">
        <v>53947.839999999997</v>
      </c>
      <c r="N154">
        <v>0</v>
      </c>
      <c r="R154">
        <v>-2818447.81</v>
      </c>
      <c r="S154">
        <v>4801199.47</v>
      </c>
      <c r="T154">
        <v>844284.3</v>
      </c>
      <c r="U154">
        <v>106525</v>
      </c>
      <c r="V154">
        <v>446.8</v>
      </c>
      <c r="X154">
        <v>614413.5</v>
      </c>
      <c r="Y154">
        <v>386418.08</v>
      </c>
      <c r="Z154">
        <v>1050394.5</v>
      </c>
      <c r="AA154">
        <v>10916</v>
      </c>
      <c r="AC154">
        <v>909972.91</v>
      </c>
      <c r="AD154">
        <v>363811.67</v>
      </c>
      <c r="AH154">
        <v>51154</v>
      </c>
    </row>
    <row r="155" spans="1:34" x14ac:dyDescent="0.25">
      <c r="A155" t="s">
        <v>2755</v>
      </c>
      <c r="B155">
        <v>408666.21</v>
      </c>
      <c r="C155">
        <v>36322.5</v>
      </c>
      <c r="D155">
        <v>441391.7</v>
      </c>
      <c r="G155">
        <v>950526.23</v>
      </c>
      <c r="H155">
        <v>477729.22</v>
      </c>
      <c r="K155">
        <v>52500</v>
      </c>
      <c r="L155">
        <v>60353.08</v>
      </c>
      <c r="N155">
        <v>1970</v>
      </c>
      <c r="R155">
        <v>-2832338.71</v>
      </c>
      <c r="S155">
        <v>5209136.26</v>
      </c>
      <c r="T155">
        <v>1060010</v>
      </c>
      <c r="U155">
        <v>164710</v>
      </c>
      <c r="V155">
        <v>423.02</v>
      </c>
      <c r="X155">
        <v>1956378</v>
      </c>
      <c r="Y155">
        <v>467165.76</v>
      </c>
      <c r="Z155">
        <v>2421714</v>
      </c>
      <c r="AA155">
        <v>16112</v>
      </c>
      <c r="AC155">
        <v>751429.05</v>
      </c>
      <c r="AD155">
        <v>548858.19999999995</v>
      </c>
      <c r="AH155">
        <v>87558.3</v>
      </c>
    </row>
    <row r="156" spans="1:34" x14ac:dyDescent="0.25">
      <c r="A156" t="s">
        <v>2756</v>
      </c>
      <c r="B156">
        <v>700965.47</v>
      </c>
      <c r="C156">
        <v>19553.009999999998</v>
      </c>
      <c r="D156">
        <v>392407.95</v>
      </c>
      <c r="G156">
        <v>673498.06</v>
      </c>
      <c r="H156">
        <v>221481.26</v>
      </c>
      <c r="K156">
        <v>3500</v>
      </c>
      <c r="L156">
        <v>57900</v>
      </c>
      <c r="N156">
        <v>0</v>
      </c>
      <c r="R156">
        <v>-278359.44</v>
      </c>
      <c r="S156">
        <v>2453318.4700000002</v>
      </c>
      <c r="T156">
        <v>774383.54</v>
      </c>
      <c r="U156">
        <v>141470</v>
      </c>
      <c r="V156">
        <v>873.18</v>
      </c>
      <c r="X156">
        <v>1032012.03</v>
      </c>
      <c r="Y156">
        <v>379268.55</v>
      </c>
      <c r="Z156">
        <v>1427805.78</v>
      </c>
      <c r="AA156">
        <v>8648</v>
      </c>
      <c r="AC156">
        <v>885123.33</v>
      </c>
      <c r="AD156">
        <v>212392.82</v>
      </c>
      <c r="AH156">
        <v>22490.65</v>
      </c>
    </row>
    <row r="157" spans="1:34" x14ac:dyDescent="0.25">
      <c r="A157" t="s">
        <v>2757</v>
      </c>
      <c r="B157">
        <v>2017632.55</v>
      </c>
      <c r="C157">
        <v>102165.38</v>
      </c>
      <c r="D157">
        <v>905170.31</v>
      </c>
      <c r="G157">
        <v>308362.2</v>
      </c>
      <c r="H157">
        <v>1840271.52</v>
      </c>
      <c r="K157">
        <v>5000</v>
      </c>
      <c r="L157">
        <v>95583.679999999993</v>
      </c>
      <c r="N157">
        <v>0</v>
      </c>
      <c r="R157">
        <v>271459.43</v>
      </c>
      <c r="S157">
        <v>4517827.99</v>
      </c>
      <c r="T157">
        <v>1761281.1</v>
      </c>
      <c r="U157">
        <v>472900</v>
      </c>
      <c r="V157">
        <v>2487.29</v>
      </c>
      <c r="X157">
        <v>1862255.5</v>
      </c>
      <c r="Y157">
        <v>688722.44</v>
      </c>
      <c r="Z157">
        <v>2842508.5</v>
      </c>
      <c r="AA157">
        <v>27204</v>
      </c>
      <c r="AC157">
        <v>1290698.8</v>
      </c>
      <c r="AD157">
        <v>288040.96999999997</v>
      </c>
      <c r="AH157">
        <v>55463.199999999997</v>
      </c>
    </row>
    <row r="158" spans="1:34" x14ac:dyDescent="0.25">
      <c r="A158" t="s">
        <v>2758</v>
      </c>
      <c r="B158">
        <v>316361.81</v>
      </c>
      <c r="C158">
        <v>22872</v>
      </c>
      <c r="D158">
        <v>50168.22</v>
      </c>
      <c r="G158">
        <v>550046.59</v>
      </c>
      <c r="H158">
        <v>391456.78</v>
      </c>
      <c r="K158">
        <v>0</v>
      </c>
      <c r="L158">
        <v>48581</v>
      </c>
      <c r="R158">
        <v>-1338908.82</v>
      </c>
      <c r="S158">
        <v>3061336.79</v>
      </c>
      <c r="T158">
        <v>1124441.6000000001</v>
      </c>
      <c r="U158">
        <v>120000</v>
      </c>
      <c r="V158">
        <v>808.5</v>
      </c>
      <c r="X158">
        <v>1082930.7</v>
      </c>
      <c r="Y158">
        <v>468410.74</v>
      </c>
      <c r="Z158">
        <v>1559034.2</v>
      </c>
      <c r="AA158">
        <v>14560</v>
      </c>
      <c r="AC158">
        <v>1415045.09</v>
      </c>
      <c r="AD158">
        <v>184398.82</v>
      </c>
      <c r="AH158">
        <v>63657</v>
      </c>
    </row>
    <row r="159" spans="1:34" x14ac:dyDescent="0.25">
      <c r="A159" t="s">
        <v>2759</v>
      </c>
      <c r="B159">
        <v>623386.19999999995</v>
      </c>
      <c r="C159">
        <v>21523.15</v>
      </c>
      <c r="D159">
        <v>376890.22</v>
      </c>
      <c r="G159">
        <v>1695929.04</v>
      </c>
      <c r="H159">
        <v>570861.65</v>
      </c>
      <c r="K159">
        <v>0</v>
      </c>
      <c r="L159">
        <v>108802.79</v>
      </c>
      <c r="N159">
        <v>0</v>
      </c>
      <c r="R159">
        <v>840987.17</v>
      </c>
      <c r="S159">
        <v>2227904.62</v>
      </c>
      <c r="T159">
        <v>1044042.16</v>
      </c>
      <c r="U159">
        <v>80000</v>
      </c>
      <c r="V159">
        <v>257.86</v>
      </c>
      <c r="X159">
        <v>1067163</v>
      </c>
      <c r="Y159">
        <v>249136.21</v>
      </c>
      <c r="Z159">
        <v>1474534.25</v>
      </c>
      <c r="AA159">
        <v>15660</v>
      </c>
      <c r="AC159">
        <v>692919.65</v>
      </c>
      <c r="AD159">
        <v>44407.75</v>
      </c>
      <c r="AH159">
        <v>102181.9</v>
      </c>
    </row>
    <row r="160" spans="1:34" x14ac:dyDescent="0.25">
      <c r="A160" t="s">
        <v>2760</v>
      </c>
      <c r="B160">
        <v>580262.11</v>
      </c>
      <c r="C160">
        <v>76665.66</v>
      </c>
      <c r="D160">
        <v>429197.72</v>
      </c>
      <c r="G160">
        <v>1316509.73</v>
      </c>
      <c r="H160">
        <v>308850.18</v>
      </c>
      <c r="K160">
        <v>4500</v>
      </c>
      <c r="L160">
        <v>69884.19</v>
      </c>
      <c r="N160">
        <v>565</v>
      </c>
      <c r="P160">
        <v>464</v>
      </c>
      <c r="R160">
        <v>1228096.83</v>
      </c>
      <c r="S160">
        <v>1652500.79</v>
      </c>
      <c r="T160">
        <v>773731.3</v>
      </c>
      <c r="U160">
        <v>101290</v>
      </c>
      <c r="V160">
        <v>669.73</v>
      </c>
      <c r="X160">
        <v>1252483</v>
      </c>
      <c r="Y160">
        <v>355495.44</v>
      </c>
      <c r="Z160">
        <v>1774443</v>
      </c>
      <c r="AA160">
        <v>50184</v>
      </c>
      <c r="AC160">
        <v>752166.36</v>
      </c>
      <c r="AD160">
        <v>151401.51999999999</v>
      </c>
    </row>
    <row r="161" spans="1:34" x14ac:dyDescent="0.25">
      <c r="A161" t="s">
        <v>2761</v>
      </c>
      <c r="B161">
        <v>467644.55</v>
      </c>
      <c r="C161">
        <v>0</v>
      </c>
      <c r="D161">
        <v>133951.60999999999</v>
      </c>
      <c r="G161">
        <v>635546.67000000004</v>
      </c>
      <c r="H161">
        <v>518125.78</v>
      </c>
      <c r="L161">
        <v>83731.17</v>
      </c>
      <c r="N161">
        <v>0</v>
      </c>
      <c r="R161">
        <v>-124114.04</v>
      </c>
      <c r="S161">
        <v>2038406.69</v>
      </c>
      <c r="T161">
        <v>1326600.43</v>
      </c>
      <c r="U161">
        <v>147760</v>
      </c>
      <c r="V161">
        <v>738.19</v>
      </c>
      <c r="X161">
        <v>1740396.5</v>
      </c>
      <c r="Y161">
        <v>303273.44</v>
      </c>
      <c r="Z161">
        <v>2106308.5</v>
      </c>
      <c r="AA161">
        <v>11250</v>
      </c>
      <c r="AC161">
        <v>1209530.28</v>
      </c>
      <c r="AD161">
        <v>434434.99</v>
      </c>
    </row>
    <row r="162" spans="1:34" x14ac:dyDescent="0.25">
      <c r="A162" t="s">
        <v>2762</v>
      </c>
      <c r="B162">
        <v>687599.6</v>
      </c>
      <c r="C162">
        <v>51042.46</v>
      </c>
      <c r="D162">
        <v>52306.15</v>
      </c>
      <c r="G162">
        <v>1066261.44</v>
      </c>
      <c r="H162">
        <v>586954.66</v>
      </c>
      <c r="K162">
        <v>0</v>
      </c>
      <c r="L162">
        <v>53200</v>
      </c>
      <c r="N162">
        <v>393</v>
      </c>
      <c r="R162">
        <v>41401.85</v>
      </c>
      <c r="S162">
        <v>2546107.46</v>
      </c>
      <c r="T162">
        <v>958659.04</v>
      </c>
      <c r="U162">
        <v>69320</v>
      </c>
      <c r="V162">
        <v>969.72</v>
      </c>
      <c r="X162">
        <v>1294839.7</v>
      </c>
      <c r="Y162">
        <v>464108.33</v>
      </c>
      <c r="Z162">
        <v>1708588.95</v>
      </c>
      <c r="AA162">
        <v>27458</v>
      </c>
      <c r="AC162">
        <v>892535.11</v>
      </c>
      <c r="AD162">
        <v>298338.74</v>
      </c>
      <c r="AH162">
        <v>57913.99</v>
      </c>
    </row>
    <row r="163" spans="1:34" x14ac:dyDescent="0.25">
      <c r="A163" t="s">
        <v>2763</v>
      </c>
      <c r="B163">
        <v>257573.1</v>
      </c>
      <c r="C163">
        <v>21231.360000000001</v>
      </c>
      <c r="D163">
        <v>48419.1</v>
      </c>
      <c r="G163">
        <v>238135.31</v>
      </c>
      <c r="H163">
        <v>492254.26</v>
      </c>
      <c r="K163">
        <v>4900</v>
      </c>
      <c r="L163">
        <v>167029</v>
      </c>
      <c r="N163">
        <v>1680</v>
      </c>
      <c r="R163">
        <v>-1210219.18</v>
      </c>
      <c r="S163">
        <v>2320392.7599999998</v>
      </c>
      <c r="T163">
        <v>960161</v>
      </c>
      <c r="U163">
        <v>70000</v>
      </c>
      <c r="V163">
        <v>33.840000000000003</v>
      </c>
      <c r="X163">
        <v>807564.5</v>
      </c>
      <c r="Y163">
        <v>254793.52</v>
      </c>
      <c r="Z163">
        <v>1269058.5</v>
      </c>
      <c r="AA163">
        <v>8620</v>
      </c>
      <c r="AC163">
        <v>948295.48</v>
      </c>
      <c r="AD163">
        <v>78831.53</v>
      </c>
      <c r="AH163">
        <v>13916.8</v>
      </c>
    </row>
    <row r="164" spans="1:34" x14ac:dyDescent="0.25">
      <c r="A164" t="s">
        <v>2812</v>
      </c>
      <c r="B164">
        <v>484097.31</v>
      </c>
      <c r="C164">
        <v>19539</v>
      </c>
      <c r="D164">
        <v>143228.92000000001</v>
      </c>
      <c r="G164">
        <v>830806.53</v>
      </c>
      <c r="H164">
        <v>468874.11</v>
      </c>
      <c r="K164">
        <v>4000</v>
      </c>
      <c r="L164">
        <v>44078.9</v>
      </c>
      <c r="N164">
        <v>519</v>
      </c>
      <c r="R164">
        <v>-644206.04</v>
      </c>
      <c r="S164">
        <v>2754433.99</v>
      </c>
      <c r="T164">
        <v>940082.52</v>
      </c>
      <c r="U164">
        <v>70120</v>
      </c>
      <c r="V164">
        <v>636.44000000000005</v>
      </c>
      <c r="X164">
        <v>1276025.8</v>
      </c>
      <c r="Y164">
        <v>332001.08</v>
      </c>
      <c r="Z164">
        <v>1687117.64</v>
      </c>
      <c r="AA164">
        <v>14969</v>
      </c>
      <c r="AC164">
        <v>723858.26</v>
      </c>
      <c r="AD164">
        <v>360670.42</v>
      </c>
      <c r="AH164">
        <v>44530.5</v>
      </c>
    </row>
    <row r="165" spans="1:34" x14ac:dyDescent="0.25">
      <c r="A165" t="s">
        <v>2816</v>
      </c>
      <c r="B165">
        <v>551380.32999999996</v>
      </c>
      <c r="C165">
        <v>1434.8</v>
      </c>
      <c r="D165">
        <v>99293.06</v>
      </c>
      <c r="G165">
        <v>498930</v>
      </c>
      <c r="H165">
        <v>282346.08</v>
      </c>
      <c r="K165">
        <v>1000</v>
      </c>
      <c r="L165">
        <v>91714.26</v>
      </c>
      <c r="N165">
        <v>0</v>
      </c>
      <c r="R165">
        <v>-3563094.14</v>
      </c>
      <c r="S165">
        <v>4164124</v>
      </c>
      <c r="T165">
        <v>2249335.8199999998</v>
      </c>
      <c r="U165">
        <v>70000</v>
      </c>
      <c r="V165">
        <v>877.04</v>
      </c>
      <c r="X165">
        <v>1997401.13</v>
      </c>
      <c r="Y165">
        <v>411947.48</v>
      </c>
      <c r="Z165">
        <v>2414676.13</v>
      </c>
      <c r="AA165">
        <v>10740</v>
      </c>
      <c r="AC165">
        <v>1398321.12</v>
      </c>
      <c r="AD165">
        <v>78750.87</v>
      </c>
      <c r="AH165">
        <v>87433.2</v>
      </c>
    </row>
    <row r="166" spans="1:34" x14ac:dyDescent="0.25">
      <c r="A166" t="s">
        <v>2820</v>
      </c>
      <c r="B166">
        <v>293578.67</v>
      </c>
      <c r="C166">
        <v>56127.19</v>
      </c>
      <c r="D166">
        <v>537532.14</v>
      </c>
      <c r="G166">
        <v>730553.17</v>
      </c>
      <c r="H166">
        <v>547997.55000000005</v>
      </c>
      <c r="K166">
        <v>52000</v>
      </c>
      <c r="L166">
        <v>134763.07999999999</v>
      </c>
      <c r="N166">
        <v>2265</v>
      </c>
      <c r="R166">
        <v>-1048184.37</v>
      </c>
      <c r="S166">
        <v>3254719.47</v>
      </c>
      <c r="T166">
        <v>876198.03</v>
      </c>
      <c r="V166">
        <v>521.83000000000004</v>
      </c>
      <c r="X166">
        <v>964626.5</v>
      </c>
      <c r="Y166">
        <v>106068.56</v>
      </c>
      <c r="Z166">
        <v>1379465.35</v>
      </c>
      <c r="AA166">
        <v>2000</v>
      </c>
      <c r="AC166">
        <v>535052.54</v>
      </c>
      <c r="AD166">
        <v>225649.69</v>
      </c>
      <c r="AH166">
        <v>35021.800000000003</v>
      </c>
    </row>
    <row r="167" spans="1:34" x14ac:dyDescent="0.25">
      <c r="A167" t="s">
        <v>2764</v>
      </c>
      <c r="B167">
        <v>553657.51</v>
      </c>
      <c r="C167">
        <v>1108526.97</v>
      </c>
      <c r="D167">
        <v>69901.33</v>
      </c>
      <c r="G167">
        <v>285142.08</v>
      </c>
      <c r="H167">
        <v>371745.11</v>
      </c>
      <c r="K167">
        <v>3000</v>
      </c>
      <c r="L167">
        <v>87106.3</v>
      </c>
      <c r="N167">
        <v>28.04</v>
      </c>
      <c r="R167">
        <v>-2597590.71</v>
      </c>
      <c r="S167">
        <v>4774273.9400000004</v>
      </c>
      <c r="T167">
        <v>1702189.4</v>
      </c>
      <c r="U167">
        <v>243206</v>
      </c>
      <c r="V167">
        <v>742.7</v>
      </c>
      <c r="X167">
        <v>949206.5</v>
      </c>
      <c r="Z167">
        <v>1500813.5</v>
      </c>
      <c r="AA167">
        <v>22220</v>
      </c>
      <c r="AB167">
        <v>37150</v>
      </c>
      <c r="AC167">
        <v>1023512.13</v>
      </c>
      <c r="AD167">
        <v>189493.54</v>
      </c>
    </row>
    <row r="168" spans="1:34" x14ac:dyDescent="0.25">
      <c r="A168" t="s">
        <v>2765</v>
      </c>
      <c r="B168">
        <v>292560.3</v>
      </c>
      <c r="C168">
        <v>43550.9</v>
      </c>
      <c r="D168">
        <v>24109.22</v>
      </c>
      <c r="G168">
        <v>649645.77</v>
      </c>
      <c r="H168">
        <v>130698.63</v>
      </c>
      <c r="K168">
        <v>3000</v>
      </c>
      <c r="L168">
        <v>33043.300000000003</v>
      </c>
      <c r="N168">
        <v>55.04</v>
      </c>
      <c r="R168">
        <v>-1905347.33</v>
      </c>
      <c r="S168">
        <v>3325480.98</v>
      </c>
      <c r="T168">
        <v>998036.69</v>
      </c>
      <c r="U168">
        <v>148580</v>
      </c>
      <c r="V168">
        <v>319.36</v>
      </c>
      <c r="X168">
        <v>1403211</v>
      </c>
      <c r="Z168">
        <v>1813350</v>
      </c>
      <c r="AA168">
        <v>1920</v>
      </c>
      <c r="AB168">
        <v>16870</v>
      </c>
      <c r="AC168">
        <v>748386.9</v>
      </c>
      <c r="AD168">
        <v>285260.32</v>
      </c>
      <c r="AH168">
        <v>27</v>
      </c>
    </row>
    <row r="169" spans="1:34" x14ac:dyDescent="0.25">
      <c r="A169" t="s">
        <v>2766</v>
      </c>
      <c r="B169">
        <v>466840.15</v>
      </c>
      <c r="C169">
        <v>453546.39</v>
      </c>
      <c r="D169">
        <v>25242.91</v>
      </c>
      <c r="G169">
        <v>631227.24</v>
      </c>
      <c r="H169">
        <v>205410.72</v>
      </c>
      <c r="K169">
        <v>2500</v>
      </c>
      <c r="L169">
        <v>50244.29</v>
      </c>
      <c r="N169">
        <v>257.38</v>
      </c>
      <c r="R169">
        <v>-780327.41</v>
      </c>
      <c r="S169">
        <v>2333757.04</v>
      </c>
      <c r="T169">
        <v>1418426.37</v>
      </c>
      <c r="U169">
        <v>253180</v>
      </c>
      <c r="X169">
        <v>1577670.5</v>
      </c>
      <c r="Z169">
        <v>1944991.5</v>
      </c>
      <c r="AA169">
        <v>1600</v>
      </c>
      <c r="AB169">
        <v>15380</v>
      </c>
      <c r="AC169">
        <v>905511.57</v>
      </c>
      <c r="AD169">
        <v>205957.69</v>
      </c>
    </row>
    <row r="170" spans="1:34" x14ac:dyDescent="0.25">
      <c r="A170" t="s">
        <v>2767</v>
      </c>
      <c r="B170">
        <v>1191460.49</v>
      </c>
      <c r="C170">
        <v>1144722.97</v>
      </c>
      <c r="D170">
        <v>123125.01</v>
      </c>
      <c r="G170">
        <v>119420.24</v>
      </c>
      <c r="H170">
        <v>86547.66</v>
      </c>
      <c r="K170">
        <v>3500</v>
      </c>
      <c r="L170">
        <v>72209.279999999999</v>
      </c>
      <c r="N170">
        <v>0</v>
      </c>
      <c r="R170">
        <v>-691875.46</v>
      </c>
      <c r="S170">
        <v>2500833.27</v>
      </c>
      <c r="T170">
        <v>2863014.87</v>
      </c>
      <c r="U170">
        <v>189780</v>
      </c>
      <c r="V170">
        <v>1168.07</v>
      </c>
      <c r="X170">
        <v>1587329.5</v>
      </c>
      <c r="Z170">
        <v>2657286.5</v>
      </c>
      <c r="AA170">
        <v>12280</v>
      </c>
      <c r="AB170">
        <v>22000</v>
      </c>
      <c r="AC170">
        <v>1056433.4099999999</v>
      </c>
      <c r="AD170">
        <v>112198.25</v>
      </c>
      <c r="AH170">
        <v>485</v>
      </c>
    </row>
    <row r="171" spans="1:34" x14ac:dyDescent="0.25">
      <c r="A171" t="s">
        <v>2768</v>
      </c>
      <c r="B171">
        <v>1382252.85</v>
      </c>
      <c r="C171">
        <v>5175108.29</v>
      </c>
      <c r="D171">
        <v>82973.759999999995</v>
      </c>
      <c r="G171">
        <v>387589.18</v>
      </c>
      <c r="H171">
        <v>466619.52</v>
      </c>
      <c r="K171">
        <v>2100</v>
      </c>
      <c r="L171">
        <v>133225.47</v>
      </c>
      <c r="N171">
        <v>868.27</v>
      </c>
      <c r="R171">
        <v>4100977.67</v>
      </c>
      <c r="S171">
        <v>1757956.06</v>
      </c>
      <c r="T171">
        <v>3678397.88</v>
      </c>
      <c r="U171">
        <v>496925</v>
      </c>
      <c r="V171">
        <v>1694.82</v>
      </c>
      <c r="X171">
        <v>1352102.5</v>
      </c>
      <c r="Z171">
        <v>2210448.5</v>
      </c>
      <c r="AA171">
        <v>9260</v>
      </c>
      <c r="AB171">
        <v>30140</v>
      </c>
      <c r="AC171">
        <v>1458914.68</v>
      </c>
      <c r="AD171">
        <v>306840.89</v>
      </c>
      <c r="AH171">
        <v>14100</v>
      </c>
    </row>
    <row r="172" spans="1:34" x14ac:dyDescent="0.25">
      <c r="A172" t="s">
        <v>2769</v>
      </c>
      <c r="B172">
        <v>533320.18000000005</v>
      </c>
      <c r="C172">
        <v>356647.9</v>
      </c>
      <c r="D172">
        <v>24119.19</v>
      </c>
      <c r="G172">
        <v>559168.11</v>
      </c>
      <c r="H172">
        <v>129036.33</v>
      </c>
      <c r="K172">
        <v>3000</v>
      </c>
      <c r="L172">
        <v>49503.97</v>
      </c>
      <c r="N172">
        <v>671.53</v>
      </c>
      <c r="R172">
        <v>-768444.11</v>
      </c>
      <c r="S172">
        <v>2322668.0699999998</v>
      </c>
      <c r="T172">
        <v>1158923.97</v>
      </c>
      <c r="U172">
        <v>271050</v>
      </c>
      <c r="V172">
        <v>478.7</v>
      </c>
      <c r="X172">
        <v>1075882.5</v>
      </c>
      <c r="Z172">
        <v>1422039.38</v>
      </c>
      <c r="AA172">
        <v>3800</v>
      </c>
      <c r="AB172">
        <v>11320</v>
      </c>
      <c r="AC172">
        <v>808612.17</v>
      </c>
      <c r="AD172">
        <v>249506.37</v>
      </c>
      <c r="AH172">
        <v>16165</v>
      </c>
    </row>
    <row r="173" spans="1:34" x14ac:dyDescent="0.25">
      <c r="A173" t="s">
        <v>2770</v>
      </c>
      <c r="B173">
        <v>669601</v>
      </c>
      <c r="C173">
        <v>1108347.3</v>
      </c>
      <c r="D173">
        <v>64038.23</v>
      </c>
      <c r="G173">
        <v>284915.7</v>
      </c>
      <c r="H173">
        <v>895273.85</v>
      </c>
      <c r="K173">
        <v>4000</v>
      </c>
      <c r="L173">
        <v>97549.5</v>
      </c>
      <c r="N173">
        <v>601.82000000000005</v>
      </c>
      <c r="R173">
        <v>-857430.43</v>
      </c>
      <c r="S173">
        <v>2694098.62</v>
      </c>
      <c r="T173">
        <v>2542432.58</v>
      </c>
      <c r="U173">
        <v>72880</v>
      </c>
      <c r="V173">
        <v>736.18</v>
      </c>
      <c r="X173">
        <v>1093802.5</v>
      </c>
      <c r="Y173">
        <v>9800</v>
      </c>
      <c r="Z173">
        <v>1740411.5</v>
      </c>
      <c r="AA173">
        <v>5520</v>
      </c>
      <c r="AB173">
        <v>36700</v>
      </c>
      <c r="AC173">
        <v>736028.06</v>
      </c>
      <c r="AD173">
        <v>117488.13</v>
      </c>
      <c r="AH173">
        <v>147</v>
      </c>
    </row>
    <row r="174" spans="1:34" x14ac:dyDescent="0.25">
      <c r="A174" t="s">
        <v>2810</v>
      </c>
      <c r="B174">
        <v>304083.81</v>
      </c>
      <c r="C174">
        <v>424538</v>
      </c>
      <c r="D174">
        <v>67770.320000000007</v>
      </c>
      <c r="G174">
        <v>437815.28</v>
      </c>
      <c r="H174">
        <v>975353.84</v>
      </c>
      <c r="L174">
        <v>46150</v>
      </c>
      <c r="N174">
        <v>0</v>
      </c>
      <c r="R174">
        <v>-1244731.6100000001</v>
      </c>
      <c r="S174">
        <v>2583594.75</v>
      </c>
      <c r="T174">
        <v>1963113.99</v>
      </c>
      <c r="U174">
        <v>149000</v>
      </c>
      <c r="V174">
        <v>386.88</v>
      </c>
      <c r="X174">
        <v>516442.5</v>
      </c>
      <c r="Z174">
        <v>958851.5</v>
      </c>
      <c r="AA174">
        <v>2400</v>
      </c>
      <c r="AB174">
        <v>17328</v>
      </c>
      <c r="AC174">
        <v>623978.89</v>
      </c>
      <c r="AD174">
        <v>201836.87</v>
      </c>
    </row>
    <row r="175" spans="1:34" x14ac:dyDescent="0.25">
      <c r="A175" t="s">
        <v>2821</v>
      </c>
      <c r="B175">
        <v>168209.9</v>
      </c>
      <c r="C175">
        <v>92771.95</v>
      </c>
      <c r="D175">
        <v>42206.06</v>
      </c>
      <c r="G175">
        <v>1029642.76</v>
      </c>
      <c r="H175">
        <v>124940.84</v>
      </c>
      <c r="L175">
        <v>29536.3</v>
      </c>
      <c r="N175">
        <v>523.46</v>
      </c>
      <c r="R175">
        <v>-1404280.82</v>
      </c>
      <c r="S175">
        <v>2913433.4</v>
      </c>
      <c r="T175">
        <v>855821.12</v>
      </c>
      <c r="U175">
        <v>90000</v>
      </c>
      <c r="V175">
        <v>206.28</v>
      </c>
      <c r="X175">
        <v>689174.5</v>
      </c>
      <c r="Z175">
        <v>1028478.5</v>
      </c>
      <c r="AA175">
        <v>9380</v>
      </c>
      <c r="AB175">
        <v>28740</v>
      </c>
      <c r="AC175">
        <v>476868.82</v>
      </c>
      <c r="AD175">
        <v>173175.41</v>
      </c>
    </row>
    <row r="176" spans="1:34" x14ac:dyDescent="0.25">
      <c r="A176" t="s">
        <v>17</v>
      </c>
      <c r="B176">
        <v>247042.16</v>
      </c>
      <c r="C176">
        <v>336745.47</v>
      </c>
      <c r="D176">
        <v>212651.55</v>
      </c>
      <c r="G176">
        <v>1004558.47</v>
      </c>
      <c r="H176">
        <v>590758.84</v>
      </c>
      <c r="K176">
        <v>12220</v>
      </c>
      <c r="L176">
        <v>210132.29</v>
      </c>
      <c r="N176">
        <v>10671.27</v>
      </c>
      <c r="R176">
        <v>1374925.21</v>
      </c>
      <c r="S176">
        <v>2535471.5499999998</v>
      </c>
      <c r="T176">
        <v>-123927.5</v>
      </c>
      <c r="X176">
        <v>1749595.2</v>
      </c>
      <c r="Y176">
        <v>180450</v>
      </c>
      <c r="Z176">
        <v>2621779.2000000002</v>
      </c>
      <c r="AA176">
        <v>10650</v>
      </c>
      <c r="AC176">
        <v>821658.34</v>
      </c>
      <c r="AD176">
        <v>78963.990000000005</v>
      </c>
      <c r="AG176">
        <v>50</v>
      </c>
      <c r="AH176">
        <v>24680</v>
      </c>
    </row>
    <row r="177" spans="1:34" x14ac:dyDescent="0.25">
      <c r="A177" t="s">
        <v>18</v>
      </c>
      <c r="B177">
        <v>560672.05000000005</v>
      </c>
      <c r="C177">
        <v>31800</v>
      </c>
      <c r="D177">
        <v>151397.85</v>
      </c>
      <c r="G177">
        <v>756290.63</v>
      </c>
      <c r="H177">
        <v>259658.33</v>
      </c>
      <c r="K177">
        <v>3500</v>
      </c>
      <c r="L177">
        <v>62298.76</v>
      </c>
      <c r="M177">
        <v>4000</v>
      </c>
      <c r="N177">
        <v>218</v>
      </c>
      <c r="R177">
        <v>-1850890.38</v>
      </c>
      <c r="S177">
        <v>3491897.05</v>
      </c>
      <c r="T177">
        <v>1263884.52</v>
      </c>
      <c r="U177">
        <v>1800</v>
      </c>
      <c r="V177">
        <v>863.76</v>
      </c>
      <c r="W177">
        <v>1950</v>
      </c>
      <c r="X177">
        <v>1927098</v>
      </c>
      <c r="Y177">
        <v>890550</v>
      </c>
      <c r="Z177">
        <v>2499141</v>
      </c>
      <c r="AA177">
        <v>16758</v>
      </c>
      <c r="AC177">
        <v>1148344.75</v>
      </c>
      <c r="AD177">
        <v>254772.91</v>
      </c>
      <c r="AG177">
        <v>1020</v>
      </c>
      <c r="AH177">
        <v>117314.19</v>
      </c>
    </row>
    <row r="178" spans="1:34" x14ac:dyDescent="0.25">
      <c r="A178" t="s">
        <v>2771</v>
      </c>
      <c r="B178">
        <v>704588.32</v>
      </c>
      <c r="C178">
        <v>26473.75</v>
      </c>
      <c r="D178">
        <v>187171.97</v>
      </c>
      <c r="G178">
        <v>7319855.3399999999</v>
      </c>
      <c r="H178">
        <v>3980181.73</v>
      </c>
      <c r="K178">
        <v>0</v>
      </c>
      <c r="L178">
        <v>207105.03</v>
      </c>
      <c r="N178">
        <v>135.77000000000001</v>
      </c>
      <c r="R178">
        <v>12708358.800000001</v>
      </c>
      <c r="T178">
        <v>2215148.13</v>
      </c>
      <c r="U178">
        <v>415142.28</v>
      </c>
      <c r="V178">
        <v>1194.77</v>
      </c>
      <c r="X178">
        <v>3013648.3</v>
      </c>
      <c r="Y178">
        <v>135000</v>
      </c>
      <c r="Z178">
        <v>3647334.3</v>
      </c>
      <c r="AB178">
        <v>19554</v>
      </c>
      <c r="AC178">
        <v>1477769.19</v>
      </c>
      <c r="AD178">
        <v>1148578.76</v>
      </c>
      <c r="AG178">
        <v>12266.66</v>
      </c>
      <c r="AH178">
        <v>171959.06</v>
      </c>
    </row>
    <row r="179" spans="1:34" x14ac:dyDescent="0.25">
      <c r="A179" t="s">
        <v>19</v>
      </c>
      <c r="B179">
        <v>985512.78</v>
      </c>
      <c r="C179">
        <v>29787.77</v>
      </c>
      <c r="D179">
        <v>147701.34</v>
      </c>
      <c r="G179">
        <v>67601.039999999994</v>
      </c>
      <c r="H179">
        <v>118982.5</v>
      </c>
      <c r="K179">
        <v>0</v>
      </c>
      <c r="L179">
        <v>45824.3</v>
      </c>
      <c r="N179">
        <v>74.02</v>
      </c>
      <c r="P179">
        <v>135000</v>
      </c>
      <c r="R179">
        <v>-1681192.13</v>
      </c>
      <c r="S179">
        <v>3101018.9</v>
      </c>
      <c r="T179">
        <v>1251121.25</v>
      </c>
      <c r="U179">
        <v>798695</v>
      </c>
      <c r="V179">
        <v>1158.31</v>
      </c>
      <c r="Y179">
        <v>2661929.36</v>
      </c>
      <c r="Z179">
        <v>3343436</v>
      </c>
      <c r="AA179">
        <v>14250</v>
      </c>
      <c r="AC179">
        <v>1056602.99</v>
      </c>
      <c r="AD179">
        <v>320045.07</v>
      </c>
      <c r="AH179">
        <v>229709.52</v>
      </c>
    </row>
    <row r="180" spans="1:34" x14ac:dyDescent="0.25">
      <c r="A180" t="s">
        <v>20</v>
      </c>
      <c r="B180">
        <v>620128.99</v>
      </c>
      <c r="C180">
        <v>42419.49</v>
      </c>
      <c r="D180">
        <v>154806.04999999999</v>
      </c>
      <c r="G180">
        <v>137205.92000000001</v>
      </c>
      <c r="H180">
        <v>730999.97</v>
      </c>
      <c r="K180">
        <v>7050</v>
      </c>
      <c r="L180">
        <v>146920.15</v>
      </c>
      <c r="M180">
        <v>80400</v>
      </c>
      <c r="N180">
        <v>0</v>
      </c>
      <c r="P180">
        <v>10000</v>
      </c>
      <c r="R180">
        <v>1796206.58</v>
      </c>
      <c r="S180">
        <v>254405.43</v>
      </c>
      <c r="T180">
        <v>1612568.32</v>
      </c>
      <c r="V180">
        <v>981.48</v>
      </c>
      <c r="W180">
        <v>3010</v>
      </c>
      <c r="X180">
        <v>2230109.13</v>
      </c>
      <c r="Y180">
        <v>117400</v>
      </c>
      <c r="Z180">
        <v>2913105.13</v>
      </c>
      <c r="AA180">
        <v>16278</v>
      </c>
      <c r="AC180">
        <v>1081171.07</v>
      </c>
      <c r="AD180">
        <v>417799.23</v>
      </c>
      <c r="AG180">
        <v>5010</v>
      </c>
      <c r="AH180">
        <v>140127.24</v>
      </c>
    </row>
    <row r="181" spans="1:34" x14ac:dyDescent="0.25">
      <c r="A181" t="s">
        <v>21</v>
      </c>
      <c r="B181">
        <v>734635.69</v>
      </c>
      <c r="C181">
        <v>80259.23</v>
      </c>
      <c r="D181">
        <v>206236.39</v>
      </c>
      <c r="G181">
        <v>5</v>
      </c>
      <c r="H181">
        <v>650522.91</v>
      </c>
      <c r="K181">
        <v>4900</v>
      </c>
      <c r="L181">
        <v>86727.03</v>
      </c>
      <c r="M181">
        <v>215800</v>
      </c>
      <c r="N181">
        <v>50000</v>
      </c>
      <c r="R181">
        <v>-3046300.76</v>
      </c>
      <c r="S181">
        <v>4470863.96</v>
      </c>
      <c r="T181">
        <v>1663129.74</v>
      </c>
      <c r="V181">
        <v>1155.56</v>
      </c>
      <c r="W181">
        <v>261</v>
      </c>
      <c r="X181">
        <v>2337943.4</v>
      </c>
      <c r="Y181">
        <v>298600</v>
      </c>
      <c r="Z181">
        <v>2918234.9</v>
      </c>
      <c r="AA181">
        <v>22948</v>
      </c>
      <c r="AC181">
        <v>1013165.34</v>
      </c>
      <c r="AD181">
        <v>164135.28</v>
      </c>
      <c r="AG181">
        <v>261</v>
      </c>
      <c r="AH181">
        <v>292676.19</v>
      </c>
    </row>
    <row r="182" spans="1:34" x14ac:dyDescent="0.25">
      <c r="A182" t="s">
        <v>22</v>
      </c>
      <c r="B182">
        <v>760852.75</v>
      </c>
      <c r="C182">
        <v>34042</v>
      </c>
      <c r="D182">
        <v>186534.3</v>
      </c>
      <c r="G182">
        <v>32714.65</v>
      </c>
      <c r="H182">
        <v>185773.71</v>
      </c>
      <c r="K182">
        <v>41319.300000000003</v>
      </c>
      <c r="L182">
        <v>67861.19</v>
      </c>
      <c r="M182">
        <v>178960</v>
      </c>
      <c r="N182">
        <v>323.17</v>
      </c>
      <c r="R182">
        <v>444947.73</v>
      </c>
      <c r="S182">
        <v>1315785.06</v>
      </c>
      <c r="T182">
        <v>1537171.28</v>
      </c>
      <c r="V182">
        <v>1229.8399999999999</v>
      </c>
      <c r="W182">
        <v>1910</v>
      </c>
      <c r="X182">
        <v>2376344.4</v>
      </c>
      <c r="Y182">
        <v>222950</v>
      </c>
      <c r="Z182">
        <v>3209252.4</v>
      </c>
      <c r="AA182">
        <v>38043</v>
      </c>
      <c r="AC182">
        <v>1230670.21</v>
      </c>
      <c r="AD182">
        <v>394355.27</v>
      </c>
      <c r="AG182">
        <v>100</v>
      </c>
      <c r="AH182">
        <v>116463.67999999999</v>
      </c>
    </row>
    <row r="183" spans="1:34" x14ac:dyDescent="0.25">
      <c r="A183" t="s">
        <v>23</v>
      </c>
      <c r="B183">
        <v>979251.15</v>
      </c>
      <c r="C183">
        <v>9846</v>
      </c>
      <c r="D183">
        <v>307722.07</v>
      </c>
      <c r="G183">
        <v>753840.11</v>
      </c>
      <c r="H183">
        <v>338525.2</v>
      </c>
      <c r="K183">
        <v>2900</v>
      </c>
      <c r="L183">
        <v>66581.25</v>
      </c>
      <c r="M183">
        <v>155200</v>
      </c>
      <c r="N183">
        <v>0</v>
      </c>
      <c r="R183">
        <v>1629149.23</v>
      </c>
      <c r="S183">
        <v>1137972.49</v>
      </c>
      <c r="T183">
        <v>1657362.92</v>
      </c>
      <c r="V183">
        <v>1334.36</v>
      </c>
      <c r="W183">
        <v>1430</v>
      </c>
      <c r="X183">
        <v>2484729.6</v>
      </c>
      <c r="Y183">
        <v>207200</v>
      </c>
      <c r="Z183">
        <v>3058547.6</v>
      </c>
      <c r="AA183">
        <v>17130</v>
      </c>
      <c r="AB183">
        <v>7608</v>
      </c>
      <c r="AC183">
        <v>1305439.95</v>
      </c>
      <c r="AD183">
        <v>236984.52</v>
      </c>
      <c r="AG183">
        <v>910</v>
      </c>
      <c r="AH183">
        <v>328055.25</v>
      </c>
    </row>
    <row r="184" spans="1:34" x14ac:dyDescent="0.25">
      <c r="A184" t="s">
        <v>24</v>
      </c>
      <c r="B184">
        <v>691506.03</v>
      </c>
      <c r="C184">
        <v>12566.13</v>
      </c>
      <c r="D184">
        <v>229196.74</v>
      </c>
      <c r="G184">
        <v>1962072.44</v>
      </c>
      <c r="H184">
        <v>796479.28</v>
      </c>
      <c r="K184">
        <v>-271500</v>
      </c>
      <c r="L184">
        <v>93219.17</v>
      </c>
      <c r="M184">
        <v>26340</v>
      </c>
      <c r="N184">
        <v>19.8</v>
      </c>
      <c r="P184">
        <v>204890</v>
      </c>
      <c r="R184">
        <v>2692341.31</v>
      </c>
      <c r="S184">
        <v>1899168.01</v>
      </c>
      <c r="T184">
        <v>2122648.9700000002</v>
      </c>
      <c r="U184">
        <v>90050</v>
      </c>
      <c r="V184">
        <v>2100.64</v>
      </c>
      <c r="W184">
        <v>1590</v>
      </c>
      <c r="X184">
        <v>1800227.2</v>
      </c>
      <c r="Y184">
        <v>295200</v>
      </c>
      <c r="Z184">
        <v>2905750.2</v>
      </c>
      <c r="AA184">
        <v>35988</v>
      </c>
      <c r="AC184">
        <v>1762149.75</v>
      </c>
      <c r="AD184">
        <v>406530.38</v>
      </c>
      <c r="AH184">
        <v>154056.15</v>
      </c>
    </row>
    <row r="185" spans="1:34" x14ac:dyDescent="0.25">
      <c r="A185" t="s">
        <v>25</v>
      </c>
      <c r="B185">
        <v>373475.74</v>
      </c>
      <c r="C185">
        <v>20296.88</v>
      </c>
      <c r="D185">
        <v>180768.94</v>
      </c>
      <c r="G185">
        <v>1546784.69</v>
      </c>
      <c r="H185">
        <v>346614.47</v>
      </c>
      <c r="K185">
        <v>9700</v>
      </c>
      <c r="L185">
        <v>119891.11</v>
      </c>
      <c r="M185">
        <v>44900</v>
      </c>
      <c r="N185">
        <v>16990</v>
      </c>
      <c r="R185">
        <v>-1432506.52</v>
      </c>
      <c r="S185">
        <v>4128965.53</v>
      </c>
      <c r="T185">
        <v>1254207.69</v>
      </c>
      <c r="U185">
        <v>249980</v>
      </c>
      <c r="V185">
        <v>446.27</v>
      </c>
      <c r="W185">
        <v>790</v>
      </c>
      <c r="X185">
        <v>1295008.5</v>
      </c>
      <c r="Y185">
        <v>303950</v>
      </c>
      <c r="Z185">
        <v>1877192.5</v>
      </c>
      <c r="AA185">
        <v>7828</v>
      </c>
      <c r="AB185">
        <v>9560</v>
      </c>
      <c r="AC185">
        <v>1276186.8700000001</v>
      </c>
      <c r="AD185">
        <v>278281.18</v>
      </c>
      <c r="AG185">
        <v>360</v>
      </c>
      <c r="AH185">
        <v>74973.31</v>
      </c>
    </row>
    <row r="186" spans="1:34" x14ac:dyDescent="0.25">
      <c r="A186" t="s">
        <v>26</v>
      </c>
      <c r="B186">
        <v>428805.26</v>
      </c>
      <c r="C186">
        <v>5800</v>
      </c>
      <c r="D186">
        <v>145489.91</v>
      </c>
      <c r="G186">
        <v>198404.09</v>
      </c>
      <c r="H186">
        <v>536835.51</v>
      </c>
      <c r="K186">
        <v>0</v>
      </c>
      <c r="L186">
        <v>70415.199999999997</v>
      </c>
      <c r="M186">
        <v>60860</v>
      </c>
      <c r="N186">
        <v>767</v>
      </c>
      <c r="R186">
        <v>-235320.49</v>
      </c>
      <c r="S186">
        <v>1898710.57</v>
      </c>
      <c r="T186">
        <v>1380421.81</v>
      </c>
      <c r="U186">
        <v>71350</v>
      </c>
      <c r="V186">
        <v>856.71</v>
      </c>
      <c r="W186">
        <v>1420</v>
      </c>
      <c r="X186">
        <v>2629906.85</v>
      </c>
      <c r="Y186">
        <v>192200</v>
      </c>
      <c r="Z186">
        <v>3343026.85</v>
      </c>
      <c r="AA186">
        <v>21165</v>
      </c>
      <c r="AB186">
        <v>7838</v>
      </c>
      <c r="AC186">
        <v>1095503.33</v>
      </c>
      <c r="AD186">
        <v>127183.01</v>
      </c>
      <c r="AG186">
        <v>530</v>
      </c>
      <c r="AH186">
        <v>161006.69</v>
      </c>
    </row>
    <row r="187" spans="1:34" x14ac:dyDescent="0.25">
      <c r="A187" t="s">
        <v>27</v>
      </c>
      <c r="B187">
        <v>561350.62</v>
      </c>
      <c r="C187">
        <v>16132.5</v>
      </c>
      <c r="D187">
        <v>154355.45000000001</v>
      </c>
      <c r="G187">
        <v>208809.37</v>
      </c>
      <c r="H187">
        <v>170596.68</v>
      </c>
      <c r="K187">
        <v>4500</v>
      </c>
      <c r="L187">
        <v>50318.23</v>
      </c>
      <c r="M187">
        <v>79870</v>
      </c>
      <c r="N187">
        <v>0</v>
      </c>
      <c r="R187">
        <v>-937295.25</v>
      </c>
      <c r="S187">
        <v>2242933.0699999998</v>
      </c>
      <c r="T187">
        <v>1234197.72</v>
      </c>
      <c r="U187">
        <v>35100</v>
      </c>
      <c r="V187">
        <v>797.38</v>
      </c>
      <c r="W187">
        <v>610</v>
      </c>
      <c r="X187">
        <v>1690818.8</v>
      </c>
      <c r="Y187">
        <v>244250</v>
      </c>
      <c r="Z187">
        <v>2350545.7999999998</v>
      </c>
      <c r="AA187">
        <v>12158</v>
      </c>
      <c r="AC187">
        <v>852772.75</v>
      </c>
      <c r="AD187">
        <v>198706.02</v>
      </c>
      <c r="AG187">
        <v>330</v>
      </c>
      <c r="AH187">
        <v>120342.76</v>
      </c>
    </row>
    <row r="188" spans="1:34" x14ac:dyDescent="0.25">
      <c r="A188" t="s">
        <v>2813</v>
      </c>
      <c r="B188">
        <v>260146.04</v>
      </c>
      <c r="C188">
        <v>25518.9</v>
      </c>
      <c r="D188">
        <v>144540.28</v>
      </c>
      <c r="G188">
        <v>574253.35</v>
      </c>
      <c r="H188">
        <v>389607.11</v>
      </c>
      <c r="K188">
        <v>6600</v>
      </c>
      <c r="L188">
        <v>52583</v>
      </c>
      <c r="M188">
        <v>58240</v>
      </c>
      <c r="N188">
        <v>136.44999999999999</v>
      </c>
      <c r="R188">
        <v>-2224846.98</v>
      </c>
      <c r="S188">
        <v>3605471.06</v>
      </c>
      <c r="T188">
        <v>1138153.32</v>
      </c>
      <c r="V188">
        <v>266.8</v>
      </c>
      <c r="W188">
        <v>1380</v>
      </c>
      <c r="X188">
        <v>1440723.4</v>
      </c>
      <c r="Y188">
        <v>327200</v>
      </c>
      <c r="Z188">
        <v>1991407.4</v>
      </c>
      <c r="AA188">
        <v>17808</v>
      </c>
      <c r="AC188">
        <v>584310.87</v>
      </c>
      <c r="AD188">
        <v>312229.34999999998</v>
      </c>
      <c r="AG188">
        <v>1380</v>
      </c>
      <c r="AH188">
        <v>104705.75</v>
      </c>
    </row>
    <row r="189" spans="1:34" x14ac:dyDescent="0.25">
      <c r="A189" t="s">
        <v>28</v>
      </c>
      <c r="B189">
        <v>973222.74</v>
      </c>
      <c r="C189">
        <v>6573.62</v>
      </c>
      <c r="D189">
        <v>349024.88</v>
      </c>
      <c r="G189">
        <v>1642947.33</v>
      </c>
      <c r="H189">
        <v>342500.41</v>
      </c>
      <c r="K189">
        <v>4000</v>
      </c>
      <c r="L189">
        <v>67588.850000000006</v>
      </c>
      <c r="N189">
        <v>171.35</v>
      </c>
      <c r="P189">
        <v>4045</v>
      </c>
      <c r="R189">
        <v>566452.15</v>
      </c>
      <c r="S189">
        <v>3600900</v>
      </c>
      <c r="T189">
        <v>1344738.09</v>
      </c>
      <c r="U189">
        <v>15955</v>
      </c>
      <c r="V189">
        <v>1629.33</v>
      </c>
      <c r="W189">
        <v>2510</v>
      </c>
      <c r="X189">
        <v>1704486.6</v>
      </c>
      <c r="Y189">
        <v>235800</v>
      </c>
      <c r="Z189">
        <v>2389709.6</v>
      </c>
      <c r="AA189">
        <v>14258</v>
      </c>
      <c r="AC189">
        <v>1164318.28</v>
      </c>
      <c r="AD189">
        <v>434858.8</v>
      </c>
      <c r="AG189">
        <v>1150</v>
      </c>
      <c r="AH189">
        <v>229712.71</v>
      </c>
    </row>
    <row r="190" spans="1:34" x14ac:dyDescent="0.25">
      <c r="A190" t="s">
        <v>2772</v>
      </c>
      <c r="B190">
        <v>669579.96</v>
      </c>
      <c r="C190">
        <v>12190</v>
      </c>
      <c r="D190">
        <v>133356.18</v>
      </c>
      <c r="G190">
        <v>577111.77</v>
      </c>
      <c r="H190">
        <v>71606.91</v>
      </c>
      <c r="K190">
        <v>0</v>
      </c>
      <c r="L190">
        <v>-61910.15</v>
      </c>
      <c r="N190">
        <v>32653</v>
      </c>
      <c r="R190">
        <v>-1659933.21</v>
      </c>
      <c r="S190">
        <v>2938659.03</v>
      </c>
      <c r="T190">
        <v>1348466.39</v>
      </c>
      <c r="U190">
        <v>187630</v>
      </c>
      <c r="V190">
        <v>559.41</v>
      </c>
      <c r="X190">
        <v>1564114.1</v>
      </c>
      <c r="Y190">
        <v>1000</v>
      </c>
      <c r="Z190">
        <v>2032369.1</v>
      </c>
      <c r="AC190">
        <v>730021.35</v>
      </c>
      <c r="AD190">
        <v>73329.3</v>
      </c>
      <c r="AH190">
        <v>51674</v>
      </c>
    </row>
    <row r="191" spans="1:34" x14ac:dyDescent="0.25">
      <c r="A191" t="s">
        <v>2773</v>
      </c>
      <c r="B191">
        <v>364567.99</v>
      </c>
      <c r="C191">
        <v>1275</v>
      </c>
      <c r="D191">
        <v>411459.4</v>
      </c>
      <c r="G191">
        <v>1759960.2</v>
      </c>
      <c r="H191">
        <v>656924.34</v>
      </c>
      <c r="K191">
        <v>-3440</v>
      </c>
      <c r="L191">
        <v>-14148.69</v>
      </c>
      <c r="N191">
        <v>-13040.36</v>
      </c>
      <c r="R191">
        <v>2237582.9300000002</v>
      </c>
      <c r="S191">
        <v>578789.84</v>
      </c>
      <c r="T191">
        <v>1121158.73</v>
      </c>
      <c r="V191">
        <v>339.03</v>
      </c>
      <c r="X191">
        <v>1368314.25</v>
      </c>
      <c r="Y191">
        <v>220900</v>
      </c>
      <c r="Z191">
        <v>1844171.25</v>
      </c>
      <c r="AA191">
        <v>12120</v>
      </c>
      <c r="AB191">
        <v>880</v>
      </c>
      <c r="AC191">
        <v>421923.79</v>
      </c>
      <c r="AD191">
        <v>23173.759999999998</v>
      </c>
    </row>
    <row r="192" spans="1:34" x14ac:dyDescent="0.25">
      <c r="A192" t="s">
        <v>2774</v>
      </c>
      <c r="B192">
        <v>453784.78</v>
      </c>
      <c r="C192">
        <v>30700</v>
      </c>
      <c r="D192">
        <v>59027.98</v>
      </c>
      <c r="G192">
        <v>2187955.9300000002</v>
      </c>
      <c r="H192">
        <v>251331.33</v>
      </c>
      <c r="K192">
        <v>0</v>
      </c>
      <c r="L192">
        <v>41910</v>
      </c>
      <c r="N192">
        <v>11530.4</v>
      </c>
      <c r="R192">
        <v>109583.7</v>
      </c>
      <c r="S192">
        <v>2920045.89</v>
      </c>
      <c r="T192">
        <v>1533698.33</v>
      </c>
      <c r="U192">
        <v>250550</v>
      </c>
      <c r="V192">
        <v>362.4</v>
      </c>
      <c r="X192">
        <v>1911864.5</v>
      </c>
      <c r="Y192">
        <v>438650</v>
      </c>
      <c r="Z192">
        <v>2880538.07</v>
      </c>
      <c r="AA192">
        <v>1040</v>
      </c>
      <c r="AB192">
        <v>3660</v>
      </c>
      <c r="AC192">
        <v>1003048.95</v>
      </c>
      <c r="AD192">
        <v>347108.18</v>
      </c>
    </row>
    <row r="193" spans="1:34" x14ac:dyDescent="0.25">
      <c r="A193" t="s">
        <v>2775</v>
      </c>
      <c r="B193">
        <v>590370.47</v>
      </c>
      <c r="C193">
        <v>4789.2</v>
      </c>
      <c r="D193">
        <v>33281.410000000003</v>
      </c>
      <c r="G193">
        <v>371812.64</v>
      </c>
      <c r="H193">
        <v>277217.57</v>
      </c>
      <c r="K193">
        <v>2000</v>
      </c>
      <c r="L193">
        <v>-168400</v>
      </c>
      <c r="N193">
        <v>506</v>
      </c>
      <c r="R193">
        <v>-1402686.74</v>
      </c>
      <c r="S193">
        <v>2662416.9900000002</v>
      </c>
      <c r="T193">
        <v>1085083.57</v>
      </c>
      <c r="V193">
        <v>425</v>
      </c>
      <c r="X193">
        <v>886582.5</v>
      </c>
      <c r="Y193">
        <v>19500</v>
      </c>
      <c r="Z193">
        <v>1260233.5</v>
      </c>
      <c r="AB193">
        <v>900</v>
      </c>
      <c r="AC193">
        <v>339918.77</v>
      </c>
      <c r="AD193">
        <v>179290.32</v>
      </c>
      <c r="AH193">
        <v>27613.439999999999</v>
      </c>
    </row>
    <row r="194" spans="1:34" x14ac:dyDescent="0.25">
      <c r="A194" t="s">
        <v>2776</v>
      </c>
      <c r="B194">
        <v>818552.72</v>
      </c>
      <c r="C194">
        <v>13710.82</v>
      </c>
      <c r="D194">
        <v>-2501.37</v>
      </c>
      <c r="E194">
        <v>0</v>
      </c>
      <c r="F194">
        <v>0</v>
      </c>
      <c r="G194">
        <v>59935.73</v>
      </c>
      <c r="H194">
        <v>212212.5</v>
      </c>
      <c r="I194">
        <v>0</v>
      </c>
      <c r="J194">
        <v>0</v>
      </c>
      <c r="K194">
        <v>-3500</v>
      </c>
      <c r="L194">
        <v>-23509.99</v>
      </c>
      <c r="M194">
        <v>0</v>
      </c>
      <c r="N194">
        <v>4.9000000000000004</v>
      </c>
      <c r="O194">
        <v>0</v>
      </c>
      <c r="P194">
        <v>12420</v>
      </c>
      <c r="Q194">
        <v>18000</v>
      </c>
      <c r="R194">
        <v>-1381393.96</v>
      </c>
      <c r="S194">
        <v>2577037.9500000002</v>
      </c>
      <c r="T194">
        <v>978727.06</v>
      </c>
      <c r="V194">
        <v>959.67</v>
      </c>
      <c r="X194">
        <v>827513.5</v>
      </c>
      <c r="Y194">
        <v>111200</v>
      </c>
      <c r="Z194">
        <v>1159184.5</v>
      </c>
      <c r="AA194">
        <v>6080</v>
      </c>
      <c r="AB194">
        <v>2844</v>
      </c>
      <c r="AC194">
        <v>651073.53</v>
      </c>
      <c r="AD194">
        <v>189396.7</v>
      </c>
      <c r="AH194">
        <v>6970</v>
      </c>
    </row>
    <row r="195" spans="1:34" x14ac:dyDescent="0.25">
      <c r="A195" t="s">
        <v>2777</v>
      </c>
      <c r="B195">
        <v>879323.59</v>
      </c>
      <c r="C195">
        <v>52040</v>
      </c>
      <c r="D195">
        <v>97411.32</v>
      </c>
      <c r="G195">
        <v>464110.14</v>
      </c>
      <c r="H195">
        <v>464917.24</v>
      </c>
      <c r="L195">
        <v>34950</v>
      </c>
      <c r="N195">
        <v>231.81</v>
      </c>
      <c r="R195">
        <v>-619134.17000000004</v>
      </c>
      <c r="S195">
        <v>2987149.95</v>
      </c>
      <c r="T195">
        <v>1270922.24</v>
      </c>
      <c r="U195">
        <v>108930</v>
      </c>
      <c r="V195">
        <v>1384.02</v>
      </c>
      <c r="X195">
        <v>775610</v>
      </c>
      <c r="Y195">
        <v>142000</v>
      </c>
      <c r="Z195">
        <v>1294611</v>
      </c>
      <c r="AA195">
        <v>49010</v>
      </c>
      <c r="AB195">
        <v>3780</v>
      </c>
      <c r="AC195">
        <v>1057848.99</v>
      </c>
      <c r="AD195">
        <v>338991.57</v>
      </c>
    </row>
    <row r="196" spans="1:34" x14ac:dyDescent="0.25">
      <c r="A196" t="s">
        <v>2778</v>
      </c>
      <c r="B196">
        <v>608225.5</v>
      </c>
      <c r="C196">
        <v>39110.080000000002</v>
      </c>
      <c r="D196">
        <v>6366</v>
      </c>
      <c r="G196">
        <v>3283004.86</v>
      </c>
      <c r="H196">
        <v>537601.47</v>
      </c>
      <c r="K196">
        <v>0</v>
      </c>
      <c r="L196">
        <v>4862.01</v>
      </c>
      <c r="R196">
        <v>1559696.05</v>
      </c>
      <c r="S196">
        <v>2987149.95</v>
      </c>
      <c r="T196">
        <v>953768.9</v>
      </c>
      <c r="V196">
        <v>922.95</v>
      </c>
      <c r="X196">
        <v>1916200</v>
      </c>
      <c r="Y196">
        <v>150109</v>
      </c>
      <c r="Z196">
        <v>2242295</v>
      </c>
      <c r="AA196">
        <v>3000</v>
      </c>
      <c r="AC196">
        <v>845250.66</v>
      </c>
      <c r="AD196">
        <v>6496.49</v>
      </c>
      <c r="AH196">
        <v>1358.8</v>
      </c>
    </row>
    <row r="197" spans="1:34" x14ac:dyDescent="0.25">
      <c r="A197" t="s">
        <v>2779</v>
      </c>
      <c r="B197">
        <v>656279.76</v>
      </c>
      <c r="C197">
        <v>11709.5</v>
      </c>
      <c r="D197">
        <v>57393.56</v>
      </c>
      <c r="G197">
        <v>525397.04</v>
      </c>
      <c r="H197">
        <v>342967.36</v>
      </c>
      <c r="K197">
        <v>0</v>
      </c>
      <c r="L197">
        <v>52494</v>
      </c>
      <c r="N197">
        <v>0</v>
      </c>
      <c r="P197">
        <v>882</v>
      </c>
      <c r="R197">
        <v>-368875.87</v>
      </c>
      <c r="S197">
        <v>2090614.96</v>
      </c>
      <c r="T197">
        <v>1041735.71</v>
      </c>
      <c r="U197">
        <v>164800</v>
      </c>
      <c r="V197">
        <v>935.56</v>
      </c>
      <c r="X197">
        <v>1489262.5</v>
      </c>
      <c r="Y197">
        <v>128750</v>
      </c>
      <c r="Z197">
        <v>2122145.5</v>
      </c>
      <c r="AA197">
        <v>21076</v>
      </c>
      <c r="AC197">
        <v>663120.68999999994</v>
      </c>
      <c r="AD197">
        <v>198424.45</v>
      </c>
      <c r="AH197">
        <v>2085</v>
      </c>
    </row>
    <row r="198" spans="1:34" x14ac:dyDescent="0.25">
      <c r="A198" t="s">
        <v>2780</v>
      </c>
      <c r="B198">
        <v>634218.17000000004</v>
      </c>
      <c r="C198">
        <v>418987.22</v>
      </c>
      <c r="D198">
        <v>-43752.52</v>
      </c>
      <c r="G198">
        <v>667584.49</v>
      </c>
      <c r="H198">
        <v>625358.23</v>
      </c>
      <c r="L198">
        <v>143160</v>
      </c>
      <c r="M198">
        <v>109</v>
      </c>
      <c r="N198">
        <v>95</v>
      </c>
      <c r="R198">
        <v>1938900.79</v>
      </c>
      <c r="S198">
        <v>433496.95</v>
      </c>
      <c r="T198">
        <v>1212721.28</v>
      </c>
      <c r="U198">
        <v>255150</v>
      </c>
      <c r="V198">
        <v>1013.33</v>
      </c>
      <c r="X198">
        <v>1372200</v>
      </c>
      <c r="Y198">
        <v>164400</v>
      </c>
      <c r="Z198">
        <v>1823034</v>
      </c>
      <c r="AA198">
        <v>30460</v>
      </c>
      <c r="AC198">
        <v>1125348.57</v>
      </c>
      <c r="AD198">
        <v>240008.19</v>
      </c>
    </row>
    <row r="199" spans="1:34" x14ac:dyDescent="0.25">
      <c r="A199" t="s">
        <v>2781</v>
      </c>
      <c r="B199">
        <v>454381.22</v>
      </c>
      <c r="C199">
        <v>0</v>
      </c>
      <c r="D199">
        <v>31347.1</v>
      </c>
      <c r="G199">
        <v>421642.69</v>
      </c>
      <c r="H199">
        <v>-1457373.44</v>
      </c>
      <c r="K199">
        <v>52500</v>
      </c>
      <c r="L199">
        <v>163130.65</v>
      </c>
      <c r="M199">
        <v>7640</v>
      </c>
      <c r="N199">
        <v>-1333</v>
      </c>
      <c r="Q199">
        <v>-8100056.1100000003</v>
      </c>
      <c r="R199">
        <v>4403388.1399999997</v>
      </c>
      <c r="S199">
        <v>4047651.72</v>
      </c>
      <c r="T199">
        <v>1134363.31</v>
      </c>
      <c r="U199">
        <v>65000</v>
      </c>
      <c r="V199">
        <v>1386.09</v>
      </c>
      <c r="X199">
        <v>1431640</v>
      </c>
      <c r="Z199">
        <v>1833966</v>
      </c>
      <c r="AA199">
        <v>23626</v>
      </c>
      <c r="AC199">
        <v>1065601.58</v>
      </c>
      <c r="AD199">
        <v>830244.65</v>
      </c>
      <c r="AH199">
        <v>1875</v>
      </c>
    </row>
    <row r="200" spans="1:34" x14ac:dyDescent="0.25">
      <c r="A200" t="s">
        <v>2782</v>
      </c>
      <c r="B200">
        <v>613079.9</v>
      </c>
      <c r="C200">
        <v>32180</v>
      </c>
      <c r="D200">
        <v>-55680.43</v>
      </c>
      <c r="G200">
        <v>672549.58</v>
      </c>
      <c r="H200">
        <v>206060.9</v>
      </c>
      <c r="K200">
        <v>8900</v>
      </c>
      <c r="L200">
        <v>78650.73</v>
      </c>
      <c r="N200">
        <v>994</v>
      </c>
      <c r="Q200">
        <v>327749.2</v>
      </c>
      <c r="R200">
        <v>466500.24</v>
      </c>
      <c r="S200">
        <v>769808.6</v>
      </c>
      <c r="T200">
        <v>676790.45</v>
      </c>
      <c r="U200">
        <v>67863</v>
      </c>
      <c r="X200">
        <v>799543.5</v>
      </c>
      <c r="Z200">
        <v>921285.5</v>
      </c>
      <c r="AA200">
        <v>16119</v>
      </c>
      <c r="AC200">
        <v>625794.53</v>
      </c>
      <c r="AD200">
        <v>165410.74</v>
      </c>
    </row>
    <row r="201" spans="1:34" x14ac:dyDescent="0.25">
      <c r="A201" t="s">
        <v>2783</v>
      </c>
      <c r="B201">
        <v>683383.13</v>
      </c>
      <c r="C201">
        <v>0</v>
      </c>
      <c r="D201">
        <v>67826.89</v>
      </c>
      <c r="G201">
        <v>830120.71</v>
      </c>
      <c r="H201">
        <v>107882.43</v>
      </c>
      <c r="K201">
        <v>8500</v>
      </c>
      <c r="L201">
        <v>600</v>
      </c>
      <c r="M201">
        <v>57679</v>
      </c>
      <c r="N201">
        <v>10324</v>
      </c>
      <c r="R201">
        <v>39100</v>
      </c>
      <c r="S201">
        <v>1268762.8700000001</v>
      </c>
      <c r="T201">
        <v>1599296.18</v>
      </c>
      <c r="V201">
        <v>630.89</v>
      </c>
      <c r="X201">
        <v>1125124</v>
      </c>
      <c r="Z201">
        <v>1443825</v>
      </c>
      <c r="AB201">
        <v>41292</v>
      </c>
      <c r="AC201">
        <v>787643.01</v>
      </c>
      <c r="AD201">
        <v>148043.76999999999</v>
      </c>
    </row>
    <row r="202" spans="1:34" x14ac:dyDescent="0.25">
      <c r="A202" t="s">
        <v>2784</v>
      </c>
      <c r="B202">
        <v>250912.87</v>
      </c>
      <c r="C202">
        <v>17130.349999999999</v>
      </c>
      <c r="D202">
        <v>76994.66</v>
      </c>
      <c r="G202">
        <v>804362.04</v>
      </c>
      <c r="H202">
        <v>42754.35</v>
      </c>
      <c r="K202">
        <v>3500</v>
      </c>
      <c r="L202">
        <v>18300</v>
      </c>
      <c r="N202">
        <v>0</v>
      </c>
      <c r="R202">
        <v>-1195063.25</v>
      </c>
      <c r="S202">
        <v>2464354.4300000002</v>
      </c>
      <c r="T202">
        <v>761622.43</v>
      </c>
      <c r="U202">
        <v>118915</v>
      </c>
      <c r="V202">
        <v>555.63</v>
      </c>
      <c r="X202">
        <v>468080</v>
      </c>
      <c r="Z202">
        <v>700503</v>
      </c>
      <c r="AA202">
        <v>24180</v>
      </c>
      <c r="AC202">
        <v>394244.38</v>
      </c>
      <c r="AD202">
        <v>329182.59000000003</v>
      </c>
    </row>
    <row r="203" spans="1:34" x14ac:dyDescent="0.25">
      <c r="A203" t="s">
        <v>2785</v>
      </c>
      <c r="B203">
        <v>603434.32999999996</v>
      </c>
      <c r="C203">
        <v>0</v>
      </c>
      <c r="D203">
        <v>226747.04</v>
      </c>
      <c r="G203">
        <v>1161041.9099999999</v>
      </c>
      <c r="H203">
        <v>53273</v>
      </c>
      <c r="K203">
        <v>-1865</v>
      </c>
      <c r="L203">
        <v>260854.28</v>
      </c>
      <c r="N203">
        <v>448144</v>
      </c>
      <c r="Q203">
        <v>-759421.69</v>
      </c>
      <c r="R203">
        <v>948632.65</v>
      </c>
      <c r="S203">
        <v>1492332.69</v>
      </c>
      <c r="T203">
        <v>743993.82</v>
      </c>
      <c r="X203">
        <v>1543589</v>
      </c>
      <c r="Y203">
        <v>-46000</v>
      </c>
      <c r="Z203">
        <v>1849494</v>
      </c>
      <c r="AA203">
        <v>27932</v>
      </c>
      <c r="AC203">
        <v>404105.88</v>
      </c>
      <c r="AD203">
        <v>304231.59000000003</v>
      </c>
    </row>
    <row r="204" spans="1:34" x14ac:dyDescent="0.25">
      <c r="A204" t="s">
        <v>2786</v>
      </c>
      <c r="B204">
        <v>480783.66</v>
      </c>
      <c r="C204">
        <v>4200</v>
      </c>
      <c r="D204">
        <v>9829.2999999999993</v>
      </c>
      <c r="G204">
        <v>221714.83</v>
      </c>
      <c r="H204">
        <v>97321.07</v>
      </c>
      <c r="K204">
        <v>55550</v>
      </c>
      <c r="L204">
        <v>20498.79</v>
      </c>
      <c r="M204">
        <v>400</v>
      </c>
      <c r="N204">
        <v>1170</v>
      </c>
      <c r="R204">
        <v>-1581451.04</v>
      </c>
      <c r="S204">
        <v>2328715.77</v>
      </c>
      <c r="T204">
        <v>630203.94999999995</v>
      </c>
      <c r="V204">
        <v>604.9</v>
      </c>
      <c r="X204">
        <v>1148070</v>
      </c>
      <c r="Z204">
        <v>1228139</v>
      </c>
      <c r="AA204">
        <v>49482</v>
      </c>
      <c r="AC204">
        <v>458410</v>
      </c>
      <c r="AD204">
        <v>53882.51</v>
      </c>
    </row>
    <row r="205" spans="1:34" x14ac:dyDescent="0.25">
      <c r="A205" t="s">
        <v>2787</v>
      </c>
      <c r="B205">
        <v>957771.55</v>
      </c>
      <c r="C205">
        <v>0</v>
      </c>
      <c r="D205">
        <v>45925.26</v>
      </c>
      <c r="G205">
        <v>2259045.9500000002</v>
      </c>
      <c r="H205">
        <v>327093.51</v>
      </c>
      <c r="K205">
        <v>13500</v>
      </c>
      <c r="L205">
        <v>-21510</v>
      </c>
      <c r="N205">
        <v>-2676</v>
      </c>
      <c r="R205">
        <v>-444362.9</v>
      </c>
      <c r="S205">
        <v>4119895.74</v>
      </c>
      <c r="T205">
        <v>636002.18000000005</v>
      </c>
      <c r="U205">
        <v>182237</v>
      </c>
      <c r="V205">
        <v>1240.8800000000001</v>
      </c>
      <c r="X205">
        <v>1217832</v>
      </c>
      <c r="Z205">
        <v>1446502</v>
      </c>
      <c r="AB205">
        <v>30652</v>
      </c>
      <c r="AC205">
        <v>554856.35</v>
      </c>
      <c r="AD205">
        <v>80312.28</v>
      </c>
    </row>
    <row r="206" spans="1:34" x14ac:dyDescent="0.25">
      <c r="A206" t="s">
        <v>2811</v>
      </c>
      <c r="B206">
        <v>784317.05</v>
      </c>
      <c r="C206">
        <v>55502.95</v>
      </c>
      <c r="D206">
        <v>227240.45</v>
      </c>
      <c r="G206">
        <v>519177.27</v>
      </c>
      <c r="H206">
        <v>-37718.76</v>
      </c>
      <c r="K206">
        <v>55616</v>
      </c>
      <c r="L206">
        <v>53835.59</v>
      </c>
      <c r="N206">
        <v>-10939</v>
      </c>
      <c r="R206">
        <v>-1420100.65</v>
      </c>
      <c r="S206">
        <v>2992215.82</v>
      </c>
      <c r="T206">
        <v>687067.52</v>
      </c>
      <c r="U206">
        <v>144950</v>
      </c>
      <c r="V206">
        <v>149</v>
      </c>
      <c r="X206">
        <v>1475969</v>
      </c>
      <c r="Z206">
        <v>1694706</v>
      </c>
      <c r="AA206">
        <v>26496</v>
      </c>
      <c r="AC206">
        <v>542050.4</v>
      </c>
      <c r="AD206">
        <v>166991.92000000001</v>
      </c>
    </row>
    <row r="207" spans="1:34" x14ac:dyDescent="0.25">
      <c r="A207" t="s">
        <v>2822</v>
      </c>
      <c r="B207">
        <v>261885.5</v>
      </c>
      <c r="C207">
        <v>0</v>
      </c>
      <c r="D207">
        <v>143307.79</v>
      </c>
      <c r="G207">
        <v>1100151.07</v>
      </c>
      <c r="H207">
        <v>167157.4</v>
      </c>
      <c r="K207">
        <v>0</v>
      </c>
      <c r="L207">
        <v>16892.87</v>
      </c>
      <c r="R207">
        <v>745708.59</v>
      </c>
      <c r="S207">
        <v>889745.48</v>
      </c>
      <c r="T207">
        <v>504217.59999999998</v>
      </c>
      <c r="V207">
        <v>349.38</v>
      </c>
      <c r="X207">
        <v>6000</v>
      </c>
      <c r="Z207">
        <v>101200</v>
      </c>
      <c r="AA207">
        <v>12740</v>
      </c>
      <c r="AB207">
        <v>2460</v>
      </c>
      <c r="AC207">
        <v>277386.63</v>
      </c>
      <c r="AD207">
        <v>96625.53</v>
      </c>
    </row>
    <row r="208" spans="1:34" x14ac:dyDescent="0.25">
      <c r="A208" t="s">
        <v>2788</v>
      </c>
      <c r="B208">
        <v>319980.38</v>
      </c>
      <c r="C208">
        <v>26051</v>
      </c>
      <c r="D208">
        <v>70637.03</v>
      </c>
      <c r="G208">
        <v>1774161.83</v>
      </c>
      <c r="H208">
        <v>295366.13</v>
      </c>
      <c r="L208">
        <v>-11826.96</v>
      </c>
      <c r="M208">
        <v>0</v>
      </c>
      <c r="N208">
        <v>0</v>
      </c>
      <c r="R208">
        <v>2284130.2000000002</v>
      </c>
      <c r="S208">
        <v>574807.30000000005</v>
      </c>
      <c r="T208">
        <v>1812344.86</v>
      </c>
      <c r="U208">
        <v>126650</v>
      </c>
      <c r="V208">
        <v>1174.3499999999999</v>
      </c>
      <c r="X208">
        <v>1622342</v>
      </c>
      <c r="Y208">
        <v>209900</v>
      </c>
      <c r="Z208">
        <v>2031516</v>
      </c>
      <c r="AA208">
        <v>41795</v>
      </c>
      <c r="AC208">
        <v>1670812.41</v>
      </c>
      <c r="AD208">
        <v>284094.96999999997</v>
      </c>
      <c r="AH208">
        <v>105107</v>
      </c>
    </row>
    <row r="209" spans="1:34" x14ac:dyDescent="0.25">
      <c r="A209" t="s">
        <v>2789</v>
      </c>
      <c r="B209">
        <v>376859.56</v>
      </c>
      <c r="C209">
        <v>16000</v>
      </c>
      <c r="D209">
        <v>94306.59</v>
      </c>
      <c r="E209">
        <v>0</v>
      </c>
      <c r="F209">
        <v>0</v>
      </c>
      <c r="G209">
        <v>805371.96</v>
      </c>
      <c r="H209">
        <v>93156.06</v>
      </c>
      <c r="I209">
        <v>0</v>
      </c>
      <c r="J209">
        <v>0</v>
      </c>
      <c r="K209">
        <v>22170</v>
      </c>
      <c r="L209">
        <v>73573.179999999993</v>
      </c>
      <c r="M209">
        <v>0</v>
      </c>
      <c r="N209">
        <v>-276</v>
      </c>
      <c r="O209">
        <v>0</v>
      </c>
      <c r="P209">
        <v>0</v>
      </c>
      <c r="Q209">
        <v>0</v>
      </c>
      <c r="R209">
        <v>-884207.58</v>
      </c>
      <c r="S209">
        <v>2085517.75</v>
      </c>
      <c r="T209">
        <v>1345680.13</v>
      </c>
      <c r="V209">
        <v>553.9</v>
      </c>
      <c r="X209">
        <v>492038.5</v>
      </c>
      <c r="Y209">
        <v>278566.01</v>
      </c>
      <c r="Z209">
        <v>1004780.5</v>
      </c>
      <c r="AA209">
        <v>25680</v>
      </c>
      <c r="AB209">
        <v>5050</v>
      </c>
      <c r="AC209">
        <v>855385.17</v>
      </c>
      <c r="AD209">
        <v>86029.05</v>
      </c>
      <c r="AH209">
        <v>50997</v>
      </c>
    </row>
    <row r="210" spans="1:34" x14ac:dyDescent="0.25">
      <c r="A210" t="s">
        <v>2790</v>
      </c>
      <c r="B210">
        <v>1179734.6499999999</v>
      </c>
      <c r="C210">
        <v>109892</v>
      </c>
      <c r="D210">
        <v>163316.07999999999</v>
      </c>
      <c r="G210">
        <v>755091.29</v>
      </c>
      <c r="H210">
        <v>387170.4</v>
      </c>
      <c r="K210">
        <v>0</v>
      </c>
      <c r="L210">
        <v>63820</v>
      </c>
      <c r="N210">
        <v>0</v>
      </c>
      <c r="P210">
        <v>22800</v>
      </c>
      <c r="R210">
        <v>-360181.64</v>
      </c>
      <c r="S210">
        <v>2982894.62</v>
      </c>
      <c r="T210">
        <v>2247932.5099999998</v>
      </c>
      <c r="V210">
        <v>2018.2</v>
      </c>
      <c r="X210">
        <v>2610620.5</v>
      </c>
      <c r="Y210">
        <v>224300</v>
      </c>
      <c r="Z210">
        <v>3241621.5</v>
      </c>
      <c r="AA210">
        <v>58061</v>
      </c>
      <c r="AC210">
        <v>1514596.92</v>
      </c>
      <c r="AD210">
        <v>272926.34999999998</v>
      </c>
      <c r="AE210">
        <v>83000</v>
      </c>
      <c r="AH210">
        <v>28794</v>
      </c>
    </row>
    <row r="211" spans="1:34" x14ac:dyDescent="0.25">
      <c r="A211" t="s">
        <v>2814</v>
      </c>
      <c r="B211">
        <v>188384.4</v>
      </c>
      <c r="C211">
        <v>43534</v>
      </c>
      <c r="D211">
        <v>120469.58</v>
      </c>
      <c r="G211">
        <v>1930630.82</v>
      </c>
      <c r="H211">
        <v>853845.09</v>
      </c>
      <c r="L211">
        <v>34967.870000000003</v>
      </c>
      <c r="N211">
        <v>-100</v>
      </c>
      <c r="Q211">
        <v>-367441.95</v>
      </c>
      <c r="R211">
        <v>434201.39</v>
      </c>
      <c r="S211">
        <v>2454994.11</v>
      </c>
      <c r="T211">
        <v>2196783.38</v>
      </c>
      <c r="U211">
        <v>181300</v>
      </c>
      <c r="V211">
        <v>615.76</v>
      </c>
      <c r="X211">
        <v>1437866</v>
      </c>
      <c r="Y211">
        <v>231996.44</v>
      </c>
      <c r="Z211">
        <v>2029996</v>
      </c>
      <c r="AA211">
        <v>18955</v>
      </c>
      <c r="AC211">
        <v>1058626.75</v>
      </c>
      <c r="AD211">
        <v>348637.36</v>
      </c>
      <c r="AH211">
        <v>12104</v>
      </c>
    </row>
    <row r="212" spans="1:34" x14ac:dyDescent="0.25">
      <c r="A212" t="s">
        <v>2791</v>
      </c>
      <c r="B212">
        <v>1197061.33</v>
      </c>
      <c r="C212">
        <v>400573.53</v>
      </c>
      <c r="D212">
        <v>166959.73000000001</v>
      </c>
      <c r="G212">
        <v>1265180.3799999999</v>
      </c>
      <c r="H212">
        <v>393214.14</v>
      </c>
      <c r="K212">
        <v>24420</v>
      </c>
      <c r="L212">
        <v>40497.839999999997</v>
      </c>
      <c r="N212">
        <v>2517</v>
      </c>
      <c r="R212">
        <v>-80698.39</v>
      </c>
      <c r="S212">
        <v>3281871.5</v>
      </c>
      <c r="T212">
        <v>1557058.9</v>
      </c>
      <c r="U212">
        <v>126800</v>
      </c>
      <c r="V212">
        <v>1253.26</v>
      </c>
      <c r="X212">
        <v>1163650</v>
      </c>
      <c r="Y212">
        <v>20000</v>
      </c>
      <c r="Z212">
        <v>1559411</v>
      </c>
      <c r="AA212">
        <v>17780</v>
      </c>
      <c r="AC212">
        <v>851282.44</v>
      </c>
      <c r="AD212">
        <v>210131.57</v>
      </c>
      <c r="AF212">
        <v>75775.990000000005</v>
      </c>
    </row>
    <row r="213" spans="1:34" x14ac:dyDescent="0.25">
      <c r="A213" t="s">
        <v>2792</v>
      </c>
      <c r="B213">
        <v>766075.81</v>
      </c>
      <c r="C213">
        <v>18937</v>
      </c>
      <c r="D213">
        <v>239676.1</v>
      </c>
      <c r="G213">
        <v>725186.74</v>
      </c>
      <c r="H213">
        <v>122923.27</v>
      </c>
      <c r="L213">
        <v>371928</v>
      </c>
      <c r="N213">
        <v>3118</v>
      </c>
      <c r="R213">
        <v>-293599.99</v>
      </c>
      <c r="S213">
        <v>1733966.78</v>
      </c>
      <c r="T213">
        <v>200807.61</v>
      </c>
      <c r="U213">
        <v>63000</v>
      </c>
      <c r="V213">
        <v>633.28</v>
      </c>
      <c r="X213">
        <v>1083700</v>
      </c>
      <c r="Y213">
        <v>987768.89</v>
      </c>
      <c r="Z213">
        <v>1568542</v>
      </c>
      <c r="AA213">
        <v>12620</v>
      </c>
      <c r="AC213">
        <v>556684.47</v>
      </c>
      <c r="AD213">
        <v>121138.68</v>
      </c>
      <c r="AF213">
        <v>19538.5</v>
      </c>
    </row>
    <row r="214" spans="1:34" x14ac:dyDescent="0.25">
      <c r="A214" t="s">
        <v>2793</v>
      </c>
      <c r="B214">
        <v>720056.26</v>
      </c>
      <c r="C214">
        <v>325074.5</v>
      </c>
      <c r="D214">
        <v>52285.94</v>
      </c>
      <c r="G214">
        <v>1708518.36</v>
      </c>
      <c r="H214">
        <v>157377.49</v>
      </c>
      <c r="K214">
        <v>1950</v>
      </c>
      <c r="L214">
        <v>274578.73</v>
      </c>
      <c r="N214">
        <v>412.35</v>
      </c>
      <c r="R214">
        <v>147247.62</v>
      </c>
      <c r="S214">
        <v>2788476.86</v>
      </c>
      <c r="T214">
        <v>1117039.1499999999</v>
      </c>
      <c r="X214">
        <v>971765</v>
      </c>
      <c r="Z214">
        <v>1677341</v>
      </c>
      <c r="AA214">
        <v>15160</v>
      </c>
      <c r="AC214">
        <v>459905.2</v>
      </c>
      <c r="AD214">
        <v>185750.96</v>
      </c>
    </row>
    <row r="215" spans="1:34" x14ac:dyDescent="0.25">
      <c r="A215" t="s">
        <v>2794</v>
      </c>
      <c r="B215">
        <v>1146590.3500000001</v>
      </c>
      <c r="C215">
        <v>87890.5</v>
      </c>
      <c r="D215">
        <v>146497.1</v>
      </c>
      <c r="G215">
        <v>504234.9</v>
      </c>
      <c r="H215">
        <v>1014674.35</v>
      </c>
      <c r="K215">
        <v>48616.3</v>
      </c>
      <c r="L215">
        <v>60308.63</v>
      </c>
      <c r="N215">
        <v>1489.09</v>
      </c>
      <c r="R215">
        <v>-2190232.64</v>
      </c>
      <c r="S215">
        <v>5060758.04</v>
      </c>
      <c r="T215">
        <v>2184475.1800000002</v>
      </c>
      <c r="U215">
        <v>80970</v>
      </c>
      <c r="V215">
        <v>2396.33</v>
      </c>
      <c r="X215">
        <v>2034010</v>
      </c>
      <c r="Y215">
        <v>64206.5</v>
      </c>
      <c r="Z215">
        <v>3005735.3</v>
      </c>
      <c r="AB215">
        <v>17677</v>
      </c>
      <c r="AC215">
        <v>1232777.98</v>
      </c>
      <c r="AD215">
        <v>190919.95</v>
      </c>
    </row>
    <row r="216" spans="1:34" x14ac:dyDescent="0.25">
      <c r="A216" t="s">
        <v>2815</v>
      </c>
      <c r="B216">
        <v>549554.73</v>
      </c>
      <c r="C216">
        <v>47347.75</v>
      </c>
      <c r="D216">
        <v>83590.34</v>
      </c>
      <c r="G216">
        <v>141999.38</v>
      </c>
      <c r="H216">
        <v>217523.6</v>
      </c>
      <c r="K216">
        <v>3000</v>
      </c>
      <c r="L216">
        <v>30725.79</v>
      </c>
      <c r="N216">
        <v>1315.46</v>
      </c>
      <c r="R216">
        <v>-820725.62</v>
      </c>
      <c r="S216">
        <v>1741122.88</v>
      </c>
      <c r="T216">
        <v>936821.52</v>
      </c>
      <c r="V216">
        <v>499.46</v>
      </c>
      <c r="X216">
        <v>485740</v>
      </c>
      <c r="Y216">
        <v>140000.01</v>
      </c>
      <c r="Z216">
        <v>940850</v>
      </c>
      <c r="AA216">
        <v>18580</v>
      </c>
      <c r="AC216">
        <v>419181.65</v>
      </c>
      <c r="AD216">
        <v>98672.05</v>
      </c>
      <c r="AH216">
        <v>1200</v>
      </c>
    </row>
    <row r="217" spans="1:34" x14ac:dyDescent="0.25">
      <c r="A217" t="s">
        <v>2670</v>
      </c>
      <c r="B217">
        <v>648492.4</v>
      </c>
      <c r="C217">
        <v>35974</v>
      </c>
      <c r="D217">
        <v>113963.25</v>
      </c>
      <c r="E217">
        <v>0</v>
      </c>
      <c r="F217">
        <v>0</v>
      </c>
      <c r="G217">
        <v>728512.68</v>
      </c>
      <c r="H217">
        <v>466951.74</v>
      </c>
      <c r="I217">
        <v>0</v>
      </c>
      <c r="J217">
        <v>0</v>
      </c>
      <c r="K217">
        <v>-13000</v>
      </c>
      <c r="L217">
        <v>37625</v>
      </c>
      <c r="M217">
        <v>0</v>
      </c>
      <c r="N217">
        <v>2455.1799999999998</v>
      </c>
      <c r="O217">
        <v>0</v>
      </c>
      <c r="P217">
        <v>1752</v>
      </c>
      <c r="Q217">
        <v>0</v>
      </c>
      <c r="R217">
        <v>-1943660.29</v>
      </c>
      <c r="S217">
        <v>3760347.17</v>
      </c>
      <c r="T217">
        <v>2125064.19</v>
      </c>
      <c r="U217">
        <v>273600</v>
      </c>
      <c r="V217">
        <v>1868.07</v>
      </c>
      <c r="X217">
        <v>1395946.5</v>
      </c>
      <c r="Y217">
        <v>49600</v>
      </c>
      <c r="Z217">
        <v>1986119.42</v>
      </c>
      <c r="AC217">
        <v>1079901.22</v>
      </c>
      <c r="AD217">
        <v>562357.11</v>
      </c>
      <c r="AH217">
        <v>69326</v>
      </c>
    </row>
    <row r="218" spans="1:34" x14ac:dyDescent="0.25">
      <c r="A218" t="s">
        <v>2673</v>
      </c>
      <c r="B218">
        <v>564746.15</v>
      </c>
      <c r="C218">
        <v>16254.5</v>
      </c>
      <c r="D218">
        <v>59440.68</v>
      </c>
      <c r="G218">
        <v>-44378.12</v>
      </c>
      <c r="H218">
        <v>190190.82</v>
      </c>
      <c r="K218">
        <v>2600</v>
      </c>
      <c r="L218">
        <v>26500</v>
      </c>
      <c r="N218">
        <v>3328.93</v>
      </c>
      <c r="R218">
        <v>-1630504.47</v>
      </c>
      <c r="S218">
        <v>2267172.48</v>
      </c>
      <c r="T218">
        <v>1156899.78</v>
      </c>
      <c r="U218">
        <v>164370</v>
      </c>
      <c r="V218">
        <v>733.82</v>
      </c>
      <c r="X218">
        <v>1004225.08</v>
      </c>
      <c r="Y218">
        <v>41250</v>
      </c>
      <c r="Z218">
        <v>1358624.66</v>
      </c>
      <c r="AA218">
        <v>33980</v>
      </c>
      <c r="AC218">
        <v>663045.61</v>
      </c>
      <c r="AD218">
        <v>108554.05</v>
      </c>
      <c r="AH218">
        <v>86117.27</v>
      </c>
    </row>
    <row r="219" spans="1:34" x14ac:dyDescent="0.25">
      <c r="A219" t="s">
        <v>2674</v>
      </c>
      <c r="B219">
        <v>341732.87</v>
      </c>
      <c r="C219">
        <v>20561</v>
      </c>
      <c r="D219">
        <v>9453.6299999999992</v>
      </c>
      <c r="G219">
        <v>236139.08</v>
      </c>
      <c r="H219">
        <v>143490.92000000001</v>
      </c>
      <c r="K219">
        <v>33952</v>
      </c>
      <c r="L219">
        <v>33955.79</v>
      </c>
      <c r="N219">
        <v>47135.33</v>
      </c>
      <c r="P219">
        <v>1815</v>
      </c>
      <c r="R219">
        <v>-1052181.5900000001</v>
      </c>
      <c r="S219">
        <v>1870864.76</v>
      </c>
      <c r="T219">
        <v>1082434.76</v>
      </c>
      <c r="U219">
        <v>30000</v>
      </c>
      <c r="V219">
        <v>477.17</v>
      </c>
      <c r="X219">
        <v>1498585</v>
      </c>
      <c r="Y219">
        <v>6665</v>
      </c>
      <c r="Z219">
        <v>1805646.8</v>
      </c>
      <c r="AA219">
        <v>2500</v>
      </c>
      <c r="AB219">
        <v>6360</v>
      </c>
      <c r="AC219">
        <v>630722.24</v>
      </c>
      <c r="AD219">
        <v>240359.18</v>
      </c>
      <c r="AH219">
        <v>116737.5</v>
      </c>
    </row>
    <row r="220" spans="1:34" x14ac:dyDescent="0.25">
      <c r="A220" t="s">
        <v>2678</v>
      </c>
      <c r="B220">
        <v>714514.62</v>
      </c>
      <c r="C220">
        <v>24994.6</v>
      </c>
      <c r="D220">
        <v>195172.39</v>
      </c>
      <c r="G220">
        <v>179832.98</v>
      </c>
      <c r="H220">
        <v>660691.87</v>
      </c>
      <c r="K220">
        <v>17875</v>
      </c>
      <c r="L220">
        <v>-1465.24</v>
      </c>
      <c r="N220">
        <v>1145.69</v>
      </c>
      <c r="P220">
        <v>1827</v>
      </c>
      <c r="R220">
        <v>-2314289.4700000002</v>
      </c>
      <c r="S220">
        <v>4524693.96</v>
      </c>
      <c r="T220">
        <v>2130446.0099999998</v>
      </c>
      <c r="U220">
        <v>-29400</v>
      </c>
      <c r="V220">
        <v>963.43</v>
      </c>
      <c r="X220">
        <v>2182190.2000000002</v>
      </c>
      <c r="Y220">
        <v>141254</v>
      </c>
      <c r="Z220">
        <v>3006422.2</v>
      </c>
      <c r="AA220">
        <v>53464</v>
      </c>
      <c r="AB220">
        <v>3840</v>
      </c>
      <c r="AC220">
        <v>1212893.92</v>
      </c>
      <c r="AD220">
        <v>382926.11</v>
      </c>
      <c r="AH220">
        <v>220487.89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AI1" zoomScale="70" zoomScaleNormal="70" workbookViewId="0">
      <pane ySplit="3" topLeftCell="A4" activePane="bottomLeft" state="frozen"/>
      <selection pane="bottomLeft" activeCell="AQ10" sqref="AQ10:AQ222"/>
    </sheetView>
  </sheetViews>
  <sheetFormatPr defaultColWidth="9" defaultRowHeight="13.8" x14ac:dyDescent="0.25"/>
  <cols>
    <col min="1" max="1" width="6.69921875" style="253" bestFit="1" customWidth="1"/>
    <col min="2" max="2" width="14.59765625" style="253" customWidth="1"/>
    <col min="3" max="3" width="7.5" style="253" bestFit="1" customWidth="1"/>
    <col min="4" max="4" width="44.59765625" style="253" bestFit="1" customWidth="1"/>
    <col min="5" max="5" width="59.69921875" bestFit="1" customWidth="1"/>
    <col min="6" max="6" width="31.19921875" style="411" bestFit="1" customWidth="1"/>
    <col min="7" max="7" width="30.296875" style="411" bestFit="1" customWidth="1"/>
    <col min="8" max="8" width="22.296875" style="411" bestFit="1" customWidth="1"/>
    <col min="9" max="9" width="21.796875" style="411" bestFit="1" customWidth="1"/>
    <col min="10" max="12" width="14.59765625" bestFit="1" customWidth="1"/>
    <col min="13" max="13" width="19.796875" bestFit="1" customWidth="1"/>
    <col min="14" max="14" width="20.19921875" bestFit="1" customWidth="1"/>
    <col min="15" max="15" width="16.19921875" style="414" bestFit="1" customWidth="1"/>
    <col min="16" max="16" width="18.5" style="414" bestFit="1" customWidth="1"/>
    <col min="17" max="17" width="18" style="414" bestFit="1" customWidth="1"/>
    <col min="18" max="18" width="19.69921875" style="414" bestFit="1" customWidth="1"/>
    <col min="19" max="19" width="19.59765625" style="414" bestFit="1" customWidth="1"/>
    <col min="20" max="20" width="21.69921875" bestFit="1" customWidth="1"/>
    <col min="21" max="21" width="26.09765625" bestFit="1" customWidth="1"/>
    <col min="22" max="22" width="26.19921875" bestFit="1" customWidth="1"/>
    <col min="23" max="23" width="14.59765625" bestFit="1" customWidth="1"/>
    <col min="24" max="24" width="42.296875" style="415" bestFit="1" customWidth="1"/>
    <col min="25" max="25" width="42.8984375" style="415" bestFit="1" customWidth="1"/>
    <col min="26" max="26" width="27.09765625" style="415" bestFit="1" customWidth="1"/>
    <col min="27" max="27" width="36.69921875" style="415" bestFit="1" customWidth="1"/>
    <col min="28" max="28" width="52.5" style="415" bestFit="1" customWidth="1"/>
    <col min="29" max="29" width="14.59765625" style="415" bestFit="1" customWidth="1"/>
    <col min="30" max="30" width="18.796875" bestFit="1" customWidth="1"/>
    <col min="31" max="31" width="25" bestFit="1" customWidth="1"/>
    <col min="32" max="32" width="23.3984375" bestFit="1" customWidth="1"/>
    <col min="33" max="33" width="40.19921875" bestFit="1" customWidth="1"/>
    <col min="34" max="34" width="29.09765625" bestFit="1" customWidth="1"/>
    <col min="35" max="35" width="20.8984375" bestFit="1" customWidth="1"/>
    <col min="36" max="36" width="24.69921875" bestFit="1" customWidth="1"/>
    <col min="37" max="37" width="29.796875" bestFit="1" customWidth="1"/>
    <col min="38" max="38" width="31.296875" bestFit="1" customWidth="1"/>
    <col min="39" max="39" width="16.5" style="263" bestFit="1" customWidth="1"/>
    <col min="40" max="40" width="15.19921875" style="264" bestFit="1" customWidth="1"/>
    <col min="41" max="41" width="16.8984375" style="288" customWidth="1"/>
    <col min="42" max="42" width="18.09765625" style="283" bestFit="1" customWidth="1"/>
    <col min="43" max="43" width="19.3984375" style="291" bestFit="1" customWidth="1"/>
    <col min="44" max="44" width="15.19921875" style="265" bestFit="1" customWidth="1"/>
    <col min="45" max="45" width="17.8984375" style="290" bestFit="1" customWidth="1"/>
    <col min="46" max="16384" width="9" style="290"/>
  </cols>
  <sheetData>
    <row r="1" spans="1:44" x14ac:dyDescent="0.25">
      <c r="E1" t="s">
        <v>2458</v>
      </c>
      <c r="F1" s="411" t="s">
        <v>2459</v>
      </c>
      <c r="G1" s="411" t="s">
        <v>2460</v>
      </c>
      <c r="H1" s="411" t="s">
        <v>2461</v>
      </c>
      <c r="I1" s="411" t="s">
        <v>2462</v>
      </c>
      <c r="J1" t="s">
        <v>2614</v>
      </c>
      <c r="K1" t="s">
        <v>2463</v>
      </c>
      <c r="L1" t="s">
        <v>2464</v>
      </c>
      <c r="M1" t="s">
        <v>2465</v>
      </c>
      <c r="N1" t="s">
        <v>2615</v>
      </c>
      <c r="O1" s="414" t="s">
        <v>2466</v>
      </c>
      <c r="P1" s="414" t="s">
        <v>2467</v>
      </c>
      <c r="Q1" s="414" t="s">
        <v>2470</v>
      </c>
      <c r="R1" s="414" t="s">
        <v>2471</v>
      </c>
      <c r="S1" s="414" t="s">
        <v>2616</v>
      </c>
      <c r="T1" t="s">
        <v>2472</v>
      </c>
      <c r="U1" t="s">
        <v>2473</v>
      </c>
      <c r="V1" t="s">
        <v>2474</v>
      </c>
      <c r="W1" t="s">
        <v>2475</v>
      </c>
      <c r="X1" s="415" t="s">
        <v>2478</v>
      </c>
      <c r="Y1" s="415" t="s">
        <v>2479</v>
      </c>
      <c r="Z1" s="415" t="s">
        <v>2480</v>
      </c>
      <c r="AA1" s="415" t="s">
        <v>2617</v>
      </c>
      <c r="AB1" s="415" t="s">
        <v>2481</v>
      </c>
      <c r="AC1" s="415" t="s">
        <v>2483</v>
      </c>
      <c r="AD1" t="s">
        <v>2484</v>
      </c>
      <c r="AE1" t="s">
        <v>2485</v>
      </c>
      <c r="AF1" t="s">
        <v>2486</v>
      </c>
      <c r="AG1" t="s">
        <v>2487</v>
      </c>
      <c r="AH1" t="s">
        <v>2488</v>
      </c>
      <c r="AI1" t="s">
        <v>2489</v>
      </c>
      <c r="AJ1" t="s">
        <v>2618</v>
      </c>
      <c r="AK1" t="s">
        <v>2619</v>
      </c>
      <c r="AL1" t="s">
        <v>2490</v>
      </c>
      <c r="AM1" s="263" t="s">
        <v>6</v>
      </c>
      <c r="AN1" s="264" t="s">
        <v>7</v>
      </c>
      <c r="AO1" s="288" t="s">
        <v>8</v>
      </c>
      <c r="AP1" s="266" t="s">
        <v>9</v>
      </c>
      <c r="AQ1" s="289" t="s">
        <v>10</v>
      </c>
      <c r="AR1" s="268" t="s">
        <v>11</v>
      </c>
    </row>
    <row r="2" spans="1:44" x14ac:dyDescent="0.25">
      <c r="E2" t="s">
        <v>2491</v>
      </c>
      <c r="F2" s="411" t="s">
        <v>2492</v>
      </c>
      <c r="G2" s="411" t="s">
        <v>2493</v>
      </c>
      <c r="H2" s="411" t="s">
        <v>2494</v>
      </c>
      <c r="I2" s="411" t="s">
        <v>2495</v>
      </c>
      <c r="J2" t="s">
        <v>2620</v>
      </c>
      <c r="K2" t="s">
        <v>2496</v>
      </c>
      <c r="L2" t="s">
        <v>2497</v>
      </c>
      <c r="M2" t="s">
        <v>2498</v>
      </c>
      <c r="N2" t="s">
        <v>2621</v>
      </c>
      <c r="O2" s="414" t="s">
        <v>2499</v>
      </c>
      <c r="P2" s="414" t="s">
        <v>2500</v>
      </c>
      <c r="Q2" s="414" t="s">
        <v>2503</v>
      </c>
      <c r="R2" s="414" t="s">
        <v>2504</v>
      </c>
      <c r="S2" s="414" t="s">
        <v>2622</v>
      </c>
      <c r="T2" t="s">
        <v>2505</v>
      </c>
      <c r="U2" t="s">
        <v>2506</v>
      </c>
      <c r="V2" t="s">
        <v>2507</v>
      </c>
      <c r="W2" t="s">
        <v>2508</v>
      </c>
      <c r="X2" s="415" t="s">
        <v>2511</v>
      </c>
      <c r="Y2" s="415" t="s">
        <v>2512</v>
      </c>
      <c r="Z2" s="415" t="s">
        <v>2513</v>
      </c>
      <c r="AA2" s="415" t="s">
        <v>2623</v>
      </c>
      <c r="AB2" s="415" t="s">
        <v>2514</v>
      </c>
      <c r="AC2" s="415" t="s">
        <v>2516</v>
      </c>
      <c r="AD2" t="s">
        <v>2517</v>
      </c>
      <c r="AE2" t="s">
        <v>2518</v>
      </c>
      <c r="AF2" t="s">
        <v>2519</v>
      </c>
      <c r="AG2" t="s">
        <v>2520</v>
      </c>
      <c r="AH2" t="s">
        <v>2521</v>
      </c>
      <c r="AI2" t="s">
        <v>2522</v>
      </c>
      <c r="AJ2" t="s">
        <v>2624</v>
      </c>
      <c r="AK2" t="s">
        <v>2625</v>
      </c>
      <c r="AL2" t="s">
        <v>2523</v>
      </c>
    </row>
    <row r="3" spans="1:44" x14ac:dyDescent="0.25">
      <c r="B3" s="253" t="s">
        <v>55</v>
      </c>
      <c r="E3" t="s">
        <v>2524</v>
      </c>
      <c r="F3" s="411">
        <v>134140137.56999999</v>
      </c>
      <c r="G3" s="411">
        <v>22939344.420000002</v>
      </c>
      <c r="H3" s="411">
        <v>40920694.710000001</v>
      </c>
      <c r="I3" s="411">
        <v>0</v>
      </c>
      <c r="J3">
        <v>321513</v>
      </c>
      <c r="K3">
        <v>149434010.09999999</v>
      </c>
      <c r="L3">
        <v>83849237.090000004</v>
      </c>
      <c r="M3">
        <v>0</v>
      </c>
      <c r="N3">
        <v>0</v>
      </c>
      <c r="O3" s="414">
        <v>1943923.05</v>
      </c>
      <c r="P3" s="414">
        <v>17061367.260000002</v>
      </c>
      <c r="Q3" s="414">
        <v>3346054.2</v>
      </c>
      <c r="R3" s="414">
        <v>289817.07</v>
      </c>
      <c r="S3" s="414">
        <v>0</v>
      </c>
      <c r="T3">
        <v>8591735.1199999992</v>
      </c>
      <c r="U3">
        <v>-10723721.34</v>
      </c>
      <c r="V3">
        <v>-60159501.32</v>
      </c>
      <c r="W3">
        <v>512722919.42000002</v>
      </c>
      <c r="X3" s="415">
        <v>297769081.68000001</v>
      </c>
      <c r="Y3" s="415">
        <v>29098805.510000002</v>
      </c>
      <c r="Z3" s="415">
        <v>221810.33</v>
      </c>
      <c r="AA3" s="415">
        <v>1336678.5</v>
      </c>
      <c r="AB3" s="415">
        <v>333317518.20999998</v>
      </c>
      <c r="AC3" s="415">
        <v>42321714.079999998</v>
      </c>
      <c r="AD3">
        <v>461188641.37</v>
      </c>
      <c r="AE3">
        <v>3028359</v>
      </c>
      <c r="AF3">
        <v>686164</v>
      </c>
      <c r="AG3">
        <v>216644969.50999999</v>
      </c>
      <c r="AH3">
        <v>45429506.93</v>
      </c>
      <c r="AI3">
        <v>882065.43</v>
      </c>
      <c r="AJ3">
        <v>280704.89</v>
      </c>
      <c r="AK3">
        <v>89714.16</v>
      </c>
      <c r="AL3">
        <v>17303139.59</v>
      </c>
      <c r="AM3" s="263">
        <f t="shared" ref="AM3:AR3" si="0">SUM(AM4:AM222)</f>
        <v>198000176.69999993</v>
      </c>
      <c r="AN3" s="264">
        <f t="shared" si="0"/>
        <v>22641161.579999987</v>
      </c>
      <c r="AO3" s="288">
        <f t="shared" si="0"/>
        <v>175359015.12</v>
      </c>
      <c r="AP3" s="283">
        <f t="shared" si="0"/>
        <v>705230231.21999991</v>
      </c>
      <c r="AQ3" s="291">
        <f t="shared" si="0"/>
        <v>746819083.97000015</v>
      </c>
      <c r="AR3" s="265">
        <f t="shared" si="0"/>
        <v>-41588852.74999997</v>
      </c>
    </row>
    <row r="4" spans="1:44" x14ac:dyDescent="0.25">
      <c r="D4" s="253" t="s">
        <v>12</v>
      </c>
      <c r="E4" t="s">
        <v>15</v>
      </c>
      <c r="F4" s="411">
        <v>295869.77</v>
      </c>
      <c r="H4" s="411">
        <v>45376</v>
      </c>
      <c r="K4">
        <v>35535.279999999999</v>
      </c>
      <c r="L4">
        <v>39351.85</v>
      </c>
      <c r="R4" s="414">
        <v>-4199909.6500000004</v>
      </c>
      <c r="U4">
        <v>2351172.4700000002</v>
      </c>
      <c r="V4">
        <v>-1003440.34</v>
      </c>
      <c r="W4">
        <v>2450442</v>
      </c>
      <c r="X4" s="415">
        <v>81220</v>
      </c>
      <c r="Z4" s="415">
        <v>99.18</v>
      </c>
      <c r="AB4" s="415">
        <v>1909506</v>
      </c>
      <c r="AC4" s="415">
        <v>1285819.0900000001</v>
      </c>
      <c r="AD4">
        <v>2105778.5</v>
      </c>
      <c r="AG4">
        <v>139350.59</v>
      </c>
      <c r="AH4">
        <v>213646.76</v>
      </c>
      <c r="AM4" s="263">
        <f>SUM(F4:I4)</f>
        <v>341245.77</v>
      </c>
      <c r="AN4" s="264">
        <f>SUM(O4:R4)</f>
        <v>-4199909.6500000004</v>
      </c>
      <c r="AO4" s="288">
        <f>AM4-AN4</f>
        <v>4541155.42</v>
      </c>
      <c r="AP4" s="283">
        <f>SUM(W4:AB4)</f>
        <v>4441267.18</v>
      </c>
      <c r="AQ4" s="291">
        <f>SUM(AC4:AL4)</f>
        <v>3744594.9399999995</v>
      </c>
      <c r="AR4" s="265">
        <f>AP4-AQ4</f>
        <v>696672.24000000022</v>
      </c>
    </row>
    <row r="5" spans="1:44" x14ac:dyDescent="0.25">
      <c r="D5" s="253" t="s">
        <v>1419</v>
      </c>
      <c r="AM5" s="263">
        <f>SUM(F5:I5)</f>
        <v>0</v>
      </c>
      <c r="AN5" s="264">
        <f>SUM(O5:R5)</f>
        <v>0</v>
      </c>
      <c r="AO5" s="288">
        <f>AM5-AN5</f>
        <v>0</v>
      </c>
      <c r="AP5" s="283">
        <f>SUM(W5:AB5)</f>
        <v>0</v>
      </c>
      <c r="AQ5" s="291">
        <f>SUM(AC5:AL5)</f>
        <v>0</v>
      </c>
      <c r="AR5" s="265">
        <f t="shared" ref="AR5:AR68" si="1">AP5-AQ5</f>
        <v>0</v>
      </c>
    </row>
    <row r="6" spans="1:44" x14ac:dyDescent="0.25">
      <c r="D6" s="253" t="s">
        <v>13</v>
      </c>
      <c r="AM6" s="263">
        <f>SUM(F6:I6)</f>
        <v>0</v>
      </c>
      <c r="AN6" s="264">
        <f>SUM(O6:R6)</f>
        <v>0</v>
      </c>
      <c r="AO6" s="288">
        <f t="shared" ref="AO6:AO68" si="2">AM6-AN6</f>
        <v>0</v>
      </c>
      <c r="AP6" s="283">
        <f>SUM(W6:AB6)</f>
        <v>0</v>
      </c>
      <c r="AQ6" s="291">
        <f>SUM(AC6:AL6)</f>
        <v>0</v>
      </c>
      <c r="AR6" s="265">
        <f t="shared" si="1"/>
        <v>0</v>
      </c>
    </row>
    <row r="7" spans="1:44" x14ac:dyDescent="0.25">
      <c r="D7" s="253" t="s">
        <v>14</v>
      </c>
      <c r="AM7" s="263">
        <f>SUM(F7:I7)</f>
        <v>0</v>
      </c>
      <c r="AN7" s="264">
        <f>SUM(O7:R7)</f>
        <v>0</v>
      </c>
      <c r="AO7" s="288">
        <f t="shared" si="2"/>
        <v>0</v>
      </c>
      <c r="AP7" s="283">
        <f>SUM(W7:AB7)</f>
        <v>0</v>
      </c>
      <c r="AQ7" s="291">
        <f>SUM(AC7:AL7)</f>
        <v>0</v>
      </c>
      <c r="AR7" s="265">
        <f t="shared" si="1"/>
        <v>0</v>
      </c>
    </row>
    <row r="8" spans="1:44" x14ac:dyDescent="0.25">
      <c r="D8" s="253" t="s">
        <v>15</v>
      </c>
      <c r="AM8" s="263">
        <f>SUM(F8:I8)</f>
        <v>0</v>
      </c>
      <c r="AN8" s="264">
        <f>SUM(O8:R8)</f>
        <v>0</v>
      </c>
      <c r="AO8" s="288">
        <f t="shared" si="2"/>
        <v>0</v>
      </c>
      <c r="AP8" s="283">
        <f>SUM(W8:AB8)</f>
        <v>0</v>
      </c>
      <c r="AQ8" s="291">
        <f>SUM(AC8:AL8)</f>
        <v>0</v>
      </c>
      <c r="AR8" s="265">
        <f t="shared" si="1"/>
        <v>0</v>
      </c>
    </row>
    <row r="9" spans="1:44" ht="14.4" thickBot="1" x14ac:dyDescent="0.3">
      <c r="D9" s="253" t="s">
        <v>16</v>
      </c>
      <c r="AM9" s="263">
        <f>SUM(F9:I9)</f>
        <v>0</v>
      </c>
      <c r="AN9" s="264">
        <f>SUM(O9:R9)</f>
        <v>0</v>
      </c>
      <c r="AO9" s="288">
        <f t="shared" si="2"/>
        <v>0</v>
      </c>
      <c r="AP9" s="283">
        <f>SUM(W9:AB9)</f>
        <v>0</v>
      </c>
      <c r="AQ9" s="291">
        <f>SUM(AC9:AL9)</f>
        <v>0</v>
      </c>
      <c r="AR9" s="265">
        <f t="shared" si="1"/>
        <v>0</v>
      </c>
    </row>
    <row r="10" spans="1:44" ht="14.4" thickBot="1" x14ac:dyDescent="0.3">
      <c r="A10" s="253" t="s">
        <v>300</v>
      </c>
      <c r="B10" s="253" t="s">
        <v>41</v>
      </c>
      <c r="C10" s="292">
        <v>6923</v>
      </c>
      <c r="D10" s="293" t="s">
        <v>1420</v>
      </c>
      <c r="E10" t="s">
        <v>2626</v>
      </c>
      <c r="F10" s="411">
        <v>522337.07</v>
      </c>
      <c r="G10" s="411">
        <v>23333.5</v>
      </c>
      <c r="H10" s="411">
        <v>609691.22</v>
      </c>
      <c r="K10">
        <v>93842</v>
      </c>
      <c r="L10">
        <v>1095279.3999999999</v>
      </c>
      <c r="O10" s="414">
        <v>20000</v>
      </c>
      <c r="P10" s="414">
        <v>78993.78</v>
      </c>
      <c r="R10" s="414">
        <v>0</v>
      </c>
      <c r="V10">
        <v>672568.21</v>
      </c>
      <c r="W10">
        <v>1691218.36</v>
      </c>
      <c r="X10" s="415">
        <v>1325641.1100000001</v>
      </c>
      <c r="Y10" s="415">
        <v>593300</v>
      </c>
      <c r="Z10" s="415">
        <v>590.63</v>
      </c>
      <c r="AB10" s="415">
        <v>2822173</v>
      </c>
      <c r="AC10" s="415">
        <v>289750</v>
      </c>
      <c r="AD10">
        <v>3671324</v>
      </c>
      <c r="AE10">
        <v>10764</v>
      </c>
      <c r="AG10">
        <v>1111120.29</v>
      </c>
      <c r="AH10">
        <v>356543.61</v>
      </c>
      <c r="AM10" s="263">
        <f>SUM(F10:I10)</f>
        <v>1155361.79</v>
      </c>
      <c r="AN10" s="264">
        <f>SUM(O10:S10)</f>
        <v>98993.78</v>
      </c>
      <c r="AO10" s="288">
        <f>AM10-AN10</f>
        <v>1056368.01</v>
      </c>
      <c r="AP10" s="283">
        <f>SUM(X10:AC10)</f>
        <v>5031454.74</v>
      </c>
      <c r="AQ10" s="291">
        <f>SUM(AD10:AL10)</f>
        <v>5149751.9000000004</v>
      </c>
      <c r="AR10" s="265">
        <f t="shared" si="1"/>
        <v>-118297.16000000015</v>
      </c>
    </row>
    <row r="11" spans="1:44" ht="14.4" thickBot="1" x14ac:dyDescent="0.3">
      <c r="A11" s="253" t="s">
        <v>300</v>
      </c>
      <c r="B11" s="253" t="s">
        <v>41</v>
      </c>
      <c r="C11" s="292">
        <v>7817</v>
      </c>
      <c r="D11" s="293" t="s">
        <v>812</v>
      </c>
      <c r="E11" t="s">
        <v>2627</v>
      </c>
      <c r="F11" s="411">
        <v>390234.86</v>
      </c>
      <c r="G11" s="411">
        <v>94566.75</v>
      </c>
      <c r="H11" s="411">
        <v>670560.35</v>
      </c>
      <c r="K11">
        <v>378936.27</v>
      </c>
      <c r="L11">
        <v>363692.54</v>
      </c>
      <c r="P11" s="414">
        <v>159185.71</v>
      </c>
      <c r="R11" s="414">
        <v>0</v>
      </c>
      <c r="V11">
        <v>437077.4</v>
      </c>
      <c r="W11">
        <v>1534772.11</v>
      </c>
      <c r="X11" s="415">
        <v>1403515.28</v>
      </c>
      <c r="Y11" s="415">
        <v>207926</v>
      </c>
      <c r="Z11" s="415">
        <v>682.55</v>
      </c>
      <c r="AB11" s="415">
        <v>3077797.5</v>
      </c>
      <c r="AC11" s="415">
        <v>208050</v>
      </c>
      <c r="AD11">
        <v>3917172.5</v>
      </c>
      <c r="AE11">
        <v>13508</v>
      </c>
      <c r="AG11">
        <v>938536.24</v>
      </c>
      <c r="AH11">
        <v>261799.04000000001</v>
      </c>
      <c r="AM11" s="263">
        <f t="shared" ref="AM11:AM74" si="3">SUM(F11:I11)</f>
        <v>1155361.96</v>
      </c>
      <c r="AN11" s="264">
        <f t="shared" ref="AN11:AN74" si="4">SUM(O11:S11)</f>
        <v>159185.71</v>
      </c>
      <c r="AO11" s="288">
        <f t="shared" ref="AO11:AO74" si="5">AM11-AN11</f>
        <v>996176.25</v>
      </c>
      <c r="AP11" s="283">
        <f t="shared" ref="AP11:AP74" si="6">SUM(X11:AC11)</f>
        <v>4897971.33</v>
      </c>
      <c r="AQ11" s="291">
        <f t="shared" ref="AQ11:AQ74" si="7">SUM(AD11:AL11)</f>
        <v>5131015.78</v>
      </c>
      <c r="AR11" s="265">
        <f t="shared" si="1"/>
        <v>-233044.45000000019</v>
      </c>
    </row>
    <row r="12" spans="1:44" ht="14.4" thickBot="1" x14ac:dyDescent="0.3">
      <c r="A12" s="253" t="s">
        <v>300</v>
      </c>
      <c r="B12" s="253" t="s">
        <v>41</v>
      </c>
      <c r="C12" s="292">
        <v>11016</v>
      </c>
      <c r="D12" s="293" t="s">
        <v>813</v>
      </c>
      <c r="E12" t="s">
        <v>2628</v>
      </c>
      <c r="F12" s="411">
        <v>565791.57999999996</v>
      </c>
      <c r="G12" s="411">
        <v>16805.8</v>
      </c>
      <c r="H12" s="411">
        <v>949099.36</v>
      </c>
      <c r="K12">
        <v>649408.39</v>
      </c>
      <c r="L12">
        <v>455204.51</v>
      </c>
      <c r="P12" s="414">
        <v>448266.04</v>
      </c>
      <c r="R12" s="414">
        <v>3450.95</v>
      </c>
      <c r="V12">
        <v>2515710.8199999998</v>
      </c>
      <c r="W12">
        <v>1567224.53</v>
      </c>
      <c r="X12" s="415">
        <v>1598555.96</v>
      </c>
      <c r="Z12" s="415">
        <v>2855.49</v>
      </c>
      <c r="AB12" s="415">
        <v>2345870</v>
      </c>
      <c r="AC12" s="415">
        <v>172150</v>
      </c>
      <c r="AD12">
        <v>3218394.08</v>
      </c>
      <c r="AE12">
        <v>25312</v>
      </c>
      <c r="AF12">
        <v>1600</v>
      </c>
      <c r="AG12">
        <v>2216653.2400000002</v>
      </c>
      <c r="AH12">
        <v>266780.83</v>
      </c>
      <c r="AL12">
        <v>289034</v>
      </c>
      <c r="AM12" s="263">
        <f t="shared" si="3"/>
        <v>1531696.74</v>
      </c>
      <c r="AN12" s="264">
        <f t="shared" si="4"/>
        <v>451716.99</v>
      </c>
      <c r="AO12" s="288">
        <f t="shared" si="5"/>
        <v>1079979.75</v>
      </c>
      <c r="AP12" s="283">
        <f t="shared" si="6"/>
        <v>4119431.45</v>
      </c>
      <c r="AQ12" s="291">
        <f t="shared" si="7"/>
        <v>6017774.1500000004</v>
      </c>
      <c r="AR12" s="265">
        <f t="shared" si="1"/>
        <v>-1898342.7000000002</v>
      </c>
    </row>
    <row r="13" spans="1:44" ht="14.4" thickBot="1" x14ac:dyDescent="0.3">
      <c r="A13" s="253" t="s">
        <v>300</v>
      </c>
      <c r="B13" s="253" t="s">
        <v>41</v>
      </c>
      <c r="C13" s="292">
        <v>5402</v>
      </c>
      <c r="D13" s="293" t="s">
        <v>814</v>
      </c>
      <c r="E13" t="s">
        <v>2629</v>
      </c>
      <c r="F13" s="411">
        <v>1256600.06</v>
      </c>
      <c r="G13" s="411">
        <v>5800</v>
      </c>
      <c r="H13" s="411">
        <v>479223.69</v>
      </c>
      <c r="K13">
        <v>64534.92</v>
      </c>
      <c r="L13">
        <v>1965943.4</v>
      </c>
      <c r="O13" s="414">
        <v>5892</v>
      </c>
      <c r="P13" s="414">
        <v>50206</v>
      </c>
      <c r="R13" s="414">
        <v>0</v>
      </c>
      <c r="V13">
        <v>1337475.28</v>
      </c>
      <c r="W13">
        <v>1097038.29</v>
      </c>
      <c r="X13" s="415">
        <v>1128055.1200000001</v>
      </c>
      <c r="Y13" s="415">
        <v>1800000</v>
      </c>
      <c r="Z13" s="415">
        <v>1694.66</v>
      </c>
      <c r="AB13" s="415">
        <v>2233844</v>
      </c>
      <c r="AC13" s="415">
        <v>258070.69</v>
      </c>
      <c r="AD13">
        <v>2730786.69</v>
      </c>
      <c r="AE13">
        <v>9708</v>
      </c>
      <c r="AG13">
        <v>665129.63</v>
      </c>
      <c r="AH13">
        <v>734549.65</v>
      </c>
      <c r="AM13" s="263">
        <f t="shared" si="3"/>
        <v>1741623.75</v>
      </c>
      <c r="AN13" s="264">
        <f t="shared" si="4"/>
        <v>56098</v>
      </c>
      <c r="AO13" s="288">
        <f t="shared" si="5"/>
        <v>1685525.75</v>
      </c>
      <c r="AP13" s="283">
        <f t="shared" si="6"/>
        <v>5421664.4700000007</v>
      </c>
      <c r="AQ13" s="291">
        <f t="shared" si="7"/>
        <v>4140173.9699999997</v>
      </c>
      <c r="AR13" s="265">
        <f t="shared" si="1"/>
        <v>1281490.5000000009</v>
      </c>
    </row>
    <row r="14" spans="1:44" ht="14.4" thickBot="1" x14ac:dyDescent="0.3">
      <c r="A14" s="253" t="s">
        <v>300</v>
      </c>
      <c r="B14" s="253" t="s">
        <v>41</v>
      </c>
      <c r="C14" s="292">
        <v>4534</v>
      </c>
      <c r="D14" s="293" t="s">
        <v>815</v>
      </c>
      <c r="E14" t="s">
        <v>2630</v>
      </c>
      <c r="F14" s="411">
        <v>205128.28</v>
      </c>
      <c r="G14" s="411">
        <v>2141.75</v>
      </c>
      <c r="H14" s="411">
        <v>269478.51</v>
      </c>
      <c r="K14">
        <v>1881534.91</v>
      </c>
      <c r="L14">
        <v>205115.4</v>
      </c>
      <c r="O14" s="414">
        <v>0</v>
      </c>
      <c r="P14" s="414">
        <v>56039.1</v>
      </c>
      <c r="R14" s="414">
        <v>0</v>
      </c>
      <c r="V14">
        <v>1467266.8</v>
      </c>
      <c r="W14">
        <v>1718005.94</v>
      </c>
      <c r="X14" s="415">
        <v>1058141.03</v>
      </c>
      <c r="Z14" s="415">
        <v>471.67</v>
      </c>
      <c r="AB14" s="415">
        <v>1754673</v>
      </c>
      <c r="AC14" s="415">
        <v>123800</v>
      </c>
      <c r="AD14">
        <v>2534725.5</v>
      </c>
      <c r="AE14">
        <v>4104</v>
      </c>
      <c r="AG14">
        <v>849020.03</v>
      </c>
      <c r="AH14">
        <v>227149.16</v>
      </c>
      <c r="AM14" s="263">
        <f t="shared" si="3"/>
        <v>476748.54000000004</v>
      </c>
      <c r="AN14" s="264">
        <f t="shared" si="4"/>
        <v>56039.1</v>
      </c>
      <c r="AO14" s="288">
        <f t="shared" si="5"/>
        <v>420709.44000000006</v>
      </c>
      <c r="AP14" s="283">
        <f t="shared" si="6"/>
        <v>2937085.7</v>
      </c>
      <c r="AQ14" s="291">
        <f t="shared" si="7"/>
        <v>3614998.6900000004</v>
      </c>
      <c r="AR14" s="265">
        <f t="shared" si="1"/>
        <v>-677912.99000000022</v>
      </c>
    </row>
    <row r="15" spans="1:44" ht="14.4" thickBot="1" x14ac:dyDescent="0.3">
      <c r="A15" s="253" t="s">
        <v>300</v>
      </c>
      <c r="B15" s="253" t="s">
        <v>41</v>
      </c>
      <c r="C15" s="292">
        <v>8215</v>
      </c>
      <c r="D15" s="293" t="s">
        <v>816</v>
      </c>
      <c r="E15" t="s">
        <v>2631</v>
      </c>
      <c r="F15" s="411">
        <v>527155.62</v>
      </c>
      <c r="G15" s="411">
        <v>10812.01</v>
      </c>
      <c r="H15" s="411">
        <v>992034.65</v>
      </c>
      <c r="K15">
        <v>1572970.63</v>
      </c>
      <c r="L15">
        <v>194395.95</v>
      </c>
      <c r="P15" s="414">
        <v>128589.23</v>
      </c>
      <c r="Q15" s="414">
        <v>62009.2</v>
      </c>
      <c r="R15" s="414">
        <v>1296609</v>
      </c>
      <c r="V15">
        <v>-1762994.87</v>
      </c>
      <c r="W15">
        <v>3950541.16</v>
      </c>
      <c r="X15" s="415">
        <v>2235593.91</v>
      </c>
      <c r="Z15" s="415">
        <v>876.51</v>
      </c>
      <c r="AB15" s="415">
        <v>2329120.5</v>
      </c>
      <c r="AC15" s="415">
        <v>990077.93</v>
      </c>
      <c r="AD15">
        <v>3011996.5</v>
      </c>
      <c r="AE15">
        <v>3800</v>
      </c>
      <c r="AF15">
        <v>4104</v>
      </c>
      <c r="AG15">
        <v>2867842.57</v>
      </c>
      <c r="AH15">
        <v>40920.639999999999</v>
      </c>
      <c r="AL15">
        <v>4390</v>
      </c>
      <c r="AM15" s="263">
        <f t="shared" si="3"/>
        <v>1530002.28</v>
      </c>
      <c r="AN15" s="264">
        <f t="shared" si="4"/>
        <v>1487207.43</v>
      </c>
      <c r="AO15" s="288">
        <f t="shared" si="5"/>
        <v>42794.850000000093</v>
      </c>
      <c r="AP15" s="283">
        <f t="shared" si="6"/>
        <v>5555668.8499999996</v>
      </c>
      <c r="AQ15" s="291">
        <f t="shared" si="7"/>
        <v>5933053.71</v>
      </c>
      <c r="AR15" s="265">
        <f t="shared" si="1"/>
        <v>-377384.86000000034</v>
      </c>
    </row>
    <row r="16" spans="1:44" ht="14.4" thickBot="1" x14ac:dyDescent="0.3">
      <c r="A16" s="253" t="s">
        <v>300</v>
      </c>
      <c r="B16" s="253" t="s">
        <v>41</v>
      </c>
      <c r="C16" s="292">
        <v>8736</v>
      </c>
      <c r="D16" s="293" t="s">
        <v>817</v>
      </c>
      <c r="E16" t="s">
        <v>2632</v>
      </c>
      <c r="F16" s="411">
        <v>554861.42000000004</v>
      </c>
      <c r="G16" s="411">
        <v>37543.75</v>
      </c>
      <c r="H16" s="411">
        <v>435452.61</v>
      </c>
      <c r="K16">
        <v>632689.94999999995</v>
      </c>
      <c r="L16">
        <v>569907.37</v>
      </c>
      <c r="P16" s="414">
        <v>92685.27</v>
      </c>
      <c r="Q16" s="414">
        <v>5000</v>
      </c>
      <c r="R16" s="414">
        <v>-294.89</v>
      </c>
      <c r="V16">
        <v>401300.72</v>
      </c>
      <c r="W16">
        <v>2643840</v>
      </c>
      <c r="X16" s="415">
        <v>1954226.31</v>
      </c>
      <c r="Y16" s="415">
        <v>633550</v>
      </c>
      <c r="Z16" s="415">
        <v>950.09</v>
      </c>
      <c r="AB16" s="415">
        <v>2243329.5</v>
      </c>
      <c r="AC16" s="415">
        <v>386950</v>
      </c>
      <c r="AD16">
        <v>3381456.5</v>
      </c>
      <c r="AE16">
        <v>1680</v>
      </c>
      <c r="AF16">
        <v>2800</v>
      </c>
      <c r="AG16">
        <v>2053613.12</v>
      </c>
      <c r="AH16">
        <v>691532.28</v>
      </c>
      <c r="AM16" s="263">
        <f t="shared" si="3"/>
        <v>1027857.78</v>
      </c>
      <c r="AN16" s="264">
        <f t="shared" si="4"/>
        <v>97390.38</v>
      </c>
      <c r="AO16" s="288">
        <f t="shared" si="5"/>
        <v>930467.4</v>
      </c>
      <c r="AP16" s="283">
        <f t="shared" si="6"/>
        <v>5219005.9000000004</v>
      </c>
      <c r="AQ16" s="291">
        <f t="shared" si="7"/>
        <v>6131081.9000000004</v>
      </c>
      <c r="AR16" s="265">
        <f t="shared" si="1"/>
        <v>-912076</v>
      </c>
    </row>
    <row r="17" spans="1:44" ht="14.4" thickBot="1" x14ac:dyDescent="0.3">
      <c r="A17" s="253" t="s">
        <v>300</v>
      </c>
      <c r="B17" s="253" t="s">
        <v>41</v>
      </c>
      <c r="C17" s="292">
        <v>4649</v>
      </c>
      <c r="D17" s="293" t="s">
        <v>818</v>
      </c>
      <c r="E17" t="s">
        <v>2633</v>
      </c>
      <c r="F17" s="411">
        <v>298439.07</v>
      </c>
      <c r="G17" s="411">
        <v>18404.599999999999</v>
      </c>
      <c r="H17" s="411">
        <v>253766.87</v>
      </c>
      <c r="K17">
        <v>588785.44999999995</v>
      </c>
      <c r="L17">
        <v>215.98</v>
      </c>
      <c r="P17" s="414">
        <v>53771.76</v>
      </c>
      <c r="R17" s="414">
        <v>0</v>
      </c>
      <c r="V17">
        <v>-1040702.46</v>
      </c>
      <c r="W17">
        <v>2287723.02</v>
      </c>
      <c r="X17" s="415">
        <v>1183577.3500000001</v>
      </c>
      <c r="Y17" s="415">
        <v>273557</v>
      </c>
      <c r="Z17" s="415">
        <v>407.02</v>
      </c>
      <c r="AB17" s="415">
        <v>1260226.5</v>
      </c>
      <c r="AC17" s="415">
        <v>121400</v>
      </c>
      <c r="AD17">
        <v>1920207.5</v>
      </c>
      <c r="AE17">
        <v>9708</v>
      </c>
      <c r="AG17">
        <v>943036.37</v>
      </c>
      <c r="AH17">
        <v>106236.35</v>
      </c>
      <c r="AL17">
        <v>1160</v>
      </c>
      <c r="AM17" s="263">
        <f t="shared" si="3"/>
        <v>570610.54</v>
      </c>
      <c r="AN17" s="264">
        <f t="shared" si="4"/>
        <v>53771.76</v>
      </c>
      <c r="AO17" s="288">
        <f t="shared" si="5"/>
        <v>516838.78</v>
      </c>
      <c r="AP17" s="283">
        <f t="shared" si="6"/>
        <v>2839167.87</v>
      </c>
      <c r="AQ17" s="291">
        <f t="shared" si="7"/>
        <v>2980348.22</v>
      </c>
      <c r="AR17" s="265">
        <f t="shared" si="1"/>
        <v>-141180.35000000009</v>
      </c>
    </row>
    <row r="18" spans="1:44" ht="14.4" thickBot="1" x14ac:dyDescent="0.3">
      <c r="A18" s="253" t="s">
        <v>300</v>
      </c>
      <c r="B18" s="253" t="s">
        <v>41</v>
      </c>
      <c r="C18" s="292">
        <v>8434</v>
      </c>
      <c r="D18" s="293" t="s">
        <v>819</v>
      </c>
      <c r="E18" t="s">
        <v>2634</v>
      </c>
      <c r="F18" s="411">
        <v>537013.97</v>
      </c>
      <c r="G18" s="411">
        <v>21137.25</v>
      </c>
      <c r="H18" s="411">
        <v>484554.73</v>
      </c>
      <c r="K18">
        <v>704518.74</v>
      </c>
      <c r="L18">
        <v>868168.47</v>
      </c>
      <c r="O18" s="414">
        <v>0</v>
      </c>
      <c r="P18" s="414">
        <v>203203.31</v>
      </c>
      <c r="R18" s="414">
        <v>700.1</v>
      </c>
      <c r="V18">
        <v>2519511.11</v>
      </c>
      <c r="W18">
        <v>312292.87</v>
      </c>
      <c r="X18" s="415">
        <v>1489118.41</v>
      </c>
      <c r="Y18" s="415">
        <v>321490</v>
      </c>
      <c r="Z18" s="415">
        <v>1077.67</v>
      </c>
      <c r="AB18" s="415">
        <v>3265713.5</v>
      </c>
      <c r="AC18" s="415">
        <v>431490</v>
      </c>
      <c r="AD18">
        <v>4191317.5</v>
      </c>
      <c r="AE18">
        <v>7904</v>
      </c>
      <c r="AG18">
        <v>1582835.17</v>
      </c>
      <c r="AH18">
        <v>147147.14000000001</v>
      </c>
      <c r="AM18" s="263">
        <f t="shared" si="3"/>
        <v>1042705.95</v>
      </c>
      <c r="AN18" s="264">
        <f t="shared" si="4"/>
        <v>203903.41</v>
      </c>
      <c r="AO18" s="288">
        <f t="shared" si="5"/>
        <v>838802.53999999992</v>
      </c>
      <c r="AP18" s="283">
        <f t="shared" si="6"/>
        <v>5508889.5800000001</v>
      </c>
      <c r="AQ18" s="291">
        <f t="shared" si="7"/>
        <v>5929203.8099999996</v>
      </c>
      <c r="AR18" s="265">
        <f t="shared" si="1"/>
        <v>-420314.22999999952</v>
      </c>
    </row>
    <row r="19" spans="1:44" ht="14.4" thickBot="1" x14ac:dyDescent="0.3">
      <c r="A19" s="253" t="s">
        <v>300</v>
      </c>
      <c r="B19" s="253" t="s">
        <v>41</v>
      </c>
      <c r="C19" s="292">
        <v>9149</v>
      </c>
      <c r="D19" s="293" t="s">
        <v>820</v>
      </c>
      <c r="E19" t="s">
        <v>2635</v>
      </c>
      <c r="F19" s="411">
        <v>1861186.51</v>
      </c>
      <c r="G19" s="411">
        <v>9600</v>
      </c>
      <c r="H19" s="411">
        <v>527208.42000000004</v>
      </c>
      <c r="K19">
        <v>1092777</v>
      </c>
      <c r="L19">
        <v>547731.51</v>
      </c>
      <c r="P19" s="414">
        <v>56162.75</v>
      </c>
      <c r="Q19" s="414">
        <v>15000</v>
      </c>
      <c r="R19" s="414">
        <v>1370.06</v>
      </c>
      <c r="V19">
        <v>3349804.27</v>
      </c>
      <c r="W19">
        <v>928313.81</v>
      </c>
      <c r="X19" s="415">
        <v>1376338.01</v>
      </c>
      <c r="Y19" s="415">
        <v>349250</v>
      </c>
      <c r="Z19" s="415">
        <v>2522.2600000000002</v>
      </c>
      <c r="AB19" s="415">
        <v>3648531</v>
      </c>
      <c r="AC19" s="415">
        <v>328300</v>
      </c>
      <c r="AD19">
        <v>4657134</v>
      </c>
      <c r="AE19">
        <v>7904</v>
      </c>
      <c r="AG19">
        <v>1265909.57</v>
      </c>
      <c r="AH19">
        <v>86141.15</v>
      </c>
      <c r="AM19" s="263">
        <f t="shared" si="3"/>
        <v>2397994.9300000002</v>
      </c>
      <c r="AN19" s="264">
        <f t="shared" si="4"/>
        <v>72532.81</v>
      </c>
      <c r="AO19" s="288">
        <f t="shared" si="5"/>
        <v>2325462.12</v>
      </c>
      <c r="AP19" s="283">
        <f t="shared" si="6"/>
        <v>5704941.2699999996</v>
      </c>
      <c r="AQ19" s="291">
        <f t="shared" si="7"/>
        <v>6017088.7200000007</v>
      </c>
      <c r="AR19" s="265">
        <f t="shared" si="1"/>
        <v>-312147.45000000112</v>
      </c>
    </row>
    <row r="20" spans="1:44" ht="14.4" thickBot="1" x14ac:dyDescent="0.3">
      <c r="A20" s="253" t="s">
        <v>300</v>
      </c>
      <c r="B20" s="253" t="s">
        <v>41</v>
      </c>
      <c r="C20" s="292">
        <v>6199</v>
      </c>
      <c r="D20" s="293" t="s">
        <v>821</v>
      </c>
      <c r="E20" t="s">
        <v>2636</v>
      </c>
      <c r="F20" s="411">
        <v>1378146.59</v>
      </c>
      <c r="G20" s="411">
        <v>55800</v>
      </c>
      <c r="H20" s="411">
        <v>390977.14</v>
      </c>
      <c r="K20">
        <v>280190.14</v>
      </c>
      <c r="L20">
        <v>539638.74</v>
      </c>
      <c r="O20" s="414">
        <v>9769</v>
      </c>
      <c r="P20" s="414">
        <v>90716</v>
      </c>
      <c r="R20" s="414">
        <v>0</v>
      </c>
      <c r="T20">
        <v>217250</v>
      </c>
      <c r="V20">
        <v>2209461.67</v>
      </c>
      <c r="W20">
        <v>955989.15</v>
      </c>
      <c r="X20" s="415">
        <v>1384153.15</v>
      </c>
      <c r="Y20" s="415">
        <v>51000</v>
      </c>
      <c r="Z20" s="415">
        <v>2081.6</v>
      </c>
      <c r="AB20" s="415">
        <v>2755965.5</v>
      </c>
      <c r="AC20" s="415">
        <v>291390</v>
      </c>
      <c r="AD20">
        <v>3648987.5</v>
      </c>
      <c r="AF20">
        <v>16208</v>
      </c>
      <c r="AG20">
        <v>1158785.8999999999</v>
      </c>
      <c r="AH20">
        <v>499042.06</v>
      </c>
      <c r="AM20" s="263">
        <f t="shared" si="3"/>
        <v>1824923.73</v>
      </c>
      <c r="AN20" s="264">
        <f t="shared" si="4"/>
        <v>100485</v>
      </c>
      <c r="AO20" s="288">
        <f t="shared" si="5"/>
        <v>1724438.73</v>
      </c>
      <c r="AP20" s="283">
        <f t="shared" si="6"/>
        <v>4484590.25</v>
      </c>
      <c r="AQ20" s="291">
        <f t="shared" si="7"/>
        <v>5323023.46</v>
      </c>
      <c r="AR20" s="265">
        <f t="shared" si="1"/>
        <v>-838433.21</v>
      </c>
    </row>
    <row r="21" spans="1:44" ht="14.4" thickBot="1" x14ac:dyDescent="0.3">
      <c r="A21" s="253" t="s">
        <v>300</v>
      </c>
      <c r="B21" s="253" t="s">
        <v>41</v>
      </c>
      <c r="C21" s="292">
        <v>5135</v>
      </c>
      <c r="D21" s="293" t="s">
        <v>822</v>
      </c>
      <c r="E21" t="s">
        <v>2637</v>
      </c>
      <c r="F21" s="411">
        <v>156964.42000000001</v>
      </c>
      <c r="G21" s="411">
        <v>17543.05</v>
      </c>
      <c r="H21" s="411">
        <v>399497.74</v>
      </c>
      <c r="K21">
        <v>678213.42</v>
      </c>
      <c r="L21">
        <v>206713.47</v>
      </c>
      <c r="O21" s="414">
        <v>6700</v>
      </c>
      <c r="P21" s="414">
        <v>70792.429999999993</v>
      </c>
      <c r="R21" s="414">
        <v>0</v>
      </c>
      <c r="V21">
        <v>117216.95</v>
      </c>
      <c r="W21">
        <v>1540469.93</v>
      </c>
      <c r="X21" s="415">
        <v>1232281.72</v>
      </c>
      <c r="Y21" s="415">
        <v>154275</v>
      </c>
      <c r="Z21" s="415">
        <v>376.37</v>
      </c>
      <c r="AB21" s="415">
        <v>1473511</v>
      </c>
      <c r="AC21" s="415">
        <v>209600</v>
      </c>
      <c r="AD21">
        <v>2108669</v>
      </c>
      <c r="AE21">
        <v>3800</v>
      </c>
      <c r="AG21">
        <v>1001413.93</v>
      </c>
      <c r="AH21">
        <v>232408.37</v>
      </c>
      <c r="AM21" s="263">
        <f t="shared" si="3"/>
        <v>574005.21</v>
      </c>
      <c r="AN21" s="264">
        <f t="shared" si="4"/>
        <v>77492.429999999993</v>
      </c>
      <c r="AO21" s="288">
        <f t="shared" si="5"/>
        <v>496512.77999999997</v>
      </c>
      <c r="AP21" s="283">
        <f t="shared" si="6"/>
        <v>3070044.09</v>
      </c>
      <c r="AQ21" s="291">
        <f t="shared" si="7"/>
        <v>3346291.3000000003</v>
      </c>
      <c r="AR21" s="265">
        <f t="shared" si="1"/>
        <v>-276247.21000000043</v>
      </c>
    </row>
    <row r="22" spans="1:44" ht="14.4" thickBot="1" x14ac:dyDescent="0.3">
      <c r="A22" s="253" t="s">
        <v>300</v>
      </c>
      <c r="B22" s="253" t="s">
        <v>41</v>
      </c>
      <c r="C22" s="292">
        <v>10482</v>
      </c>
      <c r="D22" s="293" t="s">
        <v>823</v>
      </c>
      <c r="E22" t="s">
        <v>2638</v>
      </c>
      <c r="F22" s="411">
        <v>1958083.39</v>
      </c>
      <c r="G22" s="411">
        <v>10158.5</v>
      </c>
      <c r="H22" s="411">
        <v>531670.77</v>
      </c>
      <c r="K22">
        <v>386695.58</v>
      </c>
      <c r="L22">
        <v>201390.07999999999</v>
      </c>
      <c r="P22" s="414">
        <v>220215.78</v>
      </c>
      <c r="R22" s="414">
        <v>0</v>
      </c>
      <c r="V22">
        <v>1495473.93</v>
      </c>
      <c r="W22">
        <v>2399548.4500000002</v>
      </c>
      <c r="X22" s="415">
        <v>1687952.1</v>
      </c>
      <c r="Y22" s="415">
        <v>83445</v>
      </c>
      <c r="Z22" s="415">
        <v>3187.45</v>
      </c>
      <c r="AA22" s="415">
        <v>10000</v>
      </c>
      <c r="AB22" s="415">
        <v>4669387.9400000004</v>
      </c>
      <c r="AC22" s="415">
        <v>453262.73</v>
      </c>
      <c r="AD22">
        <v>6171369.8399999999</v>
      </c>
      <c r="AE22">
        <v>15812</v>
      </c>
      <c r="AG22">
        <v>1685907.89</v>
      </c>
      <c r="AH22">
        <v>49899.6</v>
      </c>
      <c r="AK22">
        <v>10000</v>
      </c>
      <c r="AL22">
        <v>1485.73</v>
      </c>
      <c r="AM22" s="263">
        <f t="shared" si="3"/>
        <v>2499912.66</v>
      </c>
      <c r="AN22" s="264">
        <f t="shared" si="4"/>
        <v>220215.78</v>
      </c>
      <c r="AO22" s="288">
        <f t="shared" si="5"/>
        <v>2279696.8800000004</v>
      </c>
      <c r="AP22" s="283">
        <f t="shared" si="6"/>
        <v>6907235.2200000007</v>
      </c>
      <c r="AQ22" s="291">
        <f t="shared" si="7"/>
        <v>7934475.0599999996</v>
      </c>
      <c r="AR22" s="265">
        <f t="shared" si="1"/>
        <v>-1027239.8399999989</v>
      </c>
    </row>
    <row r="23" spans="1:44" ht="14.4" thickBot="1" x14ac:dyDescent="0.3">
      <c r="A23" s="253" t="s">
        <v>300</v>
      </c>
      <c r="B23" s="253" t="s">
        <v>41</v>
      </c>
      <c r="C23" s="292">
        <v>8929</v>
      </c>
      <c r="D23" s="293" t="s">
        <v>824</v>
      </c>
      <c r="E23" t="s">
        <v>2639</v>
      </c>
      <c r="F23" s="411">
        <v>532144.6</v>
      </c>
      <c r="G23" s="411">
        <v>60100</v>
      </c>
      <c r="H23" s="411">
        <v>717201.65</v>
      </c>
      <c r="K23">
        <v>355017.47</v>
      </c>
      <c r="L23">
        <v>1186831.78</v>
      </c>
      <c r="O23" s="414">
        <v>0</v>
      </c>
      <c r="P23" s="414">
        <v>115450.61</v>
      </c>
      <c r="Q23" s="414">
        <v>26066</v>
      </c>
      <c r="R23" s="414">
        <v>0</v>
      </c>
      <c r="V23">
        <v>-788799.09</v>
      </c>
      <c r="W23">
        <v>3847094.62</v>
      </c>
      <c r="X23" s="415">
        <v>2151815.66</v>
      </c>
      <c r="Y23" s="415">
        <v>455608</v>
      </c>
      <c r="Z23" s="415">
        <v>969.4</v>
      </c>
      <c r="AB23" s="415">
        <v>3821947.5</v>
      </c>
      <c r="AC23" s="415">
        <v>337200</v>
      </c>
      <c r="AD23">
        <v>5054385.5</v>
      </c>
      <c r="AE23">
        <v>8603</v>
      </c>
      <c r="AF23">
        <v>4104</v>
      </c>
      <c r="AG23">
        <v>1597169.12</v>
      </c>
      <c r="AH23">
        <v>451795.58</v>
      </c>
      <c r="AM23" s="263">
        <f t="shared" si="3"/>
        <v>1309446.25</v>
      </c>
      <c r="AN23" s="264">
        <f t="shared" si="4"/>
        <v>141516.60999999999</v>
      </c>
      <c r="AO23" s="288">
        <f t="shared" si="5"/>
        <v>1167929.6400000001</v>
      </c>
      <c r="AP23" s="283">
        <f t="shared" si="6"/>
        <v>6767540.5600000005</v>
      </c>
      <c r="AQ23" s="291">
        <f t="shared" si="7"/>
        <v>7116057.2000000002</v>
      </c>
      <c r="AR23" s="265">
        <f t="shared" si="1"/>
        <v>-348516.63999999966</v>
      </c>
    </row>
    <row r="24" spans="1:44" ht="14.4" thickBot="1" x14ac:dyDescent="0.3">
      <c r="A24" s="253" t="s">
        <v>300</v>
      </c>
      <c r="B24" s="253" t="s">
        <v>41</v>
      </c>
      <c r="C24" s="292">
        <v>13938</v>
      </c>
      <c r="D24" s="293" t="s">
        <v>825</v>
      </c>
      <c r="E24" t="s">
        <v>2640</v>
      </c>
      <c r="F24" s="411">
        <v>1008684.2</v>
      </c>
      <c r="G24" s="411">
        <v>46832.5</v>
      </c>
      <c r="H24" s="411">
        <v>1107454.2</v>
      </c>
      <c r="K24">
        <v>4</v>
      </c>
      <c r="L24">
        <v>698690.47</v>
      </c>
      <c r="O24" s="414">
        <v>4500</v>
      </c>
      <c r="P24" s="414">
        <v>137655.85999999999</v>
      </c>
      <c r="R24" s="414">
        <v>0</v>
      </c>
      <c r="V24">
        <v>694933.2</v>
      </c>
      <c r="W24">
        <v>2781867.7</v>
      </c>
      <c r="X24" s="415">
        <v>2179004.33</v>
      </c>
      <c r="Z24" s="415">
        <v>2002.71</v>
      </c>
      <c r="AB24" s="415">
        <v>4500889.5</v>
      </c>
      <c r="AC24" s="415">
        <v>513471</v>
      </c>
      <c r="AD24">
        <v>5828730.5</v>
      </c>
      <c r="AE24">
        <v>21620</v>
      </c>
      <c r="AG24">
        <v>1851629.21</v>
      </c>
      <c r="AH24">
        <v>250679.22</v>
      </c>
      <c r="AM24" s="263">
        <f t="shared" si="3"/>
        <v>2162970.9</v>
      </c>
      <c r="AN24" s="264">
        <f t="shared" si="4"/>
        <v>142155.85999999999</v>
      </c>
      <c r="AO24" s="288">
        <f t="shared" si="5"/>
        <v>2020815.04</v>
      </c>
      <c r="AP24" s="283">
        <f t="shared" si="6"/>
        <v>7195367.54</v>
      </c>
      <c r="AQ24" s="291">
        <f t="shared" si="7"/>
        <v>7952658.9299999997</v>
      </c>
      <c r="AR24" s="265">
        <f t="shared" si="1"/>
        <v>-757291.38999999966</v>
      </c>
    </row>
    <row r="25" spans="1:44" ht="14.4" thickBot="1" x14ac:dyDescent="0.3">
      <c r="A25" s="253" t="s">
        <v>300</v>
      </c>
      <c r="B25" s="253" t="s">
        <v>41</v>
      </c>
      <c r="C25" s="292">
        <v>6484</v>
      </c>
      <c r="D25" s="293" t="s">
        <v>826</v>
      </c>
      <c r="E25" t="s">
        <v>2641</v>
      </c>
      <c r="F25" s="411">
        <v>822040.02</v>
      </c>
      <c r="G25" s="411">
        <v>15432.15</v>
      </c>
      <c r="H25" s="411">
        <v>526662.94999999995</v>
      </c>
      <c r="K25">
        <v>437947.83</v>
      </c>
      <c r="L25">
        <v>359504.36</v>
      </c>
      <c r="O25" s="414">
        <v>6647</v>
      </c>
      <c r="P25" s="414">
        <v>221237.35</v>
      </c>
      <c r="Q25" s="414">
        <v>200</v>
      </c>
      <c r="R25" s="414">
        <v>0</v>
      </c>
      <c r="V25">
        <v>516790.54</v>
      </c>
      <c r="W25">
        <v>1887309.56</v>
      </c>
      <c r="X25" s="415">
        <v>1190324.99</v>
      </c>
      <c r="Y25" s="415">
        <v>414200</v>
      </c>
      <c r="Z25" s="415">
        <v>1347.38</v>
      </c>
      <c r="AB25" s="415">
        <v>3796022.5</v>
      </c>
      <c r="AC25" s="415">
        <v>269028</v>
      </c>
      <c r="AD25">
        <v>4485189.5</v>
      </c>
      <c r="AE25">
        <v>16802</v>
      </c>
      <c r="AG25">
        <v>1482576.59</v>
      </c>
      <c r="AH25">
        <v>156951.92000000001</v>
      </c>
      <c r="AM25" s="263">
        <f t="shared" si="3"/>
        <v>1364135.12</v>
      </c>
      <c r="AN25" s="264">
        <f t="shared" si="4"/>
        <v>228084.35</v>
      </c>
      <c r="AO25" s="288">
        <f t="shared" si="5"/>
        <v>1136050.77</v>
      </c>
      <c r="AP25" s="283">
        <f t="shared" si="6"/>
        <v>5670922.8700000001</v>
      </c>
      <c r="AQ25" s="291">
        <f t="shared" si="7"/>
        <v>6141520.0099999998</v>
      </c>
      <c r="AR25" s="265">
        <f t="shared" si="1"/>
        <v>-470597.13999999966</v>
      </c>
    </row>
    <row r="26" spans="1:44" ht="14.4" thickBot="1" x14ac:dyDescent="0.3">
      <c r="A26" s="253" t="s">
        <v>300</v>
      </c>
      <c r="B26" s="253" t="s">
        <v>41</v>
      </c>
      <c r="C26" s="292">
        <v>4852</v>
      </c>
      <c r="D26" s="293" t="s">
        <v>827</v>
      </c>
      <c r="E26" t="s">
        <v>2642</v>
      </c>
      <c r="F26" s="411">
        <v>865525.9</v>
      </c>
      <c r="G26" s="411">
        <v>5907.5</v>
      </c>
      <c r="H26" s="411">
        <v>459451.71</v>
      </c>
      <c r="K26">
        <v>965710.56</v>
      </c>
      <c r="L26">
        <v>229963.31</v>
      </c>
      <c r="P26" s="414">
        <v>112470</v>
      </c>
      <c r="R26" s="414">
        <v>7107</v>
      </c>
      <c r="V26">
        <v>402385.04</v>
      </c>
      <c r="W26">
        <v>2302867.0299999998</v>
      </c>
      <c r="X26" s="415">
        <v>1310146.3899999999</v>
      </c>
      <c r="Y26" s="415">
        <v>93000</v>
      </c>
      <c r="Z26" s="415">
        <v>1181.3399999999999</v>
      </c>
      <c r="AB26" s="415">
        <v>1929302.5</v>
      </c>
      <c r="AC26" s="415">
        <v>113428</v>
      </c>
      <c r="AD26">
        <v>2395915.5</v>
      </c>
      <c r="AE26">
        <v>12108</v>
      </c>
      <c r="AG26">
        <v>1102529.8999999999</v>
      </c>
      <c r="AH26">
        <v>234774.92</v>
      </c>
      <c r="AM26" s="263">
        <f t="shared" si="3"/>
        <v>1330885.1100000001</v>
      </c>
      <c r="AN26" s="264">
        <f t="shared" si="4"/>
        <v>119577</v>
      </c>
      <c r="AO26" s="288">
        <f t="shared" si="5"/>
        <v>1211308.1100000001</v>
      </c>
      <c r="AP26" s="283">
        <f t="shared" si="6"/>
        <v>3447058.23</v>
      </c>
      <c r="AQ26" s="291">
        <f t="shared" si="7"/>
        <v>3745328.32</v>
      </c>
      <c r="AR26" s="265">
        <f t="shared" si="1"/>
        <v>-298270.08999999985</v>
      </c>
    </row>
    <row r="27" spans="1:44" ht="14.4" thickBot="1" x14ac:dyDescent="0.3">
      <c r="A27" s="253" t="s">
        <v>300</v>
      </c>
      <c r="B27" s="253" t="s">
        <v>41</v>
      </c>
      <c r="C27" s="292">
        <v>5055</v>
      </c>
      <c r="D27" s="293" t="s">
        <v>828</v>
      </c>
      <c r="E27" t="s">
        <v>2643</v>
      </c>
      <c r="F27" s="411">
        <v>251965.47</v>
      </c>
      <c r="G27" s="411">
        <v>4133.7</v>
      </c>
      <c r="H27" s="411">
        <v>433556.51</v>
      </c>
      <c r="K27">
        <v>193942</v>
      </c>
      <c r="L27">
        <v>476157.54</v>
      </c>
      <c r="P27" s="414">
        <v>61950</v>
      </c>
      <c r="R27" s="414">
        <v>0</v>
      </c>
      <c r="V27">
        <v>-149659.17000000001</v>
      </c>
      <c r="W27">
        <v>1722667.58</v>
      </c>
      <c r="X27" s="415">
        <v>1156935.51</v>
      </c>
      <c r="Y27" s="415">
        <v>130000</v>
      </c>
      <c r="Z27" s="415">
        <v>490.55</v>
      </c>
      <c r="AB27" s="415">
        <v>1868644</v>
      </c>
      <c r="AC27" s="415">
        <v>274700</v>
      </c>
      <c r="AD27">
        <v>2588934</v>
      </c>
      <c r="AG27">
        <v>1047218.14</v>
      </c>
      <c r="AH27">
        <v>68321.11</v>
      </c>
      <c r="AL27">
        <v>1500</v>
      </c>
      <c r="AM27" s="263">
        <f t="shared" si="3"/>
        <v>689655.68</v>
      </c>
      <c r="AN27" s="264">
        <f t="shared" si="4"/>
        <v>61950</v>
      </c>
      <c r="AO27" s="288">
        <f t="shared" si="5"/>
        <v>627705.68000000005</v>
      </c>
      <c r="AP27" s="283">
        <f t="shared" si="6"/>
        <v>3430770.06</v>
      </c>
      <c r="AQ27" s="291">
        <f t="shared" si="7"/>
        <v>3705973.25</v>
      </c>
      <c r="AR27" s="265">
        <f t="shared" si="1"/>
        <v>-275203.18999999994</v>
      </c>
    </row>
    <row r="28" spans="1:44" ht="14.4" thickBot="1" x14ac:dyDescent="0.3">
      <c r="A28" s="253" t="s">
        <v>300</v>
      </c>
      <c r="B28" s="253" t="s">
        <v>41</v>
      </c>
      <c r="C28" s="292">
        <v>5073</v>
      </c>
      <c r="D28" s="293" t="s">
        <v>829</v>
      </c>
      <c r="E28" t="s">
        <v>2644</v>
      </c>
      <c r="F28" s="411">
        <v>837800.18</v>
      </c>
      <c r="G28" s="411">
        <v>21000</v>
      </c>
      <c r="H28" s="411">
        <v>415526.67</v>
      </c>
      <c r="K28">
        <v>153005.69</v>
      </c>
      <c r="L28">
        <v>482786.42</v>
      </c>
      <c r="P28" s="414">
        <v>323770.8</v>
      </c>
      <c r="Q28" s="414">
        <v>19587</v>
      </c>
      <c r="R28" s="414">
        <v>0</v>
      </c>
      <c r="V28">
        <v>-211984.65</v>
      </c>
      <c r="W28">
        <v>2074532.05</v>
      </c>
      <c r="X28" s="415">
        <v>949686.72</v>
      </c>
      <c r="Y28" s="415">
        <v>190568</v>
      </c>
      <c r="Z28" s="415">
        <v>1243.69</v>
      </c>
      <c r="AB28" s="415">
        <v>2728158.5</v>
      </c>
      <c r="AC28" s="415">
        <v>176400</v>
      </c>
      <c r="AD28">
        <v>3126107.5</v>
      </c>
      <c r="AE28">
        <v>3900</v>
      </c>
      <c r="AF28">
        <v>4104</v>
      </c>
      <c r="AG28">
        <v>1064508.26</v>
      </c>
      <c r="AH28">
        <v>143223.39000000001</v>
      </c>
      <c r="AM28" s="263">
        <f t="shared" si="3"/>
        <v>1274326.8500000001</v>
      </c>
      <c r="AN28" s="264">
        <f t="shared" si="4"/>
        <v>343357.8</v>
      </c>
      <c r="AO28" s="288">
        <f t="shared" si="5"/>
        <v>930969.05</v>
      </c>
      <c r="AP28" s="283">
        <f t="shared" si="6"/>
        <v>4046056.91</v>
      </c>
      <c r="AQ28" s="291">
        <f t="shared" si="7"/>
        <v>4341843.1499999994</v>
      </c>
      <c r="AR28" s="265">
        <f t="shared" si="1"/>
        <v>-295786.23999999929</v>
      </c>
    </row>
    <row r="29" spans="1:44" ht="14.4" thickBot="1" x14ac:dyDescent="0.3">
      <c r="A29" s="253" t="s">
        <v>300</v>
      </c>
      <c r="B29" s="253" t="s">
        <v>41</v>
      </c>
      <c r="C29" s="292">
        <v>4573</v>
      </c>
      <c r="D29" s="293" t="s">
        <v>1421</v>
      </c>
      <c r="E29" t="s">
        <v>2645</v>
      </c>
      <c r="F29" s="411">
        <v>130352.33</v>
      </c>
      <c r="G29" s="411">
        <v>38952</v>
      </c>
      <c r="H29" s="411">
        <v>46488</v>
      </c>
      <c r="K29">
        <v>520710.34</v>
      </c>
      <c r="L29">
        <v>185361.46</v>
      </c>
      <c r="O29" s="414">
        <v>9150</v>
      </c>
      <c r="P29" s="414">
        <v>44687.47</v>
      </c>
      <c r="V29">
        <v>1269180</v>
      </c>
      <c r="X29" s="415">
        <v>942470.7</v>
      </c>
      <c r="Y29" s="415">
        <v>40000</v>
      </c>
      <c r="Z29" s="415">
        <v>383.14</v>
      </c>
      <c r="AB29" s="415">
        <v>2276928</v>
      </c>
      <c r="AC29" s="415">
        <v>233600</v>
      </c>
      <c r="AD29">
        <v>2827943</v>
      </c>
      <c r="AE29">
        <v>1900</v>
      </c>
      <c r="AG29">
        <v>861226.42</v>
      </c>
      <c r="AH29">
        <v>203465.76</v>
      </c>
      <c r="AM29" s="263">
        <f t="shared" si="3"/>
        <v>215792.33000000002</v>
      </c>
      <c r="AN29" s="264">
        <f t="shared" si="4"/>
        <v>53837.47</v>
      </c>
      <c r="AO29" s="288">
        <f t="shared" si="5"/>
        <v>161954.86000000002</v>
      </c>
      <c r="AP29" s="283">
        <f t="shared" si="6"/>
        <v>3493381.84</v>
      </c>
      <c r="AQ29" s="291">
        <f t="shared" si="7"/>
        <v>3894535.1799999997</v>
      </c>
      <c r="AR29" s="265">
        <f t="shared" si="1"/>
        <v>-401153.33999999985</v>
      </c>
    </row>
    <row r="30" spans="1:44" ht="14.4" thickBot="1" x14ac:dyDescent="0.3">
      <c r="A30" s="253" t="s">
        <v>300</v>
      </c>
      <c r="B30" s="253" t="s">
        <v>41</v>
      </c>
      <c r="C30" s="292">
        <v>7350</v>
      </c>
      <c r="D30" s="293" t="s">
        <v>831</v>
      </c>
      <c r="E30" t="s">
        <v>2646</v>
      </c>
      <c r="F30" s="411">
        <v>523913.25</v>
      </c>
      <c r="G30" s="411">
        <v>21728.5</v>
      </c>
      <c r="H30" s="411">
        <v>373756.56</v>
      </c>
      <c r="K30">
        <v>471088.33</v>
      </c>
      <c r="L30">
        <v>746040.03</v>
      </c>
      <c r="O30" s="414">
        <v>6300</v>
      </c>
      <c r="P30" s="414">
        <v>111011.75</v>
      </c>
      <c r="R30" s="414">
        <v>55.85</v>
      </c>
      <c r="V30">
        <v>-219024.95</v>
      </c>
      <c r="W30">
        <v>2673935.1</v>
      </c>
      <c r="X30" s="415">
        <v>1432506.57</v>
      </c>
      <c r="Y30" s="415">
        <v>136304</v>
      </c>
      <c r="Z30" s="415">
        <v>829.89</v>
      </c>
      <c r="AA30" s="415">
        <v>10000</v>
      </c>
      <c r="AB30" s="415">
        <v>1900461.5</v>
      </c>
      <c r="AC30" s="415">
        <v>381650</v>
      </c>
      <c r="AD30">
        <v>2757458.5</v>
      </c>
      <c r="AE30">
        <v>15712</v>
      </c>
      <c r="AG30">
        <v>1113023.3999999999</v>
      </c>
      <c r="AH30">
        <v>401309.14</v>
      </c>
      <c r="AK30">
        <v>10000</v>
      </c>
      <c r="AM30" s="263">
        <f t="shared" si="3"/>
        <v>919398.31</v>
      </c>
      <c r="AN30" s="264">
        <f t="shared" si="4"/>
        <v>117367.6</v>
      </c>
      <c r="AO30" s="288">
        <f t="shared" si="5"/>
        <v>802030.71000000008</v>
      </c>
      <c r="AP30" s="283">
        <f t="shared" si="6"/>
        <v>3861751.96</v>
      </c>
      <c r="AQ30" s="291">
        <f t="shared" si="7"/>
        <v>4297503.04</v>
      </c>
      <c r="AR30" s="265">
        <f t="shared" si="1"/>
        <v>-435751.08000000007</v>
      </c>
    </row>
    <row r="31" spans="1:44" ht="14.4" thickBot="1" x14ac:dyDescent="0.3">
      <c r="A31" s="253" t="s">
        <v>300</v>
      </c>
      <c r="B31" s="253" t="s">
        <v>41</v>
      </c>
      <c r="C31" s="292">
        <v>5666</v>
      </c>
      <c r="D31" s="293" t="s">
        <v>832</v>
      </c>
      <c r="E31" t="s">
        <v>2647</v>
      </c>
      <c r="F31" s="411">
        <v>1626515.53</v>
      </c>
      <c r="G31" s="411">
        <v>9600</v>
      </c>
      <c r="H31" s="411">
        <v>373293.85</v>
      </c>
      <c r="K31">
        <v>475340.04</v>
      </c>
      <c r="L31">
        <v>980375.87</v>
      </c>
      <c r="P31" s="414">
        <v>51585.46</v>
      </c>
      <c r="R31" s="414">
        <v>0</v>
      </c>
      <c r="V31">
        <v>855190.24</v>
      </c>
      <c r="W31">
        <v>1942985.43</v>
      </c>
      <c r="X31" s="415">
        <v>2109132.44</v>
      </c>
      <c r="Y31" s="415">
        <v>55975</v>
      </c>
      <c r="Z31" s="415">
        <v>2223.77</v>
      </c>
      <c r="AB31" s="415">
        <v>1283247</v>
      </c>
      <c r="AC31" s="415">
        <v>166500</v>
      </c>
      <c r="AD31">
        <v>1758360</v>
      </c>
      <c r="AE31">
        <v>13708</v>
      </c>
      <c r="AG31">
        <v>1101603.24</v>
      </c>
      <c r="AH31">
        <v>128042.81</v>
      </c>
      <c r="AM31" s="263">
        <f t="shared" si="3"/>
        <v>2009409.38</v>
      </c>
      <c r="AN31" s="264">
        <f t="shared" si="4"/>
        <v>51585.46</v>
      </c>
      <c r="AO31" s="288">
        <f t="shared" si="5"/>
        <v>1957823.92</v>
      </c>
      <c r="AP31" s="283">
        <f t="shared" si="6"/>
        <v>3617078.21</v>
      </c>
      <c r="AQ31" s="291">
        <f t="shared" si="7"/>
        <v>3001714.0500000003</v>
      </c>
      <c r="AR31" s="265">
        <f t="shared" si="1"/>
        <v>615364.15999999968</v>
      </c>
    </row>
    <row r="32" spans="1:44" ht="14.4" thickBot="1" x14ac:dyDescent="0.3">
      <c r="A32" s="253" t="s">
        <v>300</v>
      </c>
      <c r="B32" s="253" t="s">
        <v>41</v>
      </c>
      <c r="C32" s="292">
        <v>5772</v>
      </c>
      <c r="D32" s="293" t="s">
        <v>833</v>
      </c>
      <c r="E32" t="s">
        <v>2648</v>
      </c>
      <c r="F32" s="411">
        <v>729999.35</v>
      </c>
      <c r="G32" s="411">
        <v>541.5</v>
      </c>
      <c r="H32" s="411">
        <v>307331.88</v>
      </c>
      <c r="K32">
        <v>80292.66</v>
      </c>
      <c r="L32">
        <v>131064.41</v>
      </c>
      <c r="P32" s="414">
        <v>116902.75</v>
      </c>
      <c r="Q32" s="414">
        <v>11000</v>
      </c>
      <c r="R32" s="414">
        <v>1429</v>
      </c>
      <c r="V32">
        <v>-1083774.46</v>
      </c>
      <c r="W32">
        <v>2306439.37</v>
      </c>
      <c r="X32" s="415">
        <v>1168297.8999999999</v>
      </c>
      <c r="Y32" s="415">
        <v>371400</v>
      </c>
      <c r="Z32" s="415">
        <v>1060.94</v>
      </c>
      <c r="AB32" s="415">
        <v>2525136.5</v>
      </c>
      <c r="AC32" s="415">
        <v>208464</v>
      </c>
      <c r="AD32">
        <v>2996911.5</v>
      </c>
      <c r="AE32">
        <v>1900</v>
      </c>
      <c r="AG32">
        <v>1360869.36</v>
      </c>
      <c r="AH32">
        <v>17445.34</v>
      </c>
      <c r="AM32" s="263">
        <f t="shared" si="3"/>
        <v>1037872.73</v>
      </c>
      <c r="AN32" s="264">
        <f t="shared" si="4"/>
        <v>129331.75</v>
      </c>
      <c r="AO32" s="288">
        <f t="shared" si="5"/>
        <v>908540.98</v>
      </c>
      <c r="AP32" s="283">
        <f t="shared" si="6"/>
        <v>4274359.34</v>
      </c>
      <c r="AQ32" s="291">
        <f t="shared" si="7"/>
        <v>4377126.2</v>
      </c>
      <c r="AR32" s="265">
        <f t="shared" si="1"/>
        <v>-102766.86000000034</v>
      </c>
    </row>
    <row r="33" spans="1:44" ht="14.4" thickBot="1" x14ac:dyDescent="0.3">
      <c r="A33" s="253" t="s">
        <v>300</v>
      </c>
      <c r="B33" s="253" t="s">
        <v>41</v>
      </c>
      <c r="C33" s="292">
        <v>3690</v>
      </c>
      <c r="D33" s="293" t="s">
        <v>834</v>
      </c>
      <c r="E33" t="s">
        <v>2649</v>
      </c>
      <c r="F33" s="411">
        <v>864197.1</v>
      </c>
      <c r="G33" s="411">
        <v>11569.87</v>
      </c>
      <c r="H33" s="411">
        <v>205163.31</v>
      </c>
      <c r="K33">
        <v>269800.23</v>
      </c>
      <c r="L33">
        <v>404390.3</v>
      </c>
      <c r="P33" s="414">
        <v>52630.79</v>
      </c>
      <c r="Q33" s="414">
        <v>5000</v>
      </c>
      <c r="R33" s="414">
        <v>-590</v>
      </c>
      <c r="V33">
        <v>344037.7</v>
      </c>
      <c r="W33">
        <v>1600056.47</v>
      </c>
      <c r="X33" s="415">
        <v>899978.14</v>
      </c>
      <c r="Y33" s="415">
        <v>119203</v>
      </c>
      <c r="Z33" s="415">
        <v>1175.3599999999999</v>
      </c>
      <c r="AB33" s="415">
        <v>1945757.5</v>
      </c>
      <c r="AC33" s="415">
        <v>175581</v>
      </c>
      <c r="AD33">
        <v>2368072.5</v>
      </c>
      <c r="AE33">
        <v>9708</v>
      </c>
      <c r="AG33">
        <v>844283.73</v>
      </c>
      <c r="AH33">
        <v>165644.92000000001</v>
      </c>
      <c r="AM33" s="263">
        <f t="shared" si="3"/>
        <v>1080930.28</v>
      </c>
      <c r="AN33" s="264">
        <f t="shared" si="4"/>
        <v>57040.79</v>
      </c>
      <c r="AO33" s="288">
        <f t="shared" si="5"/>
        <v>1023889.49</v>
      </c>
      <c r="AP33" s="283">
        <f t="shared" si="6"/>
        <v>3141695</v>
      </c>
      <c r="AQ33" s="291">
        <f t="shared" si="7"/>
        <v>3387709.15</v>
      </c>
      <c r="AR33" s="265">
        <f t="shared" si="1"/>
        <v>-246014.14999999991</v>
      </c>
    </row>
    <row r="34" spans="1:44" ht="14.4" thickBot="1" x14ac:dyDescent="0.3">
      <c r="A34" s="253" t="s">
        <v>300</v>
      </c>
      <c r="B34" s="253" t="s">
        <v>41</v>
      </c>
      <c r="C34" s="292">
        <v>6191</v>
      </c>
      <c r="D34" s="293" t="s">
        <v>835</v>
      </c>
      <c r="E34" t="s">
        <v>2795</v>
      </c>
      <c r="F34" s="411">
        <v>424326.15</v>
      </c>
      <c r="G34" s="411">
        <v>59999</v>
      </c>
      <c r="H34" s="411">
        <v>480885.65</v>
      </c>
      <c r="K34">
        <v>3</v>
      </c>
      <c r="L34">
        <v>590903.23</v>
      </c>
      <c r="O34" s="414">
        <v>6000</v>
      </c>
      <c r="P34" s="414">
        <v>77216.41</v>
      </c>
      <c r="R34" s="414">
        <v>0</v>
      </c>
      <c r="V34">
        <v>-1040700.8</v>
      </c>
      <c r="W34">
        <v>2970314.75</v>
      </c>
      <c r="X34" s="415">
        <v>1403303.91</v>
      </c>
      <c r="Y34" s="415">
        <v>269835</v>
      </c>
      <c r="Z34" s="415">
        <v>940.5</v>
      </c>
      <c r="AB34" s="415">
        <v>2137766.5</v>
      </c>
      <c r="AC34" s="415">
        <v>314980</v>
      </c>
      <c r="AD34">
        <v>3012220.5</v>
      </c>
      <c r="AE34">
        <v>13242</v>
      </c>
      <c r="AG34">
        <v>1340107.97</v>
      </c>
      <c r="AH34">
        <v>217968.77</v>
      </c>
      <c r="AM34" s="263">
        <f t="shared" si="3"/>
        <v>965210.8</v>
      </c>
      <c r="AN34" s="264">
        <f t="shared" si="4"/>
        <v>83216.41</v>
      </c>
      <c r="AO34" s="288">
        <f t="shared" si="5"/>
        <v>881994.39</v>
      </c>
      <c r="AP34" s="283">
        <f t="shared" si="6"/>
        <v>4126825.91</v>
      </c>
      <c r="AQ34" s="291">
        <f t="shared" si="7"/>
        <v>4583539.2399999993</v>
      </c>
      <c r="AR34" s="265">
        <f t="shared" si="1"/>
        <v>-456713.32999999914</v>
      </c>
    </row>
    <row r="35" spans="1:44" ht="14.4" thickBot="1" x14ac:dyDescent="0.3">
      <c r="A35" s="253" t="s">
        <v>300</v>
      </c>
      <c r="B35" s="253" t="s">
        <v>41</v>
      </c>
      <c r="C35" s="292">
        <v>8132</v>
      </c>
      <c r="D35" s="293" t="s">
        <v>836</v>
      </c>
      <c r="E35" t="s">
        <v>2796</v>
      </c>
      <c r="F35" s="411">
        <v>668604.18000000005</v>
      </c>
      <c r="G35" s="411">
        <v>124106.5</v>
      </c>
      <c r="H35" s="411">
        <v>436117.78</v>
      </c>
      <c r="K35">
        <v>1109655.47</v>
      </c>
      <c r="L35">
        <v>766638.57</v>
      </c>
      <c r="O35" s="414">
        <v>2000</v>
      </c>
      <c r="P35" s="414">
        <v>92341.74</v>
      </c>
      <c r="T35">
        <v>15000</v>
      </c>
      <c r="V35">
        <v>386336.25</v>
      </c>
      <c r="W35">
        <v>3203233.17</v>
      </c>
      <c r="X35" s="415">
        <v>1883281.03</v>
      </c>
      <c r="Y35" s="415">
        <v>361335</v>
      </c>
      <c r="Z35" s="415">
        <v>1530.37</v>
      </c>
      <c r="AB35" s="415">
        <v>1118762</v>
      </c>
      <c r="AC35" s="415">
        <v>298050</v>
      </c>
      <c r="AD35">
        <v>2244390</v>
      </c>
      <c r="AE35">
        <v>20916</v>
      </c>
      <c r="AG35">
        <v>1757886</v>
      </c>
      <c r="AH35">
        <v>233555.06</v>
      </c>
      <c r="AM35" s="263">
        <f t="shared" si="3"/>
        <v>1228828.46</v>
      </c>
      <c r="AN35" s="264">
        <f t="shared" si="4"/>
        <v>94341.74</v>
      </c>
      <c r="AO35" s="288">
        <f t="shared" si="5"/>
        <v>1134486.72</v>
      </c>
      <c r="AP35" s="283">
        <f t="shared" si="6"/>
        <v>3662958.4000000004</v>
      </c>
      <c r="AQ35" s="291">
        <f t="shared" si="7"/>
        <v>4256747.0599999996</v>
      </c>
      <c r="AR35" s="265">
        <f t="shared" si="1"/>
        <v>-593788.65999999922</v>
      </c>
    </row>
    <row r="36" spans="1:44" ht="14.4" thickBot="1" x14ac:dyDescent="0.3">
      <c r="A36" s="253" t="s">
        <v>300</v>
      </c>
      <c r="B36" s="253" t="s">
        <v>41</v>
      </c>
      <c r="C36" s="292">
        <v>2634</v>
      </c>
      <c r="D36" s="293" t="s">
        <v>837</v>
      </c>
      <c r="E36" t="s">
        <v>2797</v>
      </c>
      <c r="F36" s="411">
        <v>490424.69</v>
      </c>
      <c r="G36" s="411">
        <v>9562.5</v>
      </c>
      <c r="H36" s="411">
        <v>196966.69</v>
      </c>
      <c r="K36">
        <v>36813.519999999997</v>
      </c>
      <c r="L36">
        <v>64394.6</v>
      </c>
      <c r="P36" s="414">
        <v>70339.460000000006</v>
      </c>
      <c r="Q36" s="414">
        <v>15346</v>
      </c>
      <c r="R36" s="414">
        <v>-2490.86</v>
      </c>
      <c r="V36">
        <v>-1130127.95</v>
      </c>
      <c r="W36">
        <v>2001291.5</v>
      </c>
      <c r="X36" s="415">
        <v>733905.3</v>
      </c>
      <c r="Z36" s="415">
        <v>673.29</v>
      </c>
      <c r="AB36" s="415">
        <v>2031786</v>
      </c>
      <c r="AC36" s="415">
        <v>127860</v>
      </c>
      <c r="AD36">
        <v>2298013</v>
      </c>
      <c r="AE36">
        <v>15394</v>
      </c>
      <c r="AG36">
        <v>658363.36</v>
      </c>
      <c r="AH36">
        <v>78650.38</v>
      </c>
      <c r="AM36" s="263">
        <f t="shared" si="3"/>
        <v>696953.88</v>
      </c>
      <c r="AN36" s="264">
        <f t="shared" si="4"/>
        <v>83194.600000000006</v>
      </c>
      <c r="AO36" s="288">
        <f t="shared" si="5"/>
        <v>613759.28</v>
      </c>
      <c r="AP36" s="283">
        <f t="shared" si="6"/>
        <v>2894224.59</v>
      </c>
      <c r="AQ36" s="291">
        <f t="shared" si="7"/>
        <v>3050420.7399999998</v>
      </c>
      <c r="AR36" s="265">
        <f t="shared" si="1"/>
        <v>-156196.14999999991</v>
      </c>
    </row>
    <row r="37" spans="1:44" ht="14.4" thickBot="1" x14ac:dyDescent="0.3">
      <c r="A37" s="253" t="s">
        <v>300</v>
      </c>
      <c r="B37" s="253" t="s">
        <v>41</v>
      </c>
      <c r="C37" s="292">
        <v>5394</v>
      </c>
      <c r="D37" s="293" t="s">
        <v>838</v>
      </c>
      <c r="E37" t="s">
        <v>2823</v>
      </c>
      <c r="F37" s="411">
        <v>476657.45</v>
      </c>
      <c r="G37" s="411">
        <v>56389.24</v>
      </c>
      <c r="H37" s="411">
        <v>380955.99</v>
      </c>
      <c r="K37">
        <v>1431115.52</v>
      </c>
      <c r="L37">
        <v>651909.56000000006</v>
      </c>
      <c r="O37" s="414">
        <v>7000</v>
      </c>
      <c r="P37" s="414">
        <v>150829.99</v>
      </c>
      <c r="R37" s="414">
        <v>40703.93</v>
      </c>
      <c r="V37">
        <v>-670823.36</v>
      </c>
      <c r="W37">
        <v>3800882.66</v>
      </c>
      <c r="X37" s="415">
        <v>1559349.83</v>
      </c>
      <c r="Y37" s="415">
        <v>103000</v>
      </c>
      <c r="Z37" s="415">
        <v>783.02</v>
      </c>
      <c r="AB37" s="415">
        <v>492071</v>
      </c>
      <c r="AC37" s="415">
        <v>26400</v>
      </c>
      <c r="AD37">
        <v>929524</v>
      </c>
      <c r="AG37">
        <v>1120453.73</v>
      </c>
      <c r="AH37">
        <v>258391.58</v>
      </c>
      <c r="AL37">
        <v>204800</v>
      </c>
      <c r="AM37" s="263">
        <f t="shared" si="3"/>
        <v>914002.68</v>
      </c>
      <c r="AN37" s="264">
        <f t="shared" si="4"/>
        <v>198533.91999999998</v>
      </c>
      <c r="AO37" s="288">
        <f t="shared" si="5"/>
        <v>715468.76</v>
      </c>
      <c r="AP37" s="283">
        <f t="shared" si="6"/>
        <v>2181603.85</v>
      </c>
      <c r="AQ37" s="291">
        <f t="shared" si="7"/>
        <v>2513169.31</v>
      </c>
      <c r="AR37" s="265">
        <f t="shared" si="1"/>
        <v>-331565.45999999996</v>
      </c>
    </row>
    <row r="38" spans="1:44" ht="14.4" thickBot="1" x14ac:dyDescent="0.3">
      <c r="A38" s="253" t="s">
        <v>304</v>
      </c>
      <c r="B38" s="253" t="s">
        <v>42</v>
      </c>
      <c r="C38" s="292">
        <v>3425</v>
      </c>
      <c r="D38" s="293" t="s">
        <v>839</v>
      </c>
      <c r="E38" t="s">
        <v>2650</v>
      </c>
      <c r="F38" s="411">
        <v>640317.18000000005</v>
      </c>
      <c r="G38" s="411">
        <v>15528.75</v>
      </c>
      <c r="H38" s="411">
        <v>90139.14</v>
      </c>
      <c r="K38">
        <v>663013.13</v>
      </c>
      <c r="L38">
        <v>670367.13</v>
      </c>
      <c r="O38" s="414">
        <v>3200</v>
      </c>
      <c r="P38" s="414">
        <v>87085</v>
      </c>
      <c r="R38" s="414">
        <v>2252.92</v>
      </c>
      <c r="T38">
        <v>195925</v>
      </c>
      <c r="V38">
        <v>-440866.56</v>
      </c>
      <c r="W38">
        <v>2024806.3999999999</v>
      </c>
      <c r="X38" s="415">
        <v>2096470.23</v>
      </c>
      <c r="Z38" s="415">
        <v>1128.0999999999999</v>
      </c>
      <c r="AB38" s="415">
        <v>1455303</v>
      </c>
      <c r="AC38" s="415">
        <v>131455.09</v>
      </c>
      <c r="AD38">
        <v>1993939</v>
      </c>
      <c r="AF38">
        <v>23210</v>
      </c>
      <c r="AG38">
        <v>1166939.01</v>
      </c>
      <c r="AH38">
        <v>211650.09</v>
      </c>
      <c r="AL38">
        <v>81655.75</v>
      </c>
      <c r="AM38" s="263">
        <f t="shared" si="3"/>
        <v>745985.07000000007</v>
      </c>
      <c r="AN38" s="264">
        <f t="shared" si="4"/>
        <v>92537.919999999998</v>
      </c>
      <c r="AO38" s="288">
        <f t="shared" si="5"/>
        <v>653447.15</v>
      </c>
      <c r="AP38" s="283">
        <f t="shared" si="6"/>
        <v>3684356.42</v>
      </c>
      <c r="AQ38" s="291">
        <f t="shared" si="7"/>
        <v>3477393.8499999996</v>
      </c>
      <c r="AR38" s="265">
        <f t="shared" si="1"/>
        <v>206962.5700000003</v>
      </c>
    </row>
    <row r="39" spans="1:44" ht="14.4" thickBot="1" x14ac:dyDescent="0.3">
      <c r="A39" s="253" t="s">
        <v>304</v>
      </c>
      <c r="B39" s="253" t="s">
        <v>42</v>
      </c>
      <c r="C39" s="292">
        <v>4047</v>
      </c>
      <c r="D39" s="293" t="s">
        <v>840</v>
      </c>
      <c r="E39" t="s">
        <v>2651</v>
      </c>
      <c r="F39" s="411">
        <v>1343990.67</v>
      </c>
      <c r="G39" s="411">
        <v>21674.81</v>
      </c>
      <c r="H39" s="411">
        <v>65195.03</v>
      </c>
      <c r="K39">
        <v>221183.14</v>
      </c>
      <c r="L39">
        <v>350790.9</v>
      </c>
      <c r="O39" s="414">
        <v>2300</v>
      </c>
      <c r="P39" s="414">
        <v>87975</v>
      </c>
      <c r="Q39" s="414">
        <v>304220</v>
      </c>
      <c r="R39" s="414">
        <v>0</v>
      </c>
      <c r="T39">
        <v>3280</v>
      </c>
      <c r="V39">
        <v>-428918.43</v>
      </c>
      <c r="W39">
        <v>2381908.6800000002</v>
      </c>
      <c r="X39" s="415">
        <v>1486309.57</v>
      </c>
      <c r="Z39" s="415">
        <v>1673.14</v>
      </c>
      <c r="AB39" s="415">
        <v>1466424.4</v>
      </c>
      <c r="AC39" s="415">
        <v>260908.49</v>
      </c>
      <c r="AD39">
        <v>2204870.4</v>
      </c>
      <c r="AE39">
        <v>14260</v>
      </c>
      <c r="AG39">
        <v>1144862.8999999999</v>
      </c>
      <c r="AH39">
        <v>164165.99</v>
      </c>
      <c r="AL39">
        <v>35087.01</v>
      </c>
      <c r="AM39" s="263">
        <f t="shared" si="3"/>
        <v>1430860.51</v>
      </c>
      <c r="AN39" s="264">
        <f t="shared" si="4"/>
        <v>394495</v>
      </c>
      <c r="AO39" s="288">
        <f t="shared" si="5"/>
        <v>1036365.51</v>
      </c>
      <c r="AP39" s="283">
        <f t="shared" si="6"/>
        <v>3215315.5999999996</v>
      </c>
      <c r="AQ39" s="291">
        <f t="shared" si="7"/>
        <v>3563246.3</v>
      </c>
      <c r="AR39" s="265">
        <f t="shared" si="1"/>
        <v>-347930.70000000019</v>
      </c>
    </row>
    <row r="40" spans="1:44" ht="14.4" thickBot="1" x14ac:dyDescent="0.3">
      <c r="A40" s="253" t="s">
        <v>304</v>
      </c>
      <c r="B40" s="253" t="s">
        <v>42</v>
      </c>
      <c r="C40" s="292">
        <v>3656</v>
      </c>
      <c r="D40" s="293" t="s">
        <v>841</v>
      </c>
      <c r="E40" t="s">
        <v>2652</v>
      </c>
      <c r="F40" s="411">
        <v>794910.39</v>
      </c>
      <c r="G40" s="411">
        <v>43500</v>
      </c>
      <c r="H40" s="411">
        <v>132350.59</v>
      </c>
      <c r="K40">
        <v>802374.81</v>
      </c>
      <c r="L40">
        <v>211565.83</v>
      </c>
      <c r="O40" s="414">
        <v>4000</v>
      </c>
      <c r="P40" s="414">
        <v>91502.68</v>
      </c>
      <c r="R40" s="414">
        <v>985.01</v>
      </c>
      <c r="V40">
        <v>-612820.94999999995</v>
      </c>
      <c r="W40">
        <v>2692203.68</v>
      </c>
      <c r="X40" s="415">
        <v>1832134.16</v>
      </c>
      <c r="Y40" s="415">
        <v>293900</v>
      </c>
      <c r="Z40" s="415">
        <v>776.51</v>
      </c>
      <c r="AB40" s="415">
        <v>2640530.5</v>
      </c>
      <c r="AC40" s="415">
        <v>117950</v>
      </c>
      <c r="AD40">
        <v>3258696.5</v>
      </c>
      <c r="AE40">
        <v>9530</v>
      </c>
      <c r="AG40">
        <v>1270298.92</v>
      </c>
      <c r="AH40">
        <v>219841.34</v>
      </c>
      <c r="AL40">
        <v>318093.21000000002</v>
      </c>
      <c r="AM40" s="263">
        <f t="shared" si="3"/>
        <v>970760.98</v>
      </c>
      <c r="AN40" s="264">
        <f t="shared" si="4"/>
        <v>96487.689999999988</v>
      </c>
      <c r="AO40" s="288">
        <f t="shared" si="5"/>
        <v>874273.29</v>
      </c>
      <c r="AP40" s="283">
        <f t="shared" si="6"/>
        <v>4885291.17</v>
      </c>
      <c r="AQ40" s="291">
        <f t="shared" si="7"/>
        <v>5076459.97</v>
      </c>
      <c r="AR40" s="265">
        <f t="shared" si="1"/>
        <v>-191168.79999999981</v>
      </c>
    </row>
    <row r="41" spans="1:44" ht="14.4" thickBot="1" x14ac:dyDescent="0.3">
      <c r="A41" s="253" t="s">
        <v>304</v>
      </c>
      <c r="B41" s="253" t="s">
        <v>42</v>
      </c>
      <c r="C41" s="292">
        <v>3640</v>
      </c>
      <c r="D41" s="293" t="s">
        <v>842</v>
      </c>
      <c r="E41" t="s">
        <v>2653</v>
      </c>
      <c r="F41" s="411">
        <v>474344.29</v>
      </c>
      <c r="G41" s="411">
        <v>38795.699999999997</v>
      </c>
      <c r="H41" s="411">
        <v>200754.44</v>
      </c>
      <c r="K41">
        <v>155818.01999999999</v>
      </c>
      <c r="L41">
        <v>171116.46</v>
      </c>
      <c r="O41" s="414">
        <v>4040</v>
      </c>
      <c r="P41" s="414">
        <v>90902</v>
      </c>
      <c r="Q41" s="414">
        <v>13040</v>
      </c>
      <c r="R41" s="414">
        <v>2227.1</v>
      </c>
      <c r="T41">
        <v>275250</v>
      </c>
      <c r="V41">
        <v>-1939258.21</v>
      </c>
      <c r="W41">
        <v>2888756.2</v>
      </c>
      <c r="X41" s="415">
        <v>1520967.28</v>
      </c>
      <c r="Z41" s="415">
        <v>36938.379999999997</v>
      </c>
      <c r="AB41" s="415">
        <v>1479105</v>
      </c>
      <c r="AC41" s="415">
        <v>87348.54</v>
      </c>
      <c r="AD41">
        <v>2282131</v>
      </c>
      <c r="AE41">
        <v>5400</v>
      </c>
      <c r="AF41">
        <v>12220</v>
      </c>
      <c r="AG41">
        <v>822418.89</v>
      </c>
      <c r="AH41">
        <v>204461.29</v>
      </c>
      <c r="AL41">
        <v>91856.2</v>
      </c>
      <c r="AM41" s="263">
        <f t="shared" si="3"/>
        <v>713894.42999999993</v>
      </c>
      <c r="AN41" s="264">
        <f t="shared" si="4"/>
        <v>110209.1</v>
      </c>
      <c r="AO41" s="288">
        <f t="shared" si="5"/>
        <v>603685.32999999996</v>
      </c>
      <c r="AP41" s="283">
        <f t="shared" si="6"/>
        <v>3124359.2</v>
      </c>
      <c r="AQ41" s="291">
        <f t="shared" si="7"/>
        <v>3418487.3800000004</v>
      </c>
      <c r="AR41" s="265">
        <f t="shared" si="1"/>
        <v>-294128.18000000017</v>
      </c>
    </row>
    <row r="42" spans="1:44" ht="14.4" thickBot="1" x14ac:dyDescent="0.3">
      <c r="A42" s="253" t="s">
        <v>304</v>
      </c>
      <c r="B42" s="253" t="s">
        <v>42</v>
      </c>
      <c r="C42" s="292">
        <v>7398</v>
      </c>
      <c r="D42" s="293" t="s">
        <v>843</v>
      </c>
      <c r="E42" t="s">
        <v>2654</v>
      </c>
      <c r="F42" s="411">
        <v>1100849.07</v>
      </c>
      <c r="G42" s="411">
        <v>33135.35</v>
      </c>
      <c r="H42" s="411">
        <v>129873.61</v>
      </c>
      <c r="K42">
        <v>481276.96</v>
      </c>
      <c r="L42">
        <v>293834.90999999997</v>
      </c>
      <c r="O42" s="414">
        <v>3100</v>
      </c>
      <c r="P42" s="414">
        <v>149618.85999999999</v>
      </c>
      <c r="R42" s="414">
        <v>469.17</v>
      </c>
      <c r="T42">
        <v>255175</v>
      </c>
      <c r="V42">
        <v>-1150514.8500000001</v>
      </c>
      <c r="W42">
        <v>3281518.85</v>
      </c>
      <c r="X42" s="415">
        <v>2550244.38</v>
      </c>
      <c r="Z42" s="415">
        <v>3438.89</v>
      </c>
      <c r="AB42" s="415">
        <v>2894346.8</v>
      </c>
      <c r="AC42" s="415">
        <v>254352.44</v>
      </c>
      <c r="AD42">
        <v>4603185.8</v>
      </c>
      <c r="AE42">
        <v>25636</v>
      </c>
      <c r="AG42">
        <v>1274082.07</v>
      </c>
      <c r="AH42">
        <v>186104.07</v>
      </c>
      <c r="AJ42">
        <v>55927.7</v>
      </c>
      <c r="AL42">
        <v>57844</v>
      </c>
      <c r="AM42" s="263">
        <f t="shared" si="3"/>
        <v>1263858.0300000003</v>
      </c>
      <c r="AN42" s="264">
        <f t="shared" si="4"/>
        <v>153188.03</v>
      </c>
      <c r="AO42" s="288">
        <f t="shared" si="5"/>
        <v>1110670.0000000002</v>
      </c>
      <c r="AP42" s="283">
        <f t="shared" si="6"/>
        <v>5702382.5100000007</v>
      </c>
      <c r="AQ42" s="291">
        <f t="shared" si="7"/>
        <v>6202779.6400000006</v>
      </c>
      <c r="AR42" s="265">
        <f t="shared" si="1"/>
        <v>-500397.12999999989</v>
      </c>
    </row>
    <row r="43" spans="1:44" ht="14.4" thickBot="1" x14ac:dyDescent="0.3">
      <c r="A43" s="253" t="s">
        <v>304</v>
      </c>
      <c r="B43" s="253" t="s">
        <v>42</v>
      </c>
      <c r="C43" s="292">
        <v>7430</v>
      </c>
      <c r="D43" s="293" t="s">
        <v>844</v>
      </c>
      <c r="E43" t="s">
        <v>2655</v>
      </c>
      <c r="F43" s="411">
        <v>1026411.08</v>
      </c>
      <c r="G43" s="411">
        <v>1791</v>
      </c>
      <c r="H43" s="411">
        <v>128532.65</v>
      </c>
      <c r="K43">
        <v>317444.83</v>
      </c>
      <c r="L43">
        <v>723936.56</v>
      </c>
      <c r="O43" s="414">
        <v>8000</v>
      </c>
      <c r="P43" s="414">
        <v>145662.6</v>
      </c>
      <c r="R43" s="414">
        <v>3247</v>
      </c>
      <c r="T43">
        <v>289105</v>
      </c>
      <c r="V43">
        <v>-1378329.64</v>
      </c>
      <c r="W43">
        <v>3750097.45</v>
      </c>
      <c r="X43" s="415">
        <v>2358747.0699999998</v>
      </c>
      <c r="Y43" s="415">
        <v>266000</v>
      </c>
      <c r="Z43" s="415">
        <v>1613.16</v>
      </c>
      <c r="AB43" s="415">
        <v>2385919.5</v>
      </c>
      <c r="AC43" s="415">
        <v>376391.86</v>
      </c>
      <c r="AD43">
        <v>3349261.5</v>
      </c>
      <c r="AE43">
        <v>21765</v>
      </c>
      <c r="AG43">
        <v>2078332.73</v>
      </c>
      <c r="AH43">
        <v>317252.15000000002</v>
      </c>
      <c r="AL43">
        <v>241726.5</v>
      </c>
      <c r="AM43" s="263">
        <f t="shared" si="3"/>
        <v>1156734.73</v>
      </c>
      <c r="AN43" s="264">
        <f t="shared" si="4"/>
        <v>156909.6</v>
      </c>
      <c r="AO43" s="288">
        <f t="shared" si="5"/>
        <v>999825.13</v>
      </c>
      <c r="AP43" s="283">
        <f t="shared" si="6"/>
        <v>5388671.5900000008</v>
      </c>
      <c r="AQ43" s="291">
        <f t="shared" si="7"/>
        <v>6008337.8800000008</v>
      </c>
      <c r="AR43" s="265">
        <f t="shared" si="1"/>
        <v>-619666.29</v>
      </c>
    </row>
    <row r="44" spans="1:44" ht="14.4" thickBot="1" x14ac:dyDescent="0.3">
      <c r="A44" s="253" t="s">
        <v>304</v>
      </c>
      <c r="B44" s="253" t="s">
        <v>42</v>
      </c>
      <c r="C44" s="292">
        <v>2978</v>
      </c>
      <c r="D44" s="293" t="s">
        <v>845</v>
      </c>
      <c r="E44" t="s">
        <v>2656</v>
      </c>
      <c r="F44" s="411">
        <v>352453.48</v>
      </c>
      <c r="G44" s="411">
        <v>18650.41</v>
      </c>
      <c r="H44" s="411">
        <v>107360.87</v>
      </c>
      <c r="K44">
        <v>305610.34999999998</v>
      </c>
      <c r="L44">
        <v>749849.17</v>
      </c>
      <c r="O44" s="414">
        <v>29400</v>
      </c>
      <c r="P44" s="414">
        <v>102660.25</v>
      </c>
      <c r="Q44" s="414">
        <v>40000</v>
      </c>
      <c r="R44" s="414">
        <v>1272</v>
      </c>
      <c r="V44">
        <v>-548608.88</v>
      </c>
      <c r="W44">
        <v>1851653.95</v>
      </c>
      <c r="X44" s="415">
        <v>2338881.25</v>
      </c>
      <c r="Y44" s="415">
        <v>16990</v>
      </c>
      <c r="Z44" s="415">
        <v>894.26</v>
      </c>
      <c r="AB44" s="415">
        <v>1175660</v>
      </c>
      <c r="AC44" s="415">
        <v>149951.57999999999</v>
      </c>
      <c r="AD44">
        <v>1902975</v>
      </c>
      <c r="AE44">
        <v>14475</v>
      </c>
      <c r="AG44">
        <v>1373742.17</v>
      </c>
      <c r="AH44">
        <v>218538.09</v>
      </c>
      <c r="AL44">
        <v>115099.87</v>
      </c>
      <c r="AM44" s="263">
        <f t="shared" si="3"/>
        <v>478464.75999999995</v>
      </c>
      <c r="AN44" s="264">
        <f t="shared" si="4"/>
        <v>173332.25</v>
      </c>
      <c r="AO44" s="288">
        <f t="shared" si="5"/>
        <v>305132.50999999995</v>
      </c>
      <c r="AP44" s="283">
        <f t="shared" si="6"/>
        <v>3682377.09</v>
      </c>
      <c r="AQ44" s="291">
        <f t="shared" si="7"/>
        <v>3624830.13</v>
      </c>
      <c r="AR44" s="265">
        <f t="shared" si="1"/>
        <v>57546.959999999963</v>
      </c>
    </row>
    <row r="45" spans="1:44" ht="14.4" thickBot="1" x14ac:dyDescent="0.3">
      <c r="A45" s="253" t="s">
        <v>304</v>
      </c>
      <c r="B45" s="253" t="s">
        <v>42</v>
      </c>
      <c r="C45" s="292">
        <v>3394</v>
      </c>
      <c r="D45" s="293" t="s">
        <v>846</v>
      </c>
      <c r="E45" t="s">
        <v>2798</v>
      </c>
      <c r="F45" s="411">
        <v>565574.97</v>
      </c>
      <c r="G45" s="411">
        <v>120841.86</v>
      </c>
      <c r="H45" s="411">
        <v>49732.29</v>
      </c>
      <c r="K45">
        <v>157932.41</v>
      </c>
      <c r="L45">
        <v>368713.16</v>
      </c>
      <c r="O45" s="414">
        <v>-19000</v>
      </c>
      <c r="P45" s="414">
        <v>71975</v>
      </c>
      <c r="Q45" s="414">
        <v>490870</v>
      </c>
      <c r="R45" s="414">
        <v>1654</v>
      </c>
      <c r="V45">
        <v>-809127.72</v>
      </c>
      <c r="W45">
        <v>1865771.67</v>
      </c>
      <c r="X45" s="415">
        <v>1606807.26</v>
      </c>
      <c r="Z45" s="415">
        <v>527.32000000000005</v>
      </c>
      <c r="AB45" s="415">
        <v>1559116</v>
      </c>
      <c r="AC45" s="415">
        <v>150403.94</v>
      </c>
      <c r="AD45">
        <v>2352125</v>
      </c>
      <c r="AE45">
        <v>24106</v>
      </c>
      <c r="AG45">
        <v>1037139.1</v>
      </c>
      <c r="AH45">
        <v>199315.69</v>
      </c>
      <c r="AL45">
        <v>43516.99</v>
      </c>
      <c r="AM45" s="263">
        <f t="shared" si="3"/>
        <v>736149.12</v>
      </c>
      <c r="AN45" s="264">
        <f t="shared" si="4"/>
        <v>545499</v>
      </c>
      <c r="AO45" s="288">
        <f t="shared" si="5"/>
        <v>190650.12</v>
      </c>
      <c r="AP45" s="283">
        <f t="shared" si="6"/>
        <v>3316854.52</v>
      </c>
      <c r="AQ45" s="291">
        <f t="shared" si="7"/>
        <v>3656202.7800000003</v>
      </c>
      <c r="AR45" s="265">
        <f t="shared" si="1"/>
        <v>-339348.26000000024</v>
      </c>
    </row>
    <row r="46" spans="1:44" ht="14.4" thickBot="1" x14ac:dyDescent="0.3">
      <c r="A46" s="253" t="s">
        <v>304</v>
      </c>
      <c r="B46" s="253" t="s">
        <v>42</v>
      </c>
      <c r="C46" s="292">
        <v>1969</v>
      </c>
      <c r="D46" s="293" t="s">
        <v>847</v>
      </c>
      <c r="E46" t="s">
        <v>2799</v>
      </c>
      <c r="F46" s="411">
        <v>489003.45</v>
      </c>
      <c r="G46" s="411">
        <v>0</v>
      </c>
      <c r="H46" s="411">
        <v>104038.57</v>
      </c>
      <c r="K46">
        <v>493856.87</v>
      </c>
      <c r="L46">
        <v>42818</v>
      </c>
      <c r="O46" s="414">
        <v>3332</v>
      </c>
      <c r="P46" s="414">
        <v>41774.300000000003</v>
      </c>
      <c r="R46" s="414">
        <v>89</v>
      </c>
      <c r="V46">
        <v>-128030.56</v>
      </c>
      <c r="W46">
        <v>1234901.48</v>
      </c>
      <c r="X46" s="415">
        <v>751898.45</v>
      </c>
      <c r="Y46" s="415">
        <v>148340</v>
      </c>
      <c r="Z46" s="415">
        <v>562.19000000000005</v>
      </c>
      <c r="AB46" s="415">
        <v>1712934.5</v>
      </c>
      <c r="AC46" s="415">
        <v>233453.46</v>
      </c>
      <c r="AD46">
        <v>2167385.5</v>
      </c>
      <c r="AE46">
        <v>7616</v>
      </c>
      <c r="AG46">
        <v>537704.35</v>
      </c>
      <c r="AH46">
        <v>132543.07999999999</v>
      </c>
      <c r="AI46">
        <v>500</v>
      </c>
      <c r="AL46">
        <v>23789</v>
      </c>
      <c r="AM46" s="263">
        <f t="shared" si="3"/>
        <v>593042.02</v>
      </c>
      <c r="AN46" s="264">
        <f t="shared" si="4"/>
        <v>45195.3</v>
      </c>
      <c r="AO46" s="288">
        <f t="shared" si="5"/>
        <v>547846.72</v>
      </c>
      <c r="AP46" s="283">
        <f t="shared" si="6"/>
        <v>2847188.5999999996</v>
      </c>
      <c r="AQ46" s="291">
        <f t="shared" si="7"/>
        <v>2869537.93</v>
      </c>
      <c r="AR46" s="265">
        <f t="shared" si="1"/>
        <v>-22349.33000000054</v>
      </c>
    </row>
    <row r="47" spans="1:44" ht="14.4" thickBot="1" x14ac:dyDescent="0.3">
      <c r="A47" s="253" t="s">
        <v>304</v>
      </c>
      <c r="B47" s="253" t="s">
        <v>42</v>
      </c>
      <c r="C47" s="292">
        <v>3732</v>
      </c>
      <c r="D47" s="293" t="s">
        <v>848</v>
      </c>
      <c r="E47" t="s">
        <v>2817</v>
      </c>
      <c r="F47" s="411">
        <v>627750.41</v>
      </c>
      <c r="G47" s="411">
        <v>5400</v>
      </c>
      <c r="H47" s="411">
        <v>104162.67</v>
      </c>
      <c r="K47">
        <v>725479.29</v>
      </c>
      <c r="L47">
        <v>240065.53</v>
      </c>
      <c r="O47" s="414">
        <v>137175</v>
      </c>
      <c r="P47" s="414">
        <v>78678</v>
      </c>
      <c r="R47" s="414">
        <v>562.38</v>
      </c>
      <c r="T47">
        <v>461515</v>
      </c>
      <c r="V47">
        <v>-486793.74</v>
      </c>
      <c r="W47">
        <v>2300894.7000000002</v>
      </c>
      <c r="X47" s="415">
        <v>1299252.9099999999</v>
      </c>
      <c r="Z47" s="415">
        <v>722.42</v>
      </c>
      <c r="AB47" s="415">
        <v>1127112.3999999999</v>
      </c>
      <c r="AC47" s="415">
        <v>115484.13</v>
      </c>
      <c r="AD47">
        <v>1753132.4</v>
      </c>
      <c r="AF47">
        <v>24320</v>
      </c>
      <c r="AG47">
        <v>1099041.83</v>
      </c>
      <c r="AH47">
        <v>411410.07</v>
      </c>
      <c r="AL47">
        <v>43841</v>
      </c>
      <c r="AM47" s="263">
        <f t="shared" si="3"/>
        <v>737313.08000000007</v>
      </c>
      <c r="AN47" s="264">
        <f t="shared" si="4"/>
        <v>216415.38</v>
      </c>
      <c r="AO47" s="288">
        <f t="shared" si="5"/>
        <v>520897.70000000007</v>
      </c>
      <c r="AP47" s="283">
        <f t="shared" si="6"/>
        <v>2542571.8599999994</v>
      </c>
      <c r="AQ47" s="291">
        <f t="shared" si="7"/>
        <v>3331745.3</v>
      </c>
      <c r="AR47" s="265">
        <f t="shared" si="1"/>
        <v>-789173.44000000041</v>
      </c>
    </row>
    <row r="48" spans="1:44" ht="14.4" thickBot="1" x14ac:dyDescent="0.3">
      <c r="A48" s="253" t="s">
        <v>304</v>
      </c>
      <c r="B48" s="253" t="s">
        <v>42</v>
      </c>
      <c r="C48" s="292">
        <v>3225</v>
      </c>
      <c r="D48" s="293" t="s">
        <v>849</v>
      </c>
      <c r="E48" t="s">
        <v>2824</v>
      </c>
      <c r="F48" s="411">
        <v>1108552.48</v>
      </c>
      <c r="G48" s="411">
        <v>23387.5</v>
      </c>
      <c r="H48" s="411">
        <v>78242.399999999994</v>
      </c>
      <c r="K48">
        <v>3837891.56</v>
      </c>
      <c r="L48">
        <v>207160.29</v>
      </c>
      <c r="O48" s="414">
        <v>3000</v>
      </c>
      <c r="P48" s="414">
        <v>96630.39</v>
      </c>
      <c r="R48" s="414">
        <v>3221</v>
      </c>
      <c r="V48">
        <v>1191203.57</v>
      </c>
      <c r="W48">
        <v>4006426</v>
      </c>
      <c r="X48" s="415">
        <v>1454835.09</v>
      </c>
      <c r="Y48" s="415">
        <v>108100</v>
      </c>
      <c r="Z48" s="415">
        <v>1144.19</v>
      </c>
      <c r="AB48" s="415">
        <v>1398205.9</v>
      </c>
      <c r="AC48" s="415">
        <v>116450</v>
      </c>
      <c r="AD48">
        <v>2074808.9</v>
      </c>
      <c r="AE48">
        <v>15730</v>
      </c>
      <c r="AF48">
        <v>7510</v>
      </c>
      <c r="AG48">
        <v>677753.8</v>
      </c>
      <c r="AH48">
        <v>288660.71000000002</v>
      </c>
      <c r="AL48">
        <v>59518.5</v>
      </c>
      <c r="AM48" s="263">
        <f t="shared" si="3"/>
        <v>1210182.3799999999</v>
      </c>
      <c r="AN48" s="264">
        <f t="shared" si="4"/>
        <v>102851.39</v>
      </c>
      <c r="AO48" s="288">
        <f t="shared" si="5"/>
        <v>1107330.99</v>
      </c>
      <c r="AP48" s="283">
        <f t="shared" si="6"/>
        <v>3078735.1799999997</v>
      </c>
      <c r="AQ48" s="291">
        <f t="shared" si="7"/>
        <v>3123981.91</v>
      </c>
      <c r="AR48" s="265">
        <f t="shared" si="1"/>
        <v>-45246.730000000447</v>
      </c>
    </row>
    <row r="49" spans="1:44" ht="14.4" thickBot="1" x14ac:dyDescent="0.3">
      <c r="A49" s="253" t="s">
        <v>29</v>
      </c>
      <c r="B49" s="253" t="s">
        <v>30</v>
      </c>
      <c r="C49" s="292">
        <v>3207</v>
      </c>
      <c r="D49" s="293" t="s">
        <v>850</v>
      </c>
      <c r="E49" t="s">
        <v>2657</v>
      </c>
      <c r="F49" s="411">
        <v>295717.67</v>
      </c>
      <c r="G49" s="411">
        <v>168796.11</v>
      </c>
      <c r="H49" s="411">
        <v>137360.20000000001</v>
      </c>
      <c r="K49">
        <v>216045.86</v>
      </c>
      <c r="L49">
        <v>212247.18</v>
      </c>
      <c r="O49" s="414">
        <v>32000</v>
      </c>
      <c r="P49" s="414">
        <v>49850</v>
      </c>
      <c r="R49" s="414">
        <v>0</v>
      </c>
      <c r="V49">
        <v>-895835.96</v>
      </c>
      <c r="W49">
        <v>1877057.75</v>
      </c>
      <c r="X49" s="415">
        <v>915958.15</v>
      </c>
      <c r="Y49" s="415">
        <v>135000</v>
      </c>
      <c r="Z49" s="415">
        <v>321.33</v>
      </c>
      <c r="AB49" s="415">
        <v>1383358.4</v>
      </c>
      <c r="AC49" s="415">
        <v>97053</v>
      </c>
      <c r="AD49">
        <v>1660087.4</v>
      </c>
      <c r="AE49">
        <v>8560</v>
      </c>
      <c r="AG49">
        <v>745790.85</v>
      </c>
      <c r="AH49">
        <v>139388.07999999999</v>
      </c>
      <c r="AL49">
        <v>10769.32</v>
      </c>
      <c r="AM49" s="263">
        <f t="shared" si="3"/>
        <v>601873.98</v>
      </c>
      <c r="AN49" s="264">
        <f t="shared" si="4"/>
        <v>81850</v>
      </c>
      <c r="AO49" s="288">
        <f t="shared" si="5"/>
        <v>520023.98</v>
      </c>
      <c r="AP49" s="283">
        <f t="shared" si="6"/>
        <v>2531690.88</v>
      </c>
      <c r="AQ49" s="291">
        <f t="shared" si="7"/>
        <v>2564595.65</v>
      </c>
      <c r="AR49" s="265">
        <f t="shared" si="1"/>
        <v>-32904.770000000019</v>
      </c>
    </row>
    <row r="50" spans="1:44" ht="14.4" thickBot="1" x14ac:dyDescent="0.3">
      <c r="A50" s="253" t="s">
        <v>29</v>
      </c>
      <c r="B50" s="253" t="s">
        <v>30</v>
      </c>
      <c r="C50" s="254">
        <v>3287</v>
      </c>
      <c r="D50" s="255" t="s">
        <v>851</v>
      </c>
      <c r="E50" t="s">
        <v>2658</v>
      </c>
      <c r="F50" s="411">
        <v>265827.65999999997</v>
      </c>
      <c r="G50" s="411">
        <v>199233.48</v>
      </c>
      <c r="H50" s="411">
        <v>19866.169999999998</v>
      </c>
      <c r="K50">
        <v>465732.6</v>
      </c>
      <c r="L50">
        <v>219301.34</v>
      </c>
      <c r="O50" s="414">
        <v>105200</v>
      </c>
      <c r="P50" s="414">
        <v>85575.58</v>
      </c>
      <c r="Q50" s="414">
        <v>6500</v>
      </c>
      <c r="R50" s="414">
        <v>0</v>
      </c>
      <c r="V50">
        <v>-1481230.46</v>
      </c>
      <c r="W50">
        <v>2506199.65</v>
      </c>
      <c r="X50" s="415">
        <v>915644.58</v>
      </c>
      <c r="Y50" s="415">
        <v>218500</v>
      </c>
      <c r="Z50" s="415">
        <v>222.86</v>
      </c>
      <c r="AB50" s="415">
        <v>2428737</v>
      </c>
      <c r="AC50" s="415">
        <v>86219</v>
      </c>
      <c r="AD50">
        <v>2864400</v>
      </c>
      <c r="AE50">
        <v>1140</v>
      </c>
      <c r="AG50">
        <v>629803.09</v>
      </c>
      <c r="AH50">
        <v>69353.62</v>
      </c>
      <c r="AL50">
        <v>136910.25</v>
      </c>
      <c r="AM50" s="263">
        <f t="shared" si="3"/>
        <v>484927.31</v>
      </c>
      <c r="AN50" s="264">
        <f t="shared" si="4"/>
        <v>197275.58000000002</v>
      </c>
      <c r="AO50" s="288">
        <f t="shared" si="5"/>
        <v>287651.73</v>
      </c>
      <c r="AP50" s="283">
        <f t="shared" si="6"/>
        <v>3649323.4400000004</v>
      </c>
      <c r="AQ50" s="291">
        <f t="shared" si="7"/>
        <v>3701606.96</v>
      </c>
      <c r="AR50" s="265">
        <f t="shared" si="1"/>
        <v>-52283.519999999553</v>
      </c>
    </row>
    <row r="51" spans="1:44" s="275" customFormat="1" ht="14.4" thickBot="1" x14ac:dyDescent="0.3">
      <c r="A51" s="256" t="s">
        <v>29</v>
      </c>
      <c r="B51" s="256" t="s">
        <v>30</v>
      </c>
      <c r="C51" s="257">
        <v>2936</v>
      </c>
      <c r="D51" s="258" t="s">
        <v>852</v>
      </c>
      <c r="E51" t="s">
        <v>2659</v>
      </c>
      <c r="F51" s="411">
        <v>54591.31</v>
      </c>
      <c r="G51" s="411">
        <v>16210.41</v>
      </c>
      <c r="H51" s="411">
        <v>36941.379999999997</v>
      </c>
      <c r="I51" s="411"/>
      <c r="J51"/>
      <c r="K51">
        <v>3</v>
      </c>
      <c r="L51">
        <v>93950.15</v>
      </c>
      <c r="M51"/>
      <c r="N51"/>
      <c r="O51" s="414">
        <v>18201</v>
      </c>
      <c r="P51" s="414">
        <v>68060.639999999999</v>
      </c>
      <c r="Q51" s="414"/>
      <c r="R51" s="414">
        <v>1036</v>
      </c>
      <c r="S51" s="414"/>
      <c r="T51"/>
      <c r="U51">
        <v>-238853.94</v>
      </c>
      <c r="V51">
        <v>-1429892.76</v>
      </c>
      <c r="W51">
        <v>1985151.03</v>
      </c>
      <c r="X51" s="415">
        <v>912818.78</v>
      </c>
      <c r="Y51" s="415">
        <v>108160</v>
      </c>
      <c r="Z51" s="415">
        <v>241.22</v>
      </c>
      <c r="AA51" s="415"/>
      <c r="AB51" s="415">
        <v>1434370</v>
      </c>
      <c r="AC51" s="415">
        <v>53053</v>
      </c>
      <c r="AD51">
        <v>1939937</v>
      </c>
      <c r="AE51"/>
      <c r="AF51"/>
      <c r="AG51">
        <v>703729.73</v>
      </c>
      <c r="AH51">
        <v>59879.05</v>
      </c>
      <c r="AI51"/>
      <c r="AJ51"/>
      <c r="AK51"/>
      <c r="AL51">
        <v>7102.94</v>
      </c>
      <c r="AM51" s="263">
        <f t="shared" si="3"/>
        <v>107743.1</v>
      </c>
      <c r="AN51" s="264">
        <f t="shared" si="4"/>
        <v>87297.64</v>
      </c>
      <c r="AO51" s="288">
        <f t="shared" si="5"/>
        <v>20445.460000000006</v>
      </c>
      <c r="AP51" s="283">
        <f t="shared" si="6"/>
        <v>2508643</v>
      </c>
      <c r="AQ51" s="291">
        <f t="shared" si="7"/>
        <v>2710648.7199999997</v>
      </c>
      <c r="AR51" s="294">
        <f t="shared" si="1"/>
        <v>-202005.71999999974</v>
      </c>
    </row>
    <row r="52" spans="1:44" s="275" customFormat="1" ht="14.4" thickBot="1" x14ac:dyDescent="0.3">
      <c r="A52" s="256" t="s">
        <v>29</v>
      </c>
      <c r="B52" s="256" t="s">
        <v>30</v>
      </c>
      <c r="C52" s="257">
        <v>2495</v>
      </c>
      <c r="D52" s="258" t="s">
        <v>853</v>
      </c>
      <c r="E52" t="s">
        <v>2660</v>
      </c>
      <c r="F52" s="411">
        <v>191985.77</v>
      </c>
      <c r="G52" s="411">
        <v>126322.54</v>
      </c>
      <c r="H52" s="411">
        <v>160144.15</v>
      </c>
      <c r="I52" s="411"/>
      <c r="J52"/>
      <c r="K52">
        <v>769272.9</v>
      </c>
      <c r="L52">
        <v>153316.25</v>
      </c>
      <c r="M52"/>
      <c r="N52"/>
      <c r="O52" s="414">
        <v>50603</v>
      </c>
      <c r="P52" s="414">
        <v>55250</v>
      </c>
      <c r="Q52" s="414"/>
      <c r="R52" s="414">
        <v>-741</v>
      </c>
      <c r="S52" s="414"/>
      <c r="T52">
        <v>152800</v>
      </c>
      <c r="U52"/>
      <c r="V52">
        <v>-580250.80000000005</v>
      </c>
      <c r="W52">
        <v>1821817.03</v>
      </c>
      <c r="X52" s="415">
        <v>1141903</v>
      </c>
      <c r="Y52" s="415">
        <v>257000</v>
      </c>
      <c r="Z52" s="415">
        <v>198.58</v>
      </c>
      <c r="AA52" s="415"/>
      <c r="AB52" s="415">
        <v>2228254.0299999998</v>
      </c>
      <c r="AC52" s="415">
        <v>11800</v>
      </c>
      <c r="AD52">
        <v>2802869.03</v>
      </c>
      <c r="AE52">
        <v>4750</v>
      </c>
      <c r="AF52"/>
      <c r="AG52">
        <v>871938.89</v>
      </c>
      <c r="AH52">
        <v>58034.31</v>
      </c>
      <c r="AI52"/>
      <c r="AJ52"/>
      <c r="AK52"/>
      <c r="AL52"/>
      <c r="AM52" s="263">
        <f t="shared" si="3"/>
        <v>478452.45999999996</v>
      </c>
      <c r="AN52" s="264">
        <f t="shared" si="4"/>
        <v>105112</v>
      </c>
      <c r="AO52" s="288">
        <f t="shared" si="5"/>
        <v>373340.45999999996</v>
      </c>
      <c r="AP52" s="283">
        <f t="shared" si="6"/>
        <v>3639155.61</v>
      </c>
      <c r="AQ52" s="291">
        <f t="shared" si="7"/>
        <v>3737592.23</v>
      </c>
      <c r="AR52" s="294">
        <f t="shared" si="1"/>
        <v>-98436.620000000112</v>
      </c>
    </row>
    <row r="53" spans="1:44" s="275" customFormat="1" ht="14.4" thickBot="1" x14ac:dyDescent="0.3">
      <c r="A53" s="256" t="s">
        <v>29</v>
      </c>
      <c r="B53" s="256" t="s">
        <v>30</v>
      </c>
      <c r="C53" s="257">
        <v>5264</v>
      </c>
      <c r="D53" s="258" t="s">
        <v>854</v>
      </c>
      <c r="E53" t="s">
        <v>2661</v>
      </c>
      <c r="F53" s="411">
        <v>406356.35</v>
      </c>
      <c r="G53" s="411">
        <v>251748.67</v>
      </c>
      <c r="H53" s="411">
        <v>152468.07999999999</v>
      </c>
      <c r="I53" s="411"/>
      <c r="J53"/>
      <c r="K53">
        <v>497592.15</v>
      </c>
      <c r="L53">
        <v>472848.35</v>
      </c>
      <c r="M53"/>
      <c r="N53"/>
      <c r="O53" s="414">
        <v>4285</v>
      </c>
      <c r="P53" s="414">
        <v>44440</v>
      </c>
      <c r="Q53" s="414"/>
      <c r="R53" s="414">
        <v>425</v>
      </c>
      <c r="S53" s="414"/>
      <c r="T53">
        <v>139429</v>
      </c>
      <c r="U53"/>
      <c r="V53">
        <v>715087.54</v>
      </c>
      <c r="W53">
        <v>1102265.42</v>
      </c>
      <c r="X53" s="415">
        <v>1477919.07</v>
      </c>
      <c r="Y53" s="415"/>
      <c r="Z53" s="415">
        <v>279.10000000000002</v>
      </c>
      <c r="AA53" s="415"/>
      <c r="AB53" s="415">
        <v>2233713</v>
      </c>
      <c r="AC53" s="415">
        <v>152074</v>
      </c>
      <c r="AD53">
        <v>2957620</v>
      </c>
      <c r="AE53">
        <v>17300</v>
      </c>
      <c r="AF53">
        <v>6380</v>
      </c>
      <c r="AG53">
        <v>966538.4</v>
      </c>
      <c r="AH53">
        <v>119558</v>
      </c>
      <c r="AI53"/>
      <c r="AJ53"/>
      <c r="AK53"/>
      <c r="AL53">
        <v>21507.13</v>
      </c>
      <c r="AM53" s="263">
        <f t="shared" si="3"/>
        <v>810573.1</v>
      </c>
      <c r="AN53" s="264">
        <f t="shared" si="4"/>
        <v>49150</v>
      </c>
      <c r="AO53" s="288">
        <f t="shared" si="5"/>
        <v>761423.1</v>
      </c>
      <c r="AP53" s="283">
        <f t="shared" si="6"/>
        <v>3863985.17</v>
      </c>
      <c r="AQ53" s="291">
        <f t="shared" si="7"/>
        <v>4088903.53</v>
      </c>
      <c r="AR53" s="294">
        <f t="shared" si="1"/>
        <v>-224918.35999999987</v>
      </c>
    </row>
    <row r="54" spans="1:44" ht="14.4" thickBot="1" x14ac:dyDescent="0.3">
      <c r="A54" s="253" t="s">
        <v>29</v>
      </c>
      <c r="B54" s="253" t="s">
        <v>30</v>
      </c>
      <c r="C54" s="254">
        <v>2213</v>
      </c>
      <c r="D54" s="255" t="s">
        <v>855</v>
      </c>
      <c r="E54" t="s">
        <v>2662</v>
      </c>
      <c r="F54" s="411">
        <v>341909.21</v>
      </c>
      <c r="G54" s="411">
        <v>192068.89</v>
      </c>
      <c r="H54" s="411">
        <v>76223.360000000001</v>
      </c>
      <c r="K54">
        <v>63549.57</v>
      </c>
      <c r="L54">
        <v>364615.92</v>
      </c>
      <c r="P54" s="414">
        <v>31070</v>
      </c>
      <c r="R54" s="414">
        <v>0</v>
      </c>
      <c r="U54">
        <v>-10797.58</v>
      </c>
      <c r="V54">
        <v>-1222463.48</v>
      </c>
      <c r="W54">
        <v>2172216.88</v>
      </c>
      <c r="X54" s="415">
        <v>998965.49</v>
      </c>
      <c r="Y54" s="415">
        <v>155610</v>
      </c>
      <c r="Z54" s="415">
        <v>339.16</v>
      </c>
      <c r="AB54" s="415">
        <v>1279999</v>
      </c>
      <c r="AC54" s="415">
        <v>72930</v>
      </c>
      <c r="AD54">
        <v>1709992</v>
      </c>
      <c r="AG54">
        <v>630660.97</v>
      </c>
      <c r="AH54">
        <v>89582.02</v>
      </c>
      <c r="AL54">
        <v>9267.5300000000007</v>
      </c>
      <c r="AM54" s="263">
        <f t="shared" si="3"/>
        <v>610201.46000000008</v>
      </c>
      <c r="AN54" s="264">
        <f t="shared" si="4"/>
        <v>31070</v>
      </c>
      <c r="AO54" s="288">
        <f t="shared" si="5"/>
        <v>579131.46000000008</v>
      </c>
      <c r="AP54" s="283">
        <f t="shared" si="6"/>
        <v>2507843.65</v>
      </c>
      <c r="AQ54" s="291">
        <f t="shared" si="7"/>
        <v>2439502.5199999996</v>
      </c>
      <c r="AR54" s="265">
        <f t="shared" si="1"/>
        <v>68341.130000000354</v>
      </c>
    </row>
    <row r="55" spans="1:44" ht="14.4" thickBot="1" x14ac:dyDescent="0.3">
      <c r="A55" s="253" t="s">
        <v>29</v>
      </c>
      <c r="B55" s="253" t="s">
        <v>30</v>
      </c>
      <c r="C55" s="254">
        <v>2562</v>
      </c>
      <c r="D55" s="255" t="s">
        <v>856</v>
      </c>
      <c r="E55" t="s">
        <v>2663</v>
      </c>
      <c r="F55" s="411">
        <v>358712.68</v>
      </c>
      <c r="G55" s="411">
        <v>99429.56</v>
      </c>
      <c r="H55" s="411">
        <v>58692.46</v>
      </c>
      <c r="K55">
        <v>1206219.52</v>
      </c>
      <c r="L55">
        <v>418639.59</v>
      </c>
      <c r="P55" s="414">
        <v>13410</v>
      </c>
      <c r="R55" s="414">
        <v>4061</v>
      </c>
      <c r="V55">
        <v>142864.62</v>
      </c>
      <c r="W55">
        <v>1936400.69</v>
      </c>
      <c r="X55" s="415">
        <v>1063888.52</v>
      </c>
      <c r="AB55" s="415">
        <v>1346920</v>
      </c>
      <c r="AD55">
        <v>1705163</v>
      </c>
      <c r="AE55">
        <v>1120</v>
      </c>
      <c r="AF55">
        <v>4350</v>
      </c>
      <c r="AG55">
        <v>532416.9</v>
      </c>
      <c r="AH55">
        <v>114594.76</v>
      </c>
      <c r="AL55">
        <v>8206.36</v>
      </c>
      <c r="AM55" s="263">
        <f t="shared" si="3"/>
        <v>516834.7</v>
      </c>
      <c r="AN55" s="264">
        <f t="shared" si="4"/>
        <v>17471</v>
      </c>
      <c r="AO55" s="288">
        <f t="shared" si="5"/>
        <v>499363.7</v>
      </c>
      <c r="AP55" s="283">
        <f t="shared" si="6"/>
        <v>2410808.52</v>
      </c>
      <c r="AQ55" s="291">
        <f t="shared" si="7"/>
        <v>2365851.0199999996</v>
      </c>
      <c r="AR55" s="265">
        <f t="shared" si="1"/>
        <v>44957.500000000466</v>
      </c>
    </row>
    <row r="56" spans="1:44" s="275" customFormat="1" ht="14.4" thickBot="1" x14ac:dyDescent="0.3">
      <c r="A56" s="256" t="s">
        <v>29</v>
      </c>
      <c r="B56" s="256" t="s">
        <v>30</v>
      </c>
      <c r="C56" s="257">
        <v>7114</v>
      </c>
      <c r="D56" s="258" t="s">
        <v>857</v>
      </c>
      <c r="E56" t="s">
        <v>2664</v>
      </c>
      <c r="F56" s="411">
        <v>550598.84</v>
      </c>
      <c r="G56" s="411">
        <v>0</v>
      </c>
      <c r="H56" s="411">
        <v>258412.05</v>
      </c>
      <c r="I56" s="411"/>
      <c r="J56"/>
      <c r="K56">
        <v>33234.879999999997</v>
      </c>
      <c r="L56">
        <v>316124.62</v>
      </c>
      <c r="M56"/>
      <c r="N56"/>
      <c r="O56" s="414">
        <v>2000</v>
      </c>
      <c r="P56" s="414">
        <v>93091.81</v>
      </c>
      <c r="Q56" s="414"/>
      <c r="R56" s="414">
        <v>1573</v>
      </c>
      <c r="S56" s="414"/>
      <c r="T56"/>
      <c r="U56">
        <v>297917.32</v>
      </c>
      <c r="V56">
        <v>-522096.89</v>
      </c>
      <c r="W56">
        <v>1262941.0900000001</v>
      </c>
      <c r="X56" s="415">
        <v>2279597.77</v>
      </c>
      <c r="Y56" s="415">
        <v>71885</v>
      </c>
      <c r="Z56" s="415">
        <v>798.27</v>
      </c>
      <c r="AA56" s="415"/>
      <c r="AB56" s="415">
        <v>2608756.5</v>
      </c>
      <c r="AC56" s="415">
        <v>232709</v>
      </c>
      <c r="AD56">
        <v>3565112.17</v>
      </c>
      <c r="AE56">
        <v>15610</v>
      </c>
      <c r="AF56">
        <v>14904</v>
      </c>
      <c r="AG56">
        <v>1445559.93</v>
      </c>
      <c r="AH56">
        <v>115806.74</v>
      </c>
      <c r="AI56"/>
      <c r="AJ56"/>
      <c r="AK56"/>
      <c r="AL56">
        <v>13809.64</v>
      </c>
      <c r="AM56" s="263">
        <f t="shared" si="3"/>
        <v>809010.8899999999</v>
      </c>
      <c r="AN56" s="264">
        <f t="shared" si="4"/>
        <v>96664.81</v>
      </c>
      <c r="AO56" s="288">
        <f t="shared" si="5"/>
        <v>712346.07999999984</v>
      </c>
      <c r="AP56" s="283">
        <f t="shared" si="6"/>
        <v>5193746.54</v>
      </c>
      <c r="AQ56" s="291">
        <f t="shared" si="7"/>
        <v>5170802.4799999995</v>
      </c>
      <c r="AR56" s="294">
        <f t="shared" si="1"/>
        <v>22944.060000000522</v>
      </c>
    </row>
    <row r="57" spans="1:44" ht="14.4" thickBot="1" x14ac:dyDescent="0.3">
      <c r="A57" s="253" t="s">
        <v>29</v>
      </c>
      <c r="B57" s="253" t="s">
        <v>30</v>
      </c>
      <c r="C57" s="254">
        <v>6804</v>
      </c>
      <c r="D57" s="255" t="s">
        <v>858</v>
      </c>
      <c r="E57" t="s">
        <v>2800</v>
      </c>
      <c r="F57" s="411">
        <v>366081.51</v>
      </c>
      <c r="G57" s="411">
        <v>71267.14</v>
      </c>
      <c r="H57" s="411">
        <v>98568.26</v>
      </c>
      <c r="K57">
        <v>459703.14</v>
      </c>
      <c r="L57">
        <v>554271.55000000005</v>
      </c>
      <c r="O57" s="414">
        <v>107300</v>
      </c>
      <c r="P57" s="414">
        <v>52981.83</v>
      </c>
      <c r="R57" s="414">
        <v>0</v>
      </c>
      <c r="T57">
        <v>1300</v>
      </c>
      <c r="V57">
        <v>-796474.31</v>
      </c>
      <c r="W57">
        <v>2033596.36</v>
      </c>
      <c r="X57" s="415">
        <v>1139977.05</v>
      </c>
      <c r="Y57" s="415">
        <v>93109</v>
      </c>
      <c r="Z57" s="415">
        <v>240.2</v>
      </c>
      <c r="AB57" s="415">
        <v>2158960</v>
      </c>
      <c r="AC57" s="415">
        <v>431706</v>
      </c>
      <c r="AD57">
        <v>2851746</v>
      </c>
      <c r="AE57">
        <v>8900</v>
      </c>
      <c r="AG57">
        <v>715233.39</v>
      </c>
      <c r="AH57">
        <v>89595.89</v>
      </c>
      <c r="AL57">
        <v>7329.25</v>
      </c>
      <c r="AM57" s="263">
        <f t="shared" si="3"/>
        <v>535916.91</v>
      </c>
      <c r="AN57" s="264">
        <f t="shared" si="4"/>
        <v>160281.83000000002</v>
      </c>
      <c r="AO57" s="288">
        <f t="shared" si="5"/>
        <v>375635.08</v>
      </c>
      <c r="AP57" s="283">
        <f t="shared" si="6"/>
        <v>3823992.25</v>
      </c>
      <c r="AQ57" s="291">
        <f t="shared" si="7"/>
        <v>3672804.5300000003</v>
      </c>
      <c r="AR57" s="265">
        <f t="shared" si="1"/>
        <v>151187.71999999974</v>
      </c>
    </row>
    <row r="58" spans="1:44" s="275" customFormat="1" ht="14.4" thickBot="1" x14ac:dyDescent="0.3">
      <c r="A58" s="256" t="s">
        <v>29</v>
      </c>
      <c r="B58" s="256" t="s">
        <v>30</v>
      </c>
      <c r="C58" s="257">
        <v>3739</v>
      </c>
      <c r="D58" s="258" t="s">
        <v>859</v>
      </c>
      <c r="E58" t="s">
        <v>2801</v>
      </c>
      <c r="F58" s="411">
        <v>584385.6</v>
      </c>
      <c r="G58" s="411">
        <v>584198.73</v>
      </c>
      <c r="H58" s="411">
        <v>553953.15</v>
      </c>
      <c r="I58" s="411"/>
      <c r="J58"/>
      <c r="K58">
        <v>430391.01</v>
      </c>
      <c r="L58">
        <v>-292892.46000000002</v>
      </c>
      <c r="M58"/>
      <c r="N58"/>
      <c r="O58" s="414">
        <v>33220</v>
      </c>
      <c r="P58" s="414">
        <v>44760</v>
      </c>
      <c r="Q58" s="414"/>
      <c r="R58" s="414">
        <v>65372</v>
      </c>
      <c r="S58" s="414"/>
      <c r="T58"/>
      <c r="U58">
        <v>367602.08</v>
      </c>
      <c r="V58">
        <v>-1110282.93</v>
      </c>
      <c r="W58">
        <v>2378594.3199999998</v>
      </c>
      <c r="X58" s="415">
        <v>2522604.36</v>
      </c>
      <c r="Y58" s="415"/>
      <c r="Z58" s="415"/>
      <c r="AA58" s="415"/>
      <c r="AB58" s="415">
        <v>1397888.5</v>
      </c>
      <c r="AC58" s="415">
        <v>31574</v>
      </c>
      <c r="AD58">
        <v>1882540.5</v>
      </c>
      <c r="AE58"/>
      <c r="AF58"/>
      <c r="AG58">
        <v>1101145</v>
      </c>
      <c r="AH58">
        <v>537185.28000000003</v>
      </c>
      <c r="AI58"/>
      <c r="AJ58"/>
      <c r="AK58"/>
      <c r="AL58">
        <v>350425.52</v>
      </c>
      <c r="AM58" s="263">
        <f t="shared" si="3"/>
        <v>1722537.48</v>
      </c>
      <c r="AN58" s="264">
        <f t="shared" si="4"/>
        <v>143352</v>
      </c>
      <c r="AO58" s="288">
        <f t="shared" si="5"/>
        <v>1579185.48</v>
      </c>
      <c r="AP58" s="283">
        <f t="shared" si="6"/>
        <v>3952066.86</v>
      </c>
      <c r="AQ58" s="291">
        <f t="shared" si="7"/>
        <v>3871296.3000000003</v>
      </c>
      <c r="AR58" s="294">
        <f t="shared" si="1"/>
        <v>80770.55999999959</v>
      </c>
    </row>
    <row r="59" spans="1:44" s="275" customFormat="1" ht="14.4" thickBot="1" x14ac:dyDescent="0.3">
      <c r="A59" s="256" t="s">
        <v>29</v>
      </c>
      <c r="B59" s="256" t="s">
        <v>30</v>
      </c>
      <c r="C59" s="257">
        <v>2743</v>
      </c>
      <c r="D59" s="258" t="s">
        <v>860</v>
      </c>
      <c r="E59" t="s">
        <v>2802</v>
      </c>
      <c r="F59" s="411">
        <v>282571.05</v>
      </c>
      <c r="G59" s="411">
        <v>70471.679999999993</v>
      </c>
      <c r="H59" s="411">
        <v>305532.53999999998</v>
      </c>
      <c r="I59" s="411"/>
      <c r="J59"/>
      <c r="K59">
        <v>1658580.91</v>
      </c>
      <c r="L59">
        <v>395665.35</v>
      </c>
      <c r="M59"/>
      <c r="N59"/>
      <c r="O59" s="414">
        <v>0</v>
      </c>
      <c r="P59" s="414">
        <v>53310</v>
      </c>
      <c r="Q59" s="414"/>
      <c r="R59" s="414">
        <v>0</v>
      </c>
      <c r="S59" s="414"/>
      <c r="T59"/>
      <c r="U59">
        <v>194982.27</v>
      </c>
      <c r="V59">
        <v>-151666.49</v>
      </c>
      <c r="W59">
        <v>2522084.4900000002</v>
      </c>
      <c r="X59" s="415">
        <v>1098422.93</v>
      </c>
      <c r="Y59" s="415">
        <v>145800</v>
      </c>
      <c r="Z59" s="415">
        <v>162.44</v>
      </c>
      <c r="AA59" s="415"/>
      <c r="AB59" s="415">
        <v>1145084</v>
      </c>
      <c r="AC59" s="415">
        <v>197114</v>
      </c>
      <c r="AD59">
        <v>1687985</v>
      </c>
      <c r="AE59">
        <v>3390</v>
      </c>
      <c r="AF59">
        <v>2860</v>
      </c>
      <c r="AG59">
        <v>701834.3</v>
      </c>
      <c r="AH59">
        <v>51796.42</v>
      </c>
      <c r="AI59"/>
      <c r="AJ59"/>
      <c r="AK59"/>
      <c r="AL59">
        <v>44606.39</v>
      </c>
      <c r="AM59" s="263">
        <f t="shared" si="3"/>
        <v>658575.27</v>
      </c>
      <c r="AN59" s="264">
        <f t="shared" si="4"/>
        <v>53310</v>
      </c>
      <c r="AO59" s="288">
        <f t="shared" si="5"/>
        <v>605265.27</v>
      </c>
      <c r="AP59" s="283">
        <f t="shared" si="6"/>
        <v>2586583.37</v>
      </c>
      <c r="AQ59" s="291">
        <f t="shared" si="7"/>
        <v>2492472.11</v>
      </c>
      <c r="AR59" s="294">
        <f t="shared" si="1"/>
        <v>94111.260000000242</v>
      </c>
    </row>
    <row r="60" spans="1:44" ht="14.4" thickBot="1" x14ac:dyDescent="0.3">
      <c r="A60" s="253" t="s">
        <v>31</v>
      </c>
      <c r="B60" s="253" t="s">
        <v>32</v>
      </c>
      <c r="C60" s="254">
        <v>4721</v>
      </c>
      <c r="D60" s="255" t="s">
        <v>861</v>
      </c>
      <c r="E60" t="s">
        <v>2665</v>
      </c>
      <c r="F60" s="411">
        <v>1881022.37</v>
      </c>
      <c r="G60" s="411">
        <v>282179</v>
      </c>
      <c r="H60" s="411">
        <v>88144</v>
      </c>
      <c r="K60">
        <v>466034.72</v>
      </c>
      <c r="L60">
        <v>350659.86</v>
      </c>
      <c r="O60" s="414">
        <v>3296.2</v>
      </c>
      <c r="P60" s="414">
        <v>186008.47</v>
      </c>
      <c r="R60" s="414">
        <v>1262</v>
      </c>
      <c r="V60">
        <v>-29931.58</v>
      </c>
      <c r="W60">
        <v>2222830.3199999998</v>
      </c>
      <c r="X60" s="415">
        <v>2518279.42</v>
      </c>
      <c r="Y60" s="415">
        <v>104450</v>
      </c>
      <c r="Z60" s="415">
        <v>2031.56</v>
      </c>
      <c r="AB60" s="415">
        <v>1019882.5</v>
      </c>
      <c r="AC60" s="415">
        <v>16500</v>
      </c>
      <c r="AD60">
        <v>1751410.5</v>
      </c>
      <c r="AE60">
        <v>26293</v>
      </c>
      <c r="AG60">
        <v>963540.53</v>
      </c>
      <c r="AH60">
        <v>235324.91</v>
      </c>
      <c r="AM60" s="263">
        <f t="shared" si="3"/>
        <v>2251345.37</v>
      </c>
      <c r="AN60" s="264">
        <f t="shared" si="4"/>
        <v>190566.67</v>
      </c>
      <c r="AO60" s="288">
        <f t="shared" si="5"/>
        <v>2060778.7000000002</v>
      </c>
      <c r="AP60" s="283">
        <f t="shared" si="6"/>
        <v>3661143.48</v>
      </c>
      <c r="AQ60" s="291">
        <f t="shared" si="7"/>
        <v>2976568.9400000004</v>
      </c>
      <c r="AR60" s="265">
        <f t="shared" si="1"/>
        <v>684574.53999999957</v>
      </c>
    </row>
    <row r="61" spans="1:44" ht="14.4" thickBot="1" x14ac:dyDescent="0.3">
      <c r="A61" s="253" t="s">
        <v>31</v>
      </c>
      <c r="B61" s="253" t="s">
        <v>32</v>
      </c>
      <c r="C61" s="292">
        <v>8384</v>
      </c>
      <c r="D61" s="293" t="s">
        <v>862</v>
      </c>
      <c r="E61" t="s">
        <v>2666</v>
      </c>
      <c r="F61" s="411">
        <v>3188295.12</v>
      </c>
      <c r="G61" s="411">
        <v>320251.33</v>
      </c>
      <c r="H61" s="411">
        <v>155279.59</v>
      </c>
      <c r="K61">
        <v>2486417.4</v>
      </c>
      <c r="L61">
        <v>1528032.8</v>
      </c>
      <c r="O61" s="414">
        <v>20900</v>
      </c>
      <c r="P61" s="414">
        <v>144547.13</v>
      </c>
      <c r="R61" s="414">
        <v>5.36</v>
      </c>
      <c r="V61">
        <v>-34680</v>
      </c>
      <c r="W61">
        <v>7696912.6699999999</v>
      </c>
      <c r="X61" s="415">
        <v>3695557</v>
      </c>
      <c r="Y61" s="415">
        <v>509285</v>
      </c>
      <c r="Z61" s="415">
        <v>4931.16</v>
      </c>
      <c r="AB61" s="415">
        <v>3758988.5</v>
      </c>
      <c r="AC61" s="415">
        <v>272800</v>
      </c>
      <c r="AD61">
        <v>4788501.6900000004</v>
      </c>
      <c r="AE61">
        <v>26790</v>
      </c>
      <c r="AG61">
        <v>3387924.95</v>
      </c>
      <c r="AH61">
        <v>187753.94</v>
      </c>
      <c r="AM61" s="263">
        <f t="shared" si="3"/>
        <v>3663826.04</v>
      </c>
      <c r="AN61" s="264">
        <f t="shared" si="4"/>
        <v>165452.49</v>
      </c>
      <c r="AO61" s="288">
        <f t="shared" si="5"/>
        <v>3498373.55</v>
      </c>
      <c r="AP61" s="283">
        <f t="shared" si="6"/>
        <v>8241561.6600000001</v>
      </c>
      <c r="AQ61" s="291">
        <f t="shared" si="7"/>
        <v>8390970.5800000001</v>
      </c>
      <c r="AR61" s="265">
        <f t="shared" si="1"/>
        <v>-149408.91999999993</v>
      </c>
    </row>
    <row r="62" spans="1:44" ht="14.4" thickBot="1" x14ac:dyDescent="0.3">
      <c r="A62" s="253" t="s">
        <v>31</v>
      </c>
      <c r="B62" s="253" t="s">
        <v>32</v>
      </c>
      <c r="C62" s="292">
        <v>4586</v>
      </c>
      <c r="D62" s="293" t="s">
        <v>863</v>
      </c>
      <c r="E62" t="s">
        <v>2667</v>
      </c>
      <c r="F62" s="411">
        <v>596170.37</v>
      </c>
      <c r="G62" s="411">
        <v>254402.29</v>
      </c>
      <c r="H62" s="411">
        <v>406107.14</v>
      </c>
      <c r="K62">
        <v>517126.6</v>
      </c>
      <c r="L62">
        <v>542285.57999999996</v>
      </c>
      <c r="P62" s="414">
        <v>162175.54</v>
      </c>
      <c r="R62" s="414">
        <v>3690.56</v>
      </c>
      <c r="V62">
        <v>-448086.59</v>
      </c>
      <c r="W62">
        <v>2266667.36</v>
      </c>
      <c r="X62" s="415">
        <v>1673579.91</v>
      </c>
      <c r="Y62" s="415">
        <v>148050</v>
      </c>
      <c r="Z62" s="415">
        <v>460.89</v>
      </c>
      <c r="AB62" s="415">
        <v>1493646</v>
      </c>
      <c r="AC62" s="415">
        <v>13500</v>
      </c>
      <c r="AD62">
        <v>2015557</v>
      </c>
      <c r="AE62">
        <v>10360</v>
      </c>
      <c r="AG62">
        <v>796827.72</v>
      </c>
      <c r="AH62">
        <v>174846.97</v>
      </c>
      <c r="AM62" s="263">
        <f t="shared" si="3"/>
        <v>1256679.8</v>
      </c>
      <c r="AN62" s="264">
        <f t="shared" si="4"/>
        <v>165866.1</v>
      </c>
      <c r="AO62" s="288">
        <f t="shared" si="5"/>
        <v>1090813.7</v>
      </c>
      <c r="AP62" s="283">
        <f t="shared" si="6"/>
        <v>3329236.8</v>
      </c>
      <c r="AQ62" s="291">
        <f t="shared" si="7"/>
        <v>2997591.69</v>
      </c>
      <c r="AR62" s="265">
        <f t="shared" si="1"/>
        <v>331645.10999999987</v>
      </c>
    </row>
    <row r="63" spans="1:44" ht="14.4" thickBot="1" x14ac:dyDescent="0.3">
      <c r="A63" s="253" t="s">
        <v>31</v>
      </c>
      <c r="B63" s="253" t="s">
        <v>32</v>
      </c>
      <c r="C63" s="292">
        <v>3004</v>
      </c>
      <c r="D63" s="293" t="s">
        <v>864</v>
      </c>
      <c r="E63" t="s">
        <v>2668</v>
      </c>
      <c r="F63" s="411">
        <v>773747.04</v>
      </c>
      <c r="G63" s="411">
        <v>145456.38</v>
      </c>
      <c r="H63" s="411">
        <v>69964.92</v>
      </c>
      <c r="K63">
        <v>38519.85</v>
      </c>
      <c r="L63">
        <v>150997.70000000001</v>
      </c>
      <c r="O63" s="414">
        <v>4000</v>
      </c>
      <c r="P63" s="414">
        <v>33017.660000000003</v>
      </c>
      <c r="R63" s="414">
        <v>997.52</v>
      </c>
      <c r="W63">
        <v>817347.69</v>
      </c>
      <c r="X63" s="415">
        <v>1368339.87</v>
      </c>
      <c r="Y63" s="415">
        <v>230031</v>
      </c>
      <c r="Z63" s="415">
        <v>826.81</v>
      </c>
      <c r="AB63" s="415">
        <v>961824</v>
      </c>
      <c r="AC63" s="415">
        <v>61500</v>
      </c>
      <c r="AD63">
        <v>1312078.8999999999</v>
      </c>
      <c r="AE63">
        <v>11600</v>
      </c>
      <c r="AF63">
        <v>2760</v>
      </c>
      <c r="AG63">
        <v>801696.29</v>
      </c>
      <c r="AH63">
        <v>170103.47</v>
      </c>
      <c r="AL63">
        <v>960</v>
      </c>
      <c r="AM63" s="263">
        <f t="shared" si="3"/>
        <v>989168.34000000008</v>
      </c>
      <c r="AN63" s="264">
        <f t="shared" si="4"/>
        <v>38015.18</v>
      </c>
      <c r="AO63" s="288">
        <f t="shared" si="5"/>
        <v>951153.16</v>
      </c>
      <c r="AP63" s="283">
        <f t="shared" si="6"/>
        <v>2622521.6800000002</v>
      </c>
      <c r="AQ63" s="291">
        <f t="shared" si="7"/>
        <v>2299198.66</v>
      </c>
      <c r="AR63" s="265">
        <f t="shared" si="1"/>
        <v>323323.02</v>
      </c>
    </row>
    <row r="64" spans="1:44" ht="14.4" thickBot="1" x14ac:dyDescent="0.3">
      <c r="A64" s="253" t="s">
        <v>31</v>
      </c>
      <c r="B64" s="253" t="s">
        <v>32</v>
      </c>
      <c r="C64" s="292">
        <v>7236</v>
      </c>
      <c r="D64" s="293" t="s">
        <v>865</v>
      </c>
      <c r="E64" t="s">
        <v>2669</v>
      </c>
      <c r="F64" s="411">
        <v>1055128.97</v>
      </c>
      <c r="G64" s="411">
        <v>106837.2</v>
      </c>
      <c r="H64" s="411">
        <v>163143.38</v>
      </c>
      <c r="K64">
        <v>143764.98000000001</v>
      </c>
      <c r="L64">
        <v>543691.49</v>
      </c>
      <c r="O64" s="414">
        <v>8157</v>
      </c>
      <c r="P64" s="414">
        <v>19500</v>
      </c>
      <c r="R64" s="414">
        <v>3412.41</v>
      </c>
      <c r="V64">
        <v>9886.91</v>
      </c>
      <c r="W64">
        <v>1211807.73</v>
      </c>
      <c r="X64" s="415">
        <v>2277307.66</v>
      </c>
      <c r="Y64" s="415">
        <v>240255</v>
      </c>
      <c r="Z64" s="415">
        <v>1193.79</v>
      </c>
      <c r="AB64" s="415">
        <v>730482</v>
      </c>
      <c r="AC64" s="415">
        <v>216000</v>
      </c>
      <c r="AD64">
        <v>1422598.76</v>
      </c>
      <c r="AE64">
        <v>8110</v>
      </c>
      <c r="AG64">
        <v>1161418.21</v>
      </c>
      <c r="AH64">
        <v>93507.51</v>
      </c>
      <c r="AK64">
        <v>642</v>
      </c>
      <c r="AL64">
        <v>19160</v>
      </c>
      <c r="AM64" s="263">
        <f t="shared" si="3"/>
        <v>1325109.5499999998</v>
      </c>
      <c r="AN64" s="264">
        <f t="shared" si="4"/>
        <v>31069.41</v>
      </c>
      <c r="AO64" s="288">
        <f t="shared" si="5"/>
        <v>1294040.1399999999</v>
      </c>
      <c r="AP64" s="283">
        <f t="shared" si="6"/>
        <v>3465238.45</v>
      </c>
      <c r="AQ64" s="291">
        <f t="shared" si="7"/>
        <v>2705436.4799999995</v>
      </c>
      <c r="AR64" s="265">
        <f t="shared" si="1"/>
        <v>759801.97000000067</v>
      </c>
    </row>
    <row r="65" spans="1:44" ht="14.4" thickBot="1" x14ac:dyDescent="0.3">
      <c r="A65" s="253" t="s">
        <v>31</v>
      </c>
      <c r="B65" s="253" t="s">
        <v>32</v>
      </c>
      <c r="C65" s="292">
        <v>5706</v>
      </c>
      <c r="D65" s="293" t="s">
        <v>866</v>
      </c>
      <c r="E65" t="s">
        <v>2671</v>
      </c>
      <c r="F65" s="411">
        <v>800079.62</v>
      </c>
      <c r="G65" s="411">
        <v>265482</v>
      </c>
      <c r="H65" s="411">
        <v>460814.99</v>
      </c>
      <c r="K65">
        <v>362091.51</v>
      </c>
      <c r="L65">
        <v>353163.61</v>
      </c>
      <c r="O65" s="414">
        <v>3200</v>
      </c>
      <c r="P65" s="414">
        <v>57717.68</v>
      </c>
      <c r="R65" s="414">
        <v>897</v>
      </c>
      <c r="V65">
        <v>-885891.18</v>
      </c>
      <c r="W65">
        <v>2590732.39</v>
      </c>
      <c r="X65" s="415">
        <v>2266402.35</v>
      </c>
      <c r="Y65" s="415">
        <v>76020</v>
      </c>
      <c r="Z65" s="415">
        <v>1019.73</v>
      </c>
      <c r="AB65" s="415">
        <v>2505002.5</v>
      </c>
      <c r="AC65" s="415">
        <v>304460</v>
      </c>
      <c r="AD65">
        <v>3276255.5</v>
      </c>
      <c r="AE65">
        <v>13860</v>
      </c>
      <c r="AG65">
        <v>1342217.91</v>
      </c>
      <c r="AH65">
        <v>45595.33</v>
      </c>
      <c r="AM65" s="263">
        <f t="shared" si="3"/>
        <v>1526376.61</v>
      </c>
      <c r="AN65" s="264">
        <f t="shared" si="4"/>
        <v>61814.68</v>
      </c>
      <c r="AO65" s="288">
        <f t="shared" si="5"/>
        <v>1464561.9300000002</v>
      </c>
      <c r="AP65" s="283">
        <f t="shared" si="6"/>
        <v>5152904.58</v>
      </c>
      <c r="AQ65" s="291">
        <f t="shared" si="7"/>
        <v>4677928.74</v>
      </c>
      <c r="AR65" s="265">
        <f t="shared" si="1"/>
        <v>474975.83999999985</v>
      </c>
    </row>
    <row r="66" spans="1:44" s="288" customFormat="1" ht="14.4" thickBot="1" x14ac:dyDescent="0.3">
      <c r="A66" s="262" t="s">
        <v>31</v>
      </c>
      <c r="B66" s="262" t="s">
        <v>32</v>
      </c>
      <c r="C66" s="295">
        <v>1949</v>
      </c>
      <c r="D66" s="296" t="s">
        <v>867</v>
      </c>
      <c r="E66" t="s">
        <v>2672</v>
      </c>
      <c r="F66" s="411">
        <v>2048912.37</v>
      </c>
      <c r="G66" s="411">
        <v>69388.100000000006</v>
      </c>
      <c r="H66" s="411">
        <v>20247.23</v>
      </c>
      <c r="I66" s="411"/>
      <c r="J66"/>
      <c r="K66">
        <v>949464.47</v>
      </c>
      <c r="L66">
        <v>429949.55</v>
      </c>
      <c r="M66"/>
      <c r="N66"/>
      <c r="O66" s="414">
        <v>3500</v>
      </c>
      <c r="P66" s="414">
        <v>44851.43</v>
      </c>
      <c r="Q66" s="414"/>
      <c r="R66" s="414">
        <v>1112.99</v>
      </c>
      <c r="S66" s="414"/>
      <c r="T66"/>
      <c r="U66"/>
      <c r="V66">
        <v>263029.51</v>
      </c>
      <c r="W66">
        <v>2642678.98</v>
      </c>
      <c r="X66" s="415">
        <v>2110729.16</v>
      </c>
      <c r="Y66" s="415"/>
      <c r="Z66" s="415">
        <v>2048.11</v>
      </c>
      <c r="AA66" s="415"/>
      <c r="AB66" s="415">
        <v>1678880</v>
      </c>
      <c r="AC66" s="415">
        <v>139800</v>
      </c>
      <c r="AD66">
        <v>2099154</v>
      </c>
      <c r="AE66">
        <v>5860</v>
      </c>
      <c r="AF66"/>
      <c r="AG66">
        <v>922690.93</v>
      </c>
      <c r="AH66">
        <v>264770.58</v>
      </c>
      <c r="AI66"/>
      <c r="AJ66">
        <v>76192.95</v>
      </c>
      <c r="AK66"/>
      <c r="AL66"/>
      <c r="AM66" s="263">
        <f t="shared" si="3"/>
        <v>2138547.7000000002</v>
      </c>
      <c r="AN66" s="264">
        <f t="shared" si="4"/>
        <v>49464.42</v>
      </c>
      <c r="AO66" s="288">
        <f t="shared" si="5"/>
        <v>2089083.2800000003</v>
      </c>
      <c r="AP66" s="283">
        <f t="shared" si="6"/>
        <v>3931457.27</v>
      </c>
      <c r="AQ66" s="291">
        <f t="shared" si="7"/>
        <v>3368668.4600000004</v>
      </c>
      <c r="AR66" s="265">
        <f t="shared" si="1"/>
        <v>562788.80999999959</v>
      </c>
    </row>
    <row r="67" spans="1:44" ht="14.4" thickBot="1" x14ac:dyDescent="0.3">
      <c r="A67" s="253" t="s">
        <v>31</v>
      </c>
      <c r="B67" s="253" t="s">
        <v>32</v>
      </c>
      <c r="C67" s="292">
        <v>3449</v>
      </c>
      <c r="D67" s="293" t="s">
        <v>868</v>
      </c>
      <c r="E67" t="s">
        <v>2675</v>
      </c>
      <c r="F67" s="411">
        <v>694029.64</v>
      </c>
      <c r="G67" s="411">
        <v>23879.75</v>
      </c>
      <c r="H67" s="411">
        <v>148012.51</v>
      </c>
      <c r="K67">
        <v>728271</v>
      </c>
      <c r="L67">
        <v>376552.16</v>
      </c>
      <c r="O67" s="414">
        <v>2500</v>
      </c>
      <c r="P67" s="414">
        <v>181984.02</v>
      </c>
      <c r="R67" s="414">
        <v>682.6</v>
      </c>
      <c r="V67">
        <v>423705.73</v>
      </c>
      <c r="W67">
        <v>1770327</v>
      </c>
      <c r="X67" s="415">
        <v>1368729.21</v>
      </c>
      <c r="Y67" s="415">
        <v>25000</v>
      </c>
      <c r="Z67" s="415">
        <v>1153.18</v>
      </c>
      <c r="AB67" s="415">
        <v>1003387</v>
      </c>
      <c r="AC67" s="415">
        <v>16500</v>
      </c>
      <c r="AD67">
        <v>1618010</v>
      </c>
      <c r="AE67">
        <v>14660</v>
      </c>
      <c r="AG67">
        <v>1060566.1000000001</v>
      </c>
      <c r="AH67">
        <v>115459.08</v>
      </c>
      <c r="AJ67">
        <v>14528.5</v>
      </c>
      <c r="AM67" s="263">
        <f t="shared" si="3"/>
        <v>865921.9</v>
      </c>
      <c r="AN67" s="264">
        <f t="shared" si="4"/>
        <v>185166.62</v>
      </c>
      <c r="AO67" s="288">
        <f t="shared" si="5"/>
        <v>680755.28</v>
      </c>
      <c r="AP67" s="283">
        <f t="shared" si="6"/>
        <v>2414769.3899999997</v>
      </c>
      <c r="AQ67" s="291">
        <f t="shared" si="7"/>
        <v>2823223.68</v>
      </c>
      <c r="AR67" s="265">
        <f t="shared" si="1"/>
        <v>-408454.2900000005</v>
      </c>
    </row>
    <row r="68" spans="1:44" ht="14.4" thickBot="1" x14ac:dyDescent="0.3">
      <c r="A68" s="253" t="s">
        <v>31</v>
      </c>
      <c r="B68" s="253" t="s">
        <v>32</v>
      </c>
      <c r="C68" s="292">
        <v>4604</v>
      </c>
      <c r="D68" s="293" t="s">
        <v>869</v>
      </c>
      <c r="E68" t="s">
        <v>2676</v>
      </c>
      <c r="F68" s="411">
        <v>810954.4</v>
      </c>
      <c r="G68" s="411">
        <v>27395.34</v>
      </c>
      <c r="H68" s="411">
        <v>127375.94</v>
      </c>
      <c r="K68">
        <v>830933.01</v>
      </c>
      <c r="L68">
        <v>705369.22</v>
      </c>
      <c r="O68" s="414">
        <v>19800</v>
      </c>
      <c r="P68" s="414">
        <v>90282.73</v>
      </c>
      <c r="R68" s="414">
        <v>3144.69</v>
      </c>
      <c r="V68">
        <v>-880900.2</v>
      </c>
      <c r="W68">
        <v>3470807.24</v>
      </c>
      <c r="X68" s="415">
        <v>1174991.8999999999</v>
      </c>
      <c r="Y68" s="415">
        <v>125000</v>
      </c>
      <c r="Z68" s="415">
        <v>1171.9000000000001</v>
      </c>
      <c r="AB68" s="415">
        <v>1142714.5</v>
      </c>
      <c r="AC68" s="415">
        <v>1500</v>
      </c>
      <c r="AD68">
        <v>1527345.5</v>
      </c>
      <c r="AE68">
        <v>9570</v>
      </c>
      <c r="AG68">
        <v>1043185.02</v>
      </c>
      <c r="AH68">
        <v>66384.33</v>
      </c>
      <c r="AM68" s="263">
        <f t="shared" si="3"/>
        <v>965725.67999999993</v>
      </c>
      <c r="AN68" s="264">
        <f t="shared" si="4"/>
        <v>113227.42</v>
      </c>
      <c r="AO68" s="288">
        <f t="shared" si="5"/>
        <v>852498.25999999989</v>
      </c>
      <c r="AP68" s="283">
        <f t="shared" si="6"/>
        <v>2445378.2999999998</v>
      </c>
      <c r="AQ68" s="291">
        <f t="shared" si="7"/>
        <v>2646484.85</v>
      </c>
      <c r="AR68" s="265">
        <f t="shared" si="1"/>
        <v>-201106.55000000028</v>
      </c>
    </row>
    <row r="69" spans="1:44" ht="14.4" thickBot="1" x14ac:dyDescent="0.3">
      <c r="A69" s="253" t="s">
        <v>31</v>
      </c>
      <c r="B69" s="253" t="s">
        <v>32</v>
      </c>
      <c r="C69" s="292">
        <v>2993</v>
      </c>
      <c r="D69" s="293" t="s">
        <v>870</v>
      </c>
      <c r="E69" t="s">
        <v>2677</v>
      </c>
      <c r="F69" s="411">
        <v>119026.06</v>
      </c>
      <c r="G69" s="411">
        <v>155890.9</v>
      </c>
      <c r="H69" s="411">
        <v>30289.85</v>
      </c>
      <c r="K69">
        <v>156253.32</v>
      </c>
      <c r="L69">
        <v>627116.30000000005</v>
      </c>
      <c r="O69" s="414">
        <v>4500</v>
      </c>
      <c r="P69" s="414">
        <v>115796.28</v>
      </c>
      <c r="R69" s="414">
        <v>0</v>
      </c>
      <c r="V69">
        <v>-201765.25</v>
      </c>
      <c r="W69">
        <v>1201384.94</v>
      </c>
      <c r="X69" s="415">
        <v>1131158.04</v>
      </c>
      <c r="Y69" s="415">
        <v>100000</v>
      </c>
      <c r="Z69" s="415">
        <v>365.75</v>
      </c>
      <c r="AB69" s="415">
        <v>1329060</v>
      </c>
      <c r="AC69" s="415">
        <v>10500</v>
      </c>
      <c r="AD69">
        <v>1796596</v>
      </c>
      <c r="AE69">
        <v>2360</v>
      </c>
      <c r="AG69">
        <v>739241.68</v>
      </c>
      <c r="AH69">
        <v>64225.65</v>
      </c>
      <c r="AM69" s="263">
        <f t="shared" si="3"/>
        <v>305206.80999999994</v>
      </c>
      <c r="AN69" s="264">
        <f t="shared" si="4"/>
        <v>120296.28</v>
      </c>
      <c r="AO69" s="288">
        <f t="shared" si="5"/>
        <v>184910.52999999994</v>
      </c>
      <c r="AP69" s="283">
        <f t="shared" si="6"/>
        <v>2571083.79</v>
      </c>
      <c r="AQ69" s="291">
        <f t="shared" si="7"/>
        <v>2602423.33</v>
      </c>
      <c r="AR69" s="265">
        <f t="shared" ref="AR69:AR132" si="8">AP69-AQ69</f>
        <v>-31339.540000000037</v>
      </c>
    </row>
    <row r="70" spans="1:44" ht="14.4" thickBot="1" x14ac:dyDescent="0.3">
      <c r="A70" s="253" t="s">
        <v>31</v>
      </c>
      <c r="B70" s="253" t="s">
        <v>32</v>
      </c>
      <c r="C70" s="292">
        <v>4393</v>
      </c>
      <c r="D70" s="293" t="s">
        <v>871</v>
      </c>
      <c r="E70" t="s">
        <v>2679</v>
      </c>
      <c r="F70" s="411">
        <v>306340.92</v>
      </c>
      <c r="G70" s="411">
        <v>44402.26</v>
      </c>
      <c r="H70" s="411">
        <v>206690.71</v>
      </c>
      <c r="K70">
        <v>343722.76</v>
      </c>
      <c r="L70">
        <v>323765.90999999997</v>
      </c>
      <c r="O70" s="414">
        <v>4000</v>
      </c>
      <c r="P70" s="414">
        <v>170500</v>
      </c>
      <c r="R70" s="414">
        <v>101.11</v>
      </c>
      <c r="W70">
        <v>934454.85</v>
      </c>
      <c r="X70" s="415">
        <v>1383146.32</v>
      </c>
      <c r="Y70" s="415">
        <v>548360</v>
      </c>
      <c r="Z70" s="415">
        <v>398.41</v>
      </c>
      <c r="AB70" s="415">
        <v>2313300</v>
      </c>
      <c r="AC70" s="415">
        <v>16500</v>
      </c>
      <c r="AD70">
        <v>2745965</v>
      </c>
      <c r="AE70">
        <v>14040</v>
      </c>
      <c r="AG70">
        <v>1359287.9</v>
      </c>
      <c r="AH70">
        <v>18085.23</v>
      </c>
      <c r="AL70">
        <v>8460</v>
      </c>
      <c r="AM70" s="263">
        <f t="shared" si="3"/>
        <v>557433.89</v>
      </c>
      <c r="AN70" s="264">
        <f t="shared" si="4"/>
        <v>174601.11</v>
      </c>
      <c r="AO70" s="288">
        <f t="shared" si="5"/>
        <v>382832.78</v>
      </c>
      <c r="AP70" s="283">
        <f t="shared" si="6"/>
        <v>4261704.7300000004</v>
      </c>
      <c r="AQ70" s="291">
        <f t="shared" si="7"/>
        <v>4145838.13</v>
      </c>
      <c r="AR70" s="265">
        <f t="shared" si="8"/>
        <v>115866.60000000056</v>
      </c>
    </row>
    <row r="71" spans="1:44" ht="14.4" thickBot="1" x14ac:dyDescent="0.3">
      <c r="A71" s="253" t="s">
        <v>31</v>
      </c>
      <c r="B71" s="253" t="s">
        <v>32</v>
      </c>
      <c r="C71" s="292">
        <v>2760</v>
      </c>
      <c r="D71" s="293" t="s">
        <v>872</v>
      </c>
      <c r="E71" t="s">
        <v>2680</v>
      </c>
      <c r="F71" s="411">
        <v>538009.15</v>
      </c>
      <c r="G71" s="411">
        <v>24244.93</v>
      </c>
      <c r="H71" s="411">
        <v>85790.9</v>
      </c>
      <c r="K71">
        <v>162332.69</v>
      </c>
      <c r="L71">
        <v>296785.51</v>
      </c>
      <c r="O71" s="414">
        <v>4500</v>
      </c>
      <c r="P71" s="414">
        <v>45375</v>
      </c>
      <c r="R71" s="414">
        <v>1080.05</v>
      </c>
      <c r="V71">
        <v>-1131378.26</v>
      </c>
      <c r="W71">
        <v>1881601.57</v>
      </c>
      <c r="X71" s="415">
        <v>1551066.87</v>
      </c>
      <c r="Y71" s="415">
        <v>82070</v>
      </c>
      <c r="Z71" s="415">
        <v>529.6</v>
      </c>
      <c r="AB71" s="415">
        <v>1302528.6000000001</v>
      </c>
      <c r="AC71" s="415">
        <v>151800</v>
      </c>
      <c r="AD71">
        <v>1796656.6</v>
      </c>
      <c r="AE71">
        <v>14400</v>
      </c>
      <c r="AG71">
        <v>735993.44</v>
      </c>
      <c r="AH71">
        <v>226500.21</v>
      </c>
      <c r="AL71">
        <v>8460</v>
      </c>
      <c r="AM71" s="263">
        <f t="shared" si="3"/>
        <v>648044.9800000001</v>
      </c>
      <c r="AN71" s="264">
        <f t="shared" si="4"/>
        <v>50955.05</v>
      </c>
      <c r="AO71" s="288">
        <f t="shared" si="5"/>
        <v>597089.93000000005</v>
      </c>
      <c r="AP71" s="283">
        <f t="shared" si="6"/>
        <v>3087995.0700000003</v>
      </c>
      <c r="AQ71" s="291">
        <f t="shared" si="7"/>
        <v>2782010.25</v>
      </c>
      <c r="AR71" s="265">
        <f t="shared" si="8"/>
        <v>305984.8200000003</v>
      </c>
    </row>
    <row r="72" spans="1:44" ht="14.4" thickBot="1" x14ac:dyDescent="0.3">
      <c r="A72" s="253" t="s">
        <v>31</v>
      </c>
      <c r="B72" s="253" t="s">
        <v>32</v>
      </c>
      <c r="C72" s="292">
        <v>4335</v>
      </c>
      <c r="D72" s="293" t="s">
        <v>873</v>
      </c>
      <c r="E72" t="s">
        <v>2681</v>
      </c>
      <c r="F72" s="411">
        <v>497444.49</v>
      </c>
      <c r="G72" s="411">
        <v>89730</v>
      </c>
      <c r="H72" s="411">
        <v>44408.23</v>
      </c>
      <c r="K72">
        <v>341127.72</v>
      </c>
      <c r="L72">
        <v>194045.77</v>
      </c>
      <c r="O72" s="414">
        <v>5200</v>
      </c>
      <c r="P72" s="414">
        <v>37431.370000000003</v>
      </c>
      <c r="R72" s="414">
        <v>540.99</v>
      </c>
      <c r="V72">
        <v>-1604523.69</v>
      </c>
      <c r="W72">
        <v>2618687.59</v>
      </c>
      <c r="X72" s="415">
        <v>1225027.73</v>
      </c>
      <c r="Z72" s="415">
        <v>658.07</v>
      </c>
      <c r="AB72" s="415">
        <v>792715</v>
      </c>
      <c r="AC72" s="415">
        <v>84560</v>
      </c>
      <c r="AD72">
        <v>1174085</v>
      </c>
      <c r="AE72">
        <v>15350</v>
      </c>
      <c r="AG72">
        <v>637105.63</v>
      </c>
      <c r="AH72">
        <v>167000.22</v>
      </c>
      <c r="AM72" s="263">
        <f t="shared" si="3"/>
        <v>631582.71999999997</v>
      </c>
      <c r="AN72" s="264">
        <f t="shared" si="4"/>
        <v>43172.36</v>
      </c>
      <c r="AO72" s="288">
        <f t="shared" si="5"/>
        <v>588410.36</v>
      </c>
      <c r="AP72" s="283">
        <f t="shared" si="6"/>
        <v>2102960.7999999998</v>
      </c>
      <c r="AQ72" s="291">
        <f t="shared" si="7"/>
        <v>1993540.8499999999</v>
      </c>
      <c r="AR72" s="265">
        <f t="shared" si="8"/>
        <v>109419.94999999995</v>
      </c>
    </row>
    <row r="73" spans="1:44" ht="14.4" thickBot="1" x14ac:dyDescent="0.3">
      <c r="A73" s="253" t="s">
        <v>31</v>
      </c>
      <c r="B73" s="253" t="s">
        <v>32</v>
      </c>
      <c r="C73" s="292">
        <v>2477</v>
      </c>
      <c r="D73" s="293" t="s">
        <v>874</v>
      </c>
      <c r="E73" t="s">
        <v>2682</v>
      </c>
      <c r="F73" s="411">
        <v>141715.23000000001</v>
      </c>
      <c r="G73" s="411">
        <v>357795.23</v>
      </c>
      <c r="H73" s="411">
        <v>45491.16</v>
      </c>
      <c r="K73">
        <v>23339.439999999999</v>
      </c>
      <c r="L73">
        <v>657427.68999999994</v>
      </c>
      <c r="O73" s="414">
        <v>4300</v>
      </c>
      <c r="P73" s="414">
        <v>49985.21</v>
      </c>
      <c r="R73" s="414">
        <v>277.08999999999997</v>
      </c>
      <c r="V73">
        <v>-1175489.47</v>
      </c>
      <c r="W73">
        <v>2255161.35</v>
      </c>
      <c r="X73" s="415">
        <v>1156846.33</v>
      </c>
      <c r="Y73" s="415">
        <v>375000</v>
      </c>
      <c r="Z73" s="415">
        <v>389.38</v>
      </c>
      <c r="AB73" s="415">
        <v>1223992</v>
      </c>
      <c r="AC73" s="415">
        <v>133600</v>
      </c>
      <c r="AD73">
        <v>1470013</v>
      </c>
      <c r="AE73">
        <v>10300</v>
      </c>
      <c r="AG73">
        <v>1110629.3899999999</v>
      </c>
      <c r="AH73">
        <v>198890.75</v>
      </c>
      <c r="AL73">
        <v>8460</v>
      </c>
      <c r="AM73" s="263">
        <f t="shared" si="3"/>
        <v>545001.62</v>
      </c>
      <c r="AN73" s="264">
        <f t="shared" si="4"/>
        <v>54562.299999999996</v>
      </c>
      <c r="AO73" s="288">
        <f t="shared" si="5"/>
        <v>490439.32</v>
      </c>
      <c r="AP73" s="283">
        <f t="shared" si="6"/>
        <v>2889827.71</v>
      </c>
      <c r="AQ73" s="291">
        <f t="shared" si="7"/>
        <v>2798293.1399999997</v>
      </c>
      <c r="AR73" s="265">
        <f t="shared" si="8"/>
        <v>91534.570000000298</v>
      </c>
    </row>
    <row r="74" spans="1:44" ht="14.4" thickBot="1" x14ac:dyDescent="0.3">
      <c r="A74" s="253" t="s">
        <v>31</v>
      </c>
      <c r="B74" s="253" t="s">
        <v>32</v>
      </c>
      <c r="C74" s="292">
        <v>5216</v>
      </c>
      <c r="D74" s="293" t="s">
        <v>875</v>
      </c>
      <c r="E74" t="s">
        <v>2683</v>
      </c>
      <c r="F74" s="411">
        <v>372121.71</v>
      </c>
      <c r="G74" s="411">
        <v>636125.06000000006</v>
      </c>
      <c r="H74" s="411">
        <v>77059.23</v>
      </c>
      <c r="K74">
        <v>534348.42000000004</v>
      </c>
      <c r="L74">
        <v>192002.06</v>
      </c>
      <c r="O74" s="414">
        <v>2700</v>
      </c>
      <c r="P74" s="414">
        <v>159151.59</v>
      </c>
      <c r="R74" s="414">
        <v>3678.89</v>
      </c>
      <c r="V74">
        <v>-769112.62</v>
      </c>
      <c r="W74">
        <v>2065017.96</v>
      </c>
      <c r="X74" s="415">
        <v>2276507.89</v>
      </c>
      <c r="AB74" s="415">
        <v>1137350</v>
      </c>
      <c r="AC74" s="415">
        <v>4945</v>
      </c>
      <c r="AD74">
        <v>1718440</v>
      </c>
      <c r="AE74">
        <v>9640</v>
      </c>
      <c r="AG74">
        <v>1245048.57</v>
      </c>
      <c r="AH74">
        <v>80965.710000000006</v>
      </c>
      <c r="AL74">
        <v>14487.95</v>
      </c>
      <c r="AM74" s="263">
        <f t="shared" si="3"/>
        <v>1085306</v>
      </c>
      <c r="AN74" s="264">
        <f t="shared" si="4"/>
        <v>165530.48000000001</v>
      </c>
      <c r="AO74" s="288">
        <f t="shared" si="5"/>
        <v>919775.52</v>
      </c>
      <c r="AP74" s="283">
        <f t="shared" si="6"/>
        <v>3418802.89</v>
      </c>
      <c r="AQ74" s="291">
        <f t="shared" si="7"/>
        <v>3068582.2300000004</v>
      </c>
      <c r="AR74" s="265">
        <f t="shared" si="8"/>
        <v>350220.65999999968</v>
      </c>
    </row>
    <row r="75" spans="1:44" s="263" customFormat="1" ht="14.4" thickBot="1" x14ac:dyDescent="0.3">
      <c r="A75" s="253" t="s">
        <v>31</v>
      </c>
      <c r="B75" s="253" t="s">
        <v>32</v>
      </c>
      <c r="C75" s="292">
        <v>5544</v>
      </c>
      <c r="D75" s="293" t="s">
        <v>876</v>
      </c>
      <c r="E75" t="s">
        <v>2684</v>
      </c>
      <c r="F75" s="411">
        <v>937460.19</v>
      </c>
      <c r="G75" s="411">
        <v>592472.03</v>
      </c>
      <c r="H75" s="411">
        <v>245174.35</v>
      </c>
      <c r="I75" s="411"/>
      <c r="J75"/>
      <c r="K75">
        <v>344836.11</v>
      </c>
      <c r="L75">
        <v>394222.22</v>
      </c>
      <c r="M75"/>
      <c r="N75"/>
      <c r="O75" s="414">
        <v>6000</v>
      </c>
      <c r="P75" s="414">
        <v>49765.71</v>
      </c>
      <c r="Q75" s="414"/>
      <c r="R75" s="414">
        <v>1425</v>
      </c>
      <c r="S75" s="414"/>
      <c r="T75"/>
      <c r="U75"/>
      <c r="V75">
        <v>-435525.58</v>
      </c>
      <c r="W75">
        <v>2127187.88</v>
      </c>
      <c r="X75" s="415">
        <v>2673149.91</v>
      </c>
      <c r="Y75" s="415">
        <v>165800</v>
      </c>
      <c r="Z75" s="415">
        <v>1245.3599999999999</v>
      </c>
      <c r="AA75" s="415"/>
      <c r="AB75" s="415">
        <v>1425886</v>
      </c>
      <c r="AC75" s="415">
        <v>190000</v>
      </c>
      <c r="AD75">
        <v>2345187</v>
      </c>
      <c r="AE75">
        <v>27522</v>
      </c>
      <c r="AF75"/>
      <c r="AG75">
        <v>1080190.1100000001</v>
      </c>
      <c r="AH75">
        <v>237870.27</v>
      </c>
      <c r="AI75"/>
      <c r="AJ75"/>
      <c r="AK75"/>
      <c r="AL75"/>
      <c r="AM75" s="263">
        <f t="shared" ref="AM75:AM138" si="9">SUM(F75:I75)</f>
        <v>1775106.57</v>
      </c>
      <c r="AN75" s="264">
        <f t="shared" ref="AN75:AN138" si="10">SUM(O75:S75)</f>
        <v>57190.71</v>
      </c>
      <c r="AO75" s="288">
        <f t="shared" ref="AO75:AO138" si="11">AM75-AN75</f>
        <v>1717915.86</v>
      </c>
      <c r="AP75" s="283">
        <f t="shared" ref="AP75:AP138" si="12">SUM(X75:AC75)</f>
        <v>4456081.2699999996</v>
      </c>
      <c r="AQ75" s="291">
        <f t="shared" ref="AQ75:AQ138" si="13">SUM(AD75:AL75)</f>
        <v>3690769.3800000004</v>
      </c>
      <c r="AR75" s="265">
        <f t="shared" si="8"/>
        <v>765311.8899999992</v>
      </c>
    </row>
    <row r="76" spans="1:44" ht="14.4" thickBot="1" x14ac:dyDescent="0.3">
      <c r="A76" s="253" t="s">
        <v>31</v>
      </c>
      <c r="B76" s="253" t="s">
        <v>32</v>
      </c>
      <c r="C76" s="292">
        <v>2866</v>
      </c>
      <c r="D76" s="293" t="s">
        <v>877</v>
      </c>
      <c r="E76" t="s">
        <v>2818</v>
      </c>
      <c r="F76" s="411">
        <v>1035663.88</v>
      </c>
      <c r="G76" s="411">
        <v>304688.75</v>
      </c>
      <c r="H76" s="411">
        <v>92009.76</v>
      </c>
      <c r="K76">
        <v>647542.6</v>
      </c>
      <c r="L76">
        <v>658892.81000000006</v>
      </c>
      <c r="O76" s="414">
        <v>3085</v>
      </c>
      <c r="P76" s="414">
        <v>91187.11</v>
      </c>
      <c r="R76" s="414">
        <v>757.04</v>
      </c>
      <c r="V76">
        <v>-403690.35</v>
      </c>
      <c r="W76">
        <v>3692657.78</v>
      </c>
      <c r="X76" s="415">
        <v>1284946.3999999999</v>
      </c>
      <c r="Y76" s="415">
        <v>125818</v>
      </c>
      <c r="Z76" s="415">
        <v>1664.27</v>
      </c>
      <c r="AB76" s="415">
        <v>1840263.5</v>
      </c>
      <c r="AC76" s="415">
        <v>122000</v>
      </c>
      <c r="AD76">
        <v>2308071.5</v>
      </c>
      <c r="AE76">
        <v>2100</v>
      </c>
      <c r="AF76">
        <v>8500</v>
      </c>
      <c r="AG76">
        <v>1183197.33</v>
      </c>
      <c r="AH76">
        <v>518022.12</v>
      </c>
      <c r="AM76" s="263">
        <f t="shared" si="9"/>
        <v>1432362.39</v>
      </c>
      <c r="AN76" s="264">
        <f t="shared" si="10"/>
        <v>95029.15</v>
      </c>
      <c r="AO76" s="288">
        <f t="shared" si="11"/>
        <v>1337333.24</v>
      </c>
      <c r="AP76" s="283">
        <f t="shared" si="12"/>
        <v>3374692.17</v>
      </c>
      <c r="AQ76" s="291">
        <f t="shared" si="13"/>
        <v>4019890.95</v>
      </c>
      <c r="AR76" s="265">
        <f t="shared" si="8"/>
        <v>-645198.78000000026</v>
      </c>
    </row>
    <row r="77" spans="1:44" ht="14.4" thickBot="1" x14ac:dyDescent="0.3">
      <c r="A77" s="253" t="s">
        <v>33</v>
      </c>
      <c r="B77" s="253" t="s">
        <v>34</v>
      </c>
      <c r="C77" s="292">
        <v>3680</v>
      </c>
      <c r="D77" s="293" t="s">
        <v>878</v>
      </c>
      <c r="E77" t="s">
        <v>2685</v>
      </c>
      <c r="F77" s="411">
        <v>195763.48</v>
      </c>
      <c r="G77" s="411">
        <v>106822</v>
      </c>
      <c r="H77" s="411">
        <v>83998.88</v>
      </c>
      <c r="K77">
        <v>2316434.36</v>
      </c>
      <c r="L77">
        <v>176963.96</v>
      </c>
      <c r="P77" s="414">
        <v>40950</v>
      </c>
      <c r="Q77" s="414">
        <v>66600</v>
      </c>
      <c r="R77" s="414">
        <v>2048</v>
      </c>
      <c r="V77">
        <v>834353.74</v>
      </c>
      <c r="W77">
        <v>2241713.0099999998</v>
      </c>
      <c r="X77" s="415">
        <v>1402616.77</v>
      </c>
      <c r="Y77" s="415">
        <v>142400</v>
      </c>
      <c r="Z77" s="415">
        <v>332.3</v>
      </c>
      <c r="AB77" s="415">
        <v>959420</v>
      </c>
      <c r="AC77" s="415">
        <v>111446</v>
      </c>
      <c r="AD77">
        <v>1615176</v>
      </c>
      <c r="AE77">
        <v>5080</v>
      </c>
      <c r="AG77">
        <v>1058053.77</v>
      </c>
      <c r="AH77">
        <v>243587.37</v>
      </c>
      <c r="AM77" s="263">
        <f t="shared" si="9"/>
        <v>386584.36</v>
      </c>
      <c r="AN77" s="264">
        <f t="shared" si="10"/>
        <v>109598</v>
      </c>
      <c r="AO77" s="288">
        <f t="shared" si="11"/>
        <v>276986.36</v>
      </c>
      <c r="AP77" s="283">
        <f t="shared" si="12"/>
        <v>2616215.0700000003</v>
      </c>
      <c r="AQ77" s="291">
        <f t="shared" si="13"/>
        <v>2921897.14</v>
      </c>
      <c r="AR77" s="265">
        <f t="shared" si="8"/>
        <v>-305682.06999999983</v>
      </c>
    </row>
    <row r="78" spans="1:44" ht="14.4" thickBot="1" x14ac:dyDescent="0.3">
      <c r="A78" s="253" t="s">
        <v>33</v>
      </c>
      <c r="B78" s="253" t="s">
        <v>34</v>
      </c>
      <c r="C78" s="292">
        <v>5005</v>
      </c>
      <c r="D78" s="293" t="s">
        <v>879</v>
      </c>
      <c r="E78" t="s">
        <v>2686</v>
      </c>
      <c r="F78" s="411">
        <v>301301.43</v>
      </c>
      <c r="G78" s="411">
        <v>131459</v>
      </c>
      <c r="H78" s="411">
        <v>70330.06</v>
      </c>
      <c r="K78">
        <v>581562.64</v>
      </c>
      <c r="L78">
        <v>282239.76</v>
      </c>
      <c r="O78" s="414">
        <v>3500</v>
      </c>
      <c r="P78" s="414">
        <v>193421.66</v>
      </c>
      <c r="Q78" s="414">
        <v>66800</v>
      </c>
      <c r="R78" s="414">
        <v>32684.25</v>
      </c>
      <c r="T78">
        <v>444</v>
      </c>
      <c r="V78">
        <v>-137217.96</v>
      </c>
      <c r="W78">
        <v>1881918.88</v>
      </c>
      <c r="X78" s="415">
        <v>2118187.59</v>
      </c>
      <c r="Z78" s="415">
        <v>819.98</v>
      </c>
      <c r="AB78" s="415">
        <v>2191700.5</v>
      </c>
      <c r="AC78" s="415">
        <v>30000</v>
      </c>
      <c r="AD78">
        <v>2799804.5</v>
      </c>
      <c r="AE78">
        <v>45510</v>
      </c>
      <c r="AG78">
        <v>1660123.25</v>
      </c>
      <c r="AH78">
        <v>176778.26</v>
      </c>
      <c r="AL78">
        <v>333150</v>
      </c>
      <c r="AM78" s="263">
        <f t="shared" si="9"/>
        <v>503090.49</v>
      </c>
      <c r="AN78" s="264">
        <f t="shared" si="10"/>
        <v>296405.91000000003</v>
      </c>
      <c r="AO78" s="288">
        <f t="shared" si="11"/>
        <v>206684.57999999996</v>
      </c>
      <c r="AP78" s="283">
        <f t="shared" si="12"/>
        <v>4340708.07</v>
      </c>
      <c r="AQ78" s="291">
        <f t="shared" si="13"/>
        <v>5015366.01</v>
      </c>
      <c r="AR78" s="265">
        <f t="shared" si="8"/>
        <v>-674657.93999999948</v>
      </c>
    </row>
    <row r="79" spans="1:44" ht="14.4" thickBot="1" x14ac:dyDescent="0.3">
      <c r="A79" s="253" t="s">
        <v>33</v>
      </c>
      <c r="B79" s="253" t="s">
        <v>34</v>
      </c>
      <c r="C79" s="292">
        <v>3048</v>
      </c>
      <c r="D79" s="293" t="s">
        <v>880</v>
      </c>
      <c r="E79" t="s">
        <v>2687</v>
      </c>
      <c r="F79" s="411">
        <v>249753.58</v>
      </c>
      <c r="G79" s="411">
        <v>40412.25</v>
      </c>
      <c r="H79" s="411">
        <v>137191.82</v>
      </c>
      <c r="K79">
        <v>500501.4</v>
      </c>
      <c r="L79">
        <v>1102470.52</v>
      </c>
      <c r="O79" s="414">
        <v>5213.04</v>
      </c>
      <c r="P79" s="414">
        <v>70338.12</v>
      </c>
      <c r="Q79" s="414">
        <v>241985</v>
      </c>
      <c r="R79" s="414">
        <v>0</v>
      </c>
      <c r="T79">
        <v>5000</v>
      </c>
      <c r="V79">
        <v>99864.02</v>
      </c>
      <c r="W79">
        <v>1941230.36</v>
      </c>
      <c r="X79" s="415">
        <v>1434432.14</v>
      </c>
      <c r="Z79" s="415">
        <v>621.89</v>
      </c>
      <c r="AB79" s="415">
        <v>1066510</v>
      </c>
      <c r="AC79" s="415">
        <v>304000</v>
      </c>
      <c r="AD79">
        <v>1772205</v>
      </c>
      <c r="AE79">
        <v>32360</v>
      </c>
      <c r="AG79">
        <v>1008155.42</v>
      </c>
      <c r="AH79">
        <v>172880.54</v>
      </c>
      <c r="AL79">
        <v>153264.04</v>
      </c>
      <c r="AM79" s="263">
        <f t="shared" si="9"/>
        <v>427357.64999999997</v>
      </c>
      <c r="AN79" s="264">
        <f t="shared" si="10"/>
        <v>317536.15999999997</v>
      </c>
      <c r="AO79" s="288">
        <f t="shared" si="11"/>
        <v>109821.48999999999</v>
      </c>
      <c r="AP79" s="283">
        <f t="shared" si="12"/>
        <v>2805564.03</v>
      </c>
      <c r="AQ79" s="291">
        <f t="shared" si="13"/>
        <v>3138865</v>
      </c>
      <c r="AR79" s="265">
        <f t="shared" si="8"/>
        <v>-333300.9700000002</v>
      </c>
    </row>
    <row r="80" spans="1:44" ht="14.4" thickBot="1" x14ac:dyDescent="0.3">
      <c r="A80" s="253" t="s">
        <v>33</v>
      </c>
      <c r="B80" s="253" t="s">
        <v>34</v>
      </c>
      <c r="C80" s="292">
        <v>6117</v>
      </c>
      <c r="D80" s="293" t="s">
        <v>881</v>
      </c>
      <c r="E80" t="s">
        <v>2688</v>
      </c>
      <c r="F80" s="411">
        <v>400175.99</v>
      </c>
      <c r="G80" s="411">
        <v>91302.25</v>
      </c>
      <c r="H80" s="411">
        <v>296927.93</v>
      </c>
      <c r="K80">
        <v>230686.72</v>
      </c>
      <c r="L80">
        <v>269591.77</v>
      </c>
      <c r="O80" s="414">
        <v>241824.22</v>
      </c>
      <c r="P80" s="414">
        <v>46299.28</v>
      </c>
      <c r="R80" s="414">
        <v>311.92</v>
      </c>
      <c r="T80">
        <v>5000</v>
      </c>
      <c r="V80">
        <v>-665106.85</v>
      </c>
      <c r="W80">
        <v>1940061.77</v>
      </c>
      <c r="X80" s="415">
        <v>1953723.99</v>
      </c>
      <c r="Y80" s="415">
        <v>59300</v>
      </c>
      <c r="Z80" s="415">
        <v>1326.48</v>
      </c>
      <c r="AB80" s="415">
        <v>797450.5</v>
      </c>
      <c r="AC80" s="415">
        <v>64600</v>
      </c>
      <c r="AD80">
        <v>1675238.5</v>
      </c>
      <c r="AE80">
        <v>10880</v>
      </c>
      <c r="AG80">
        <v>1356921.91</v>
      </c>
      <c r="AH80">
        <v>113066.24000000001</v>
      </c>
      <c r="AM80" s="263">
        <f t="shared" si="9"/>
        <v>788406.16999999993</v>
      </c>
      <c r="AN80" s="264">
        <f t="shared" si="10"/>
        <v>288435.42</v>
      </c>
      <c r="AO80" s="288">
        <f t="shared" si="11"/>
        <v>499970.74999999994</v>
      </c>
      <c r="AP80" s="283">
        <f t="shared" si="12"/>
        <v>2876400.9699999997</v>
      </c>
      <c r="AQ80" s="291">
        <f t="shared" si="13"/>
        <v>3156106.6500000004</v>
      </c>
      <c r="AR80" s="265">
        <f t="shared" si="8"/>
        <v>-279705.68000000063</v>
      </c>
    </row>
    <row r="81" spans="1:44" ht="14.4" thickBot="1" x14ac:dyDescent="0.3">
      <c r="A81" s="253" t="s">
        <v>33</v>
      </c>
      <c r="B81" s="253" t="s">
        <v>34</v>
      </c>
      <c r="C81" s="292">
        <v>3261</v>
      </c>
      <c r="D81" s="293" t="s">
        <v>882</v>
      </c>
      <c r="E81" t="s">
        <v>2689</v>
      </c>
      <c r="F81" s="411">
        <v>401238.4</v>
      </c>
      <c r="G81" s="411">
        <v>186136.5</v>
      </c>
      <c r="H81" s="411">
        <v>33655.79</v>
      </c>
      <c r="K81">
        <v>391002</v>
      </c>
      <c r="L81">
        <v>252852</v>
      </c>
      <c r="O81" s="414">
        <v>0</v>
      </c>
      <c r="P81" s="414">
        <v>123526.6</v>
      </c>
      <c r="R81" s="414">
        <v>0</v>
      </c>
      <c r="V81">
        <v>-1173509.57</v>
      </c>
      <c r="W81">
        <v>2076384.94</v>
      </c>
      <c r="X81" s="415">
        <v>1240075.77</v>
      </c>
      <c r="Y81" s="415">
        <v>254890</v>
      </c>
      <c r="Z81" s="415">
        <v>202.96</v>
      </c>
      <c r="AB81" s="415">
        <v>450250.5</v>
      </c>
      <c r="AC81" s="415">
        <v>44000</v>
      </c>
      <c r="AD81">
        <v>937034.5</v>
      </c>
      <c r="AG81">
        <v>639971.81999999995</v>
      </c>
      <c r="AH81">
        <v>173930.19</v>
      </c>
      <c r="AM81" s="263">
        <f t="shared" si="9"/>
        <v>621030.69000000006</v>
      </c>
      <c r="AN81" s="264">
        <f t="shared" si="10"/>
        <v>123526.6</v>
      </c>
      <c r="AO81" s="288">
        <f t="shared" si="11"/>
        <v>497504.09000000008</v>
      </c>
      <c r="AP81" s="283">
        <f t="shared" si="12"/>
        <v>1989419.23</v>
      </c>
      <c r="AQ81" s="291">
        <f t="shared" si="13"/>
        <v>1750936.5099999998</v>
      </c>
      <c r="AR81" s="265">
        <f t="shared" si="8"/>
        <v>238482.7200000002</v>
      </c>
    </row>
    <row r="82" spans="1:44" ht="14.4" thickBot="1" x14ac:dyDescent="0.3">
      <c r="A82" s="253" t="s">
        <v>33</v>
      </c>
      <c r="B82" s="253" t="s">
        <v>34</v>
      </c>
      <c r="C82" s="292">
        <v>2381</v>
      </c>
      <c r="D82" s="293" t="s">
        <v>883</v>
      </c>
      <c r="E82" t="s">
        <v>2690</v>
      </c>
      <c r="F82" s="411">
        <v>303597.94</v>
      </c>
      <c r="G82" s="411">
        <v>18360</v>
      </c>
      <c r="H82" s="411">
        <v>106387.36</v>
      </c>
      <c r="K82">
        <v>-175089.58</v>
      </c>
      <c r="L82">
        <v>30499.83</v>
      </c>
      <c r="O82" s="414">
        <v>76425</v>
      </c>
      <c r="P82" s="414">
        <v>32917.120000000003</v>
      </c>
      <c r="Q82" s="414">
        <v>70000</v>
      </c>
      <c r="R82" s="414">
        <v>1652</v>
      </c>
      <c r="T82">
        <v>10000</v>
      </c>
      <c r="V82">
        <v>-1284332.6000000001</v>
      </c>
      <c r="W82">
        <v>1879892.65</v>
      </c>
      <c r="X82" s="415">
        <v>1691339.79</v>
      </c>
      <c r="Z82" s="415">
        <v>2649.34</v>
      </c>
      <c r="AB82" s="415">
        <v>863941</v>
      </c>
      <c r="AC82" s="415">
        <v>30600</v>
      </c>
      <c r="AD82">
        <v>1265131</v>
      </c>
      <c r="AE82">
        <v>12020</v>
      </c>
      <c r="AG82">
        <v>1587922.6</v>
      </c>
      <c r="AH82">
        <v>226255.15</v>
      </c>
      <c r="AM82" s="263">
        <f t="shared" si="9"/>
        <v>428345.3</v>
      </c>
      <c r="AN82" s="264">
        <f t="shared" si="10"/>
        <v>180994.12</v>
      </c>
      <c r="AO82" s="288">
        <f t="shared" si="11"/>
        <v>247351.18</v>
      </c>
      <c r="AP82" s="283">
        <f t="shared" si="12"/>
        <v>2588530.13</v>
      </c>
      <c r="AQ82" s="291">
        <f t="shared" si="13"/>
        <v>3091328.75</v>
      </c>
      <c r="AR82" s="265">
        <f t="shared" si="8"/>
        <v>-502798.62000000011</v>
      </c>
    </row>
    <row r="83" spans="1:44" ht="14.4" thickBot="1" x14ac:dyDescent="0.3">
      <c r="A83" s="253" t="s">
        <v>33</v>
      </c>
      <c r="B83" s="253" t="s">
        <v>34</v>
      </c>
      <c r="C83" s="292">
        <v>2712</v>
      </c>
      <c r="D83" s="293" t="s">
        <v>884</v>
      </c>
      <c r="E83" t="s">
        <v>2691</v>
      </c>
      <c r="F83" s="411">
        <v>286690.23</v>
      </c>
      <c r="G83" s="411">
        <v>18495.45</v>
      </c>
      <c r="H83" s="411">
        <v>25762.23</v>
      </c>
      <c r="K83">
        <v>173397.18</v>
      </c>
      <c r="L83">
        <v>340892.32</v>
      </c>
      <c r="O83" s="414">
        <v>0</v>
      </c>
      <c r="P83" s="414">
        <v>143430.35</v>
      </c>
      <c r="Q83" s="414">
        <v>196645</v>
      </c>
      <c r="R83" s="414">
        <v>2620</v>
      </c>
      <c r="V83">
        <v>-944270.79</v>
      </c>
      <c r="W83">
        <v>1840507.51</v>
      </c>
      <c r="X83" s="415">
        <v>933997.09</v>
      </c>
      <c r="Y83" s="415">
        <v>20000</v>
      </c>
      <c r="Z83" s="415">
        <v>510.06</v>
      </c>
      <c r="AB83" s="415">
        <v>1685881</v>
      </c>
      <c r="AC83" s="415">
        <v>87670</v>
      </c>
      <c r="AD83">
        <v>2219488</v>
      </c>
      <c r="AE83">
        <v>30360</v>
      </c>
      <c r="AG83">
        <v>775801.94</v>
      </c>
      <c r="AH83">
        <v>92852.87</v>
      </c>
      <c r="AL83">
        <v>3250</v>
      </c>
      <c r="AM83" s="263">
        <f t="shared" si="9"/>
        <v>330947.90999999997</v>
      </c>
      <c r="AN83" s="264">
        <f t="shared" si="10"/>
        <v>342695.35</v>
      </c>
      <c r="AO83" s="288">
        <f t="shared" si="11"/>
        <v>-11747.440000000002</v>
      </c>
      <c r="AP83" s="283">
        <f t="shared" si="12"/>
        <v>2728058.15</v>
      </c>
      <c r="AQ83" s="291">
        <f t="shared" si="13"/>
        <v>3121752.81</v>
      </c>
      <c r="AR83" s="265">
        <f t="shared" si="8"/>
        <v>-393694.66000000015</v>
      </c>
    </row>
    <row r="84" spans="1:44" ht="14.4" thickBot="1" x14ac:dyDescent="0.3">
      <c r="A84" s="253" t="s">
        <v>33</v>
      </c>
      <c r="B84" s="253" t="s">
        <v>34</v>
      </c>
      <c r="C84" s="292">
        <v>1686</v>
      </c>
      <c r="D84" s="293" t="s">
        <v>885</v>
      </c>
      <c r="E84" t="s">
        <v>2692</v>
      </c>
      <c r="F84" s="411">
        <v>99148.38</v>
      </c>
      <c r="G84" s="411">
        <v>38375.5</v>
      </c>
      <c r="H84" s="411">
        <v>102226.38</v>
      </c>
      <c r="K84">
        <v>690897.43</v>
      </c>
      <c r="L84">
        <v>35618.050000000003</v>
      </c>
      <c r="O84" s="414">
        <v>-5934.7</v>
      </c>
      <c r="P84" s="414">
        <v>63577.25</v>
      </c>
      <c r="R84" s="414">
        <v>-4536</v>
      </c>
      <c r="V84">
        <v>-1733145.54</v>
      </c>
      <c r="W84">
        <v>2651073.88</v>
      </c>
      <c r="X84" s="415">
        <v>1227166.71</v>
      </c>
      <c r="Y84" s="415">
        <v>169900</v>
      </c>
      <c r="Z84" s="415">
        <v>321.52</v>
      </c>
      <c r="AB84" s="415">
        <v>811097</v>
      </c>
      <c r="AC84" s="415">
        <v>43200</v>
      </c>
      <c r="AD84">
        <v>1247774</v>
      </c>
      <c r="AE84">
        <v>16200</v>
      </c>
      <c r="AG84">
        <v>965548.2</v>
      </c>
      <c r="AH84">
        <v>26932.18</v>
      </c>
      <c r="AM84" s="263">
        <f t="shared" si="9"/>
        <v>239750.26</v>
      </c>
      <c r="AN84" s="264">
        <f t="shared" si="10"/>
        <v>53106.55</v>
      </c>
      <c r="AO84" s="288">
        <f t="shared" si="11"/>
        <v>186643.71000000002</v>
      </c>
      <c r="AP84" s="283">
        <f t="shared" si="12"/>
        <v>2251685.23</v>
      </c>
      <c r="AQ84" s="291">
        <f t="shared" si="13"/>
        <v>2256454.3800000004</v>
      </c>
      <c r="AR84" s="265">
        <f t="shared" si="8"/>
        <v>-4769.1500000003725</v>
      </c>
    </row>
    <row r="85" spans="1:44" ht="14.4" thickBot="1" x14ac:dyDescent="0.3">
      <c r="A85" s="253" t="s">
        <v>33</v>
      </c>
      <c r="B85" s="253" t="s">
        <v>34</v>
      </c>
      <c r="C85" s="292">
        <v>2512</v>
      </c>
      <c r="D85" s="293" t="s">
        <v>886</v>
      </c>
      <c r="E85" t="s">
        <v>2803</v>
      </c>
      <c r="F85" s="411">
        <v>102629.2</v>
      </c>
      <c r="G85" s="411">
        <v>37615.379999999997</v>
      </c>
      <c r="H85" s="411">
        <v>12598.48</v>
      </c>
      <c r="K85">
        <v>204450.55</v>
      </c>
      <c r="L85">
        <v>2544.77</v>
      </c>
      <c r="O85" s="414">
        <v>0</v>
      </c>
      <c r="P85" s="414">
        <v>52781.279999999999</v>
      </c>
      <c r="Q85" s="414">
        <v>42500</v>
      </c>
      <c r="R85" s="414">
        <v>0</v>
      </c>
      <c r="T85">
        <v>15000</v>
      </c>
      <c r="V85">
        <v>-2521993.06</v>
      </c>
      <c r="W85">
        <v>3200752.69</v>
      </c>
      <c r="X85" s="415">
        <v>795257.43</v>
      </c>
      <c r="Y85" s="415">
        <v>20000</v>
      </c>
      <c r="Z85" s="415">
        <v>381.1</v>
      </c>
      <c r="AB85" s="415">
        <v>737110</v>
      </c>
      <c r="AC85" s="415">
        <v>45000</v>
      </c>
      <c r="AD85">
        <v>1090125</v>
      </c>
      <c r="AE85">
        <v>28140</v>
      </c>
      <c r="AG85">
        <v>647941.73</v>
      </c>
      <c r="AH85">
        <v>260744.33</v>
      </c>
      <c r="AM85" s="263">
        <f t="shared" si="9"/>
        <v>152843.06</v>
      </c>
      <c r="AN85" s="264">
        <f t="shared" si="10"/>
        <v>95281.279999999999</v>
      </c>
      <c r="AO85" s="288">
        <f t="shared" si="11"/>
        <v>57561.78</v>
      </c>
      <c r="AP85" s="283">
        <f t="shared" si="12"/>
        <v>1597748.53</v>
      </c>
      <c r="AQ85" s="291">
        <f t="shared" si="13"/>
        <v>2026951.06</v>
      </c>
      <c r="AR85" s="265">
        <f t="shared" si="8"/>
        <v>-429202.53</v>
      </c>
    </row>
    <row r="86" spans="1:44" ht="14.4" thickBot="1" x14ac:dyDescent="0.3">
      <c r="A86" s="253" t="s">
        <v>313</v>
      </c>
      <c r="B86" s="253" t="s">
        <v>44</v>
      </c>
      <c r="C86" s="292">
        <v>3664</v>
      </c>
      <c r="D86" s="293" t="s">
        <v>887</v>
      </c>
      <c r="E86" t="s">
        <v>2693</v>
      </c>
      <c r="F86" s="411">
        <v>718842.49</v>
      </c>
      <c r="G86" s="411">
        <v>45594.3</v>
      </c>
      <c r="H86" s="411">
        <v>68534.41</v>
      </c>
      <c r="K86">
        <v>-2485.12</v>
      </c>
      <c r="L86">
        <v>682815.22</v>
      </c>
      <c r="O86" s="414">
        <v>2160</v>
      </c>
      <c r="P86" s="414">
        <v>59672.67</v>
      </c>
      <c r="R86" s="414">
        <v>40.19</v>
      </c>
      <c r="T86">
        <v>189452</v>
      </c>
      <c r="V86">
        <v>-153663.66</v>
      </c>
      <c r="W86">
        <v>1975689.39</v>
      </c>
      <c r="X86" s="415">
        <v>1156664.1299999999</v>
      </c>
      <c r="Y86" s="415">
        <v>979.16</v>
      </c>
      <c r="AA86" s="415">
        <v>1297766</v>
      </c>
      <c r="AB86" s="415">
        <v>70982.3</v>
      </c>
      <c r="AC86" s="415">
        <v>-1356946</v>
      </c>
      <c r="AD86">
        <v>497788.3</v>
      </c>
      <c r="AF86">
        <v>10910</v>
      </c>
      <c r="AG86">
        <v>841419.84</v>
      </c>
      <c r="AH86">
        <v>340635.49</v>
      </c>
      <c r="AJ86">
        <v>38741.25</v>
      </c>
      <c r="AM86" s="263">
        <f t="shared" si="9"/>
        <v>832971.20000000007</v>
      </c>
      <c r="AN86" s="264">
        <f t="shared" si="10"/>
        <v>61872.86</v>
      </c>
      <c r="AO86" s="288">
        <f t="shared" si="11"/>
        <v>771098.34000000008</v>
      </c>
      <c r="AP86" s="283">
        <f t="shared" si="12"/>
        <v>1169445.5899999999</v>
      </c>
      <c r="AQ86" s="291">
        <f t="shared" si="13"/>
        <v>1729494.88</v>
      </c>
      <c r="AR86" s="265">
        <f t="shared" si="8"/>
        <v>-560049.29</v>
      </c>
    </row>
    <row r="87" spans="1:44" ht="14.4" thickBot="1" x14ac:dyDescent="0.3">
      <c r="A87" s="253" t="s">
        <v>313</v>
      </c>
      <c r="B87" s="253" t="s">
        <v>44</v>
      </c>
      <c r="C87" s="292">
        <v>7927</v>
      </c>
      <c r="D87" s="293" t="s">
        <v>888</v>
      </c>
      <c r="E87" t="s">
        <v>2694</v>
      </c>
      <c r="F87" s="411">
        <v>2882078.7</v>
      </c>
      <c r="G87" s="411">
        <v>71205.2</v>
      </c>
      <c r="H87" s="411">
        <v>56135.45</v>
      </c>
      <c r="K87">
        <v>1395604.92</v>
      </c>
      <c r="L87">
        <v>1261237.3700000001</v>
      </c>
      <c r="O87" s="414">
        <v>4000</v>
      </c>
      <c r="P87" s="414">
        <v>99855</v>
      </c>
      <c r="R87" s="414">
        <v>621650.43999999994</v>
      </c>
      <c r="V87">
        <v>1170863.99</v>
      </c>
      <c r="W87">
        <v>3812204.74</v>
      </c>
      <c r="X87" s="415">
        <v>2231871.69</v>
      </c>
      <c r="Y87" s="415">
        <v>464532.75</v>
      </c>
      <c r="Z87" s="415">
        <v>3174.19</v>
      </c>
      <c r="AB87" s="415">
        <v>1785797.5</v>
      </c>
      <c r="AC87" s="415">
        <v>798506</v>
      </c>
      <c r="AD87">
        <v>2867153</v>
      </c>
      <c r="AE87">
        <v>11945</v>
      </c>
      <c r="AF87">
        <v>14000</v>
      </c>
      <c r="AG87">
        <v>1844416.25</v>
      </c>
      <c r="AH87">
        <v>482099.41</v>
      </c>
      <c r="AL87">
        <v>106581</v>
      </c>
      <c r="AM87" s="263">
        <f t="shared" si="9"/>
        <v>3009419.3500000006</v>
      </c>
      <c r="AN87" s="264">
        <f t="shared" si="10"/>
        <v>725505.44</v>
      </c>
      <c r="AO87" s="288">
        <f t="shared" si="11"/>
        <v>2283913.9100000006</v>
      </c>
      <c r="AP87" s="283">
        <f t="shared" si="12"/>
        <v>5283882.13</v>
      </c>
      <c r="AQ87" s="291">
        <f t="shared" si="13"/>
        <v>5326194.66</v>
      </c>
      <c r="AR87" s="265">
        <f t="shared" si="8"/>
        <v>-42312.530000000261</v>
      </c>
    </row>
    <row r="88" spans="1:44" ht="14.4" thickBot="1" x14ac:dyDescent="0.3">
      <c r="A88" s="253" t="s">
        <v>313</v>
      </c>
      <c r="B88" s="253" t="s">
        <v>44</v>
      </c>
      <c r="C88" s="292">
        <v>7609</v>
      </c>
      <c r="D88" s="293" t="s">
        <v>889</v>
      </c>
      <c r="E88" t="s">
        <v>2695</v>
      </c>
      <c r="F88" s="411">
        <v>1297534.3</v>
      </c>
      <c r="G88" s="411">
        <v>62457</v>
      </c>
      <c r="H88" s="411">
        <v>37960.379999999997</v>
      </c>
      <c r="J88">
        <v>321513</v>
      </c>
      <c r="K88">
        <v>1530030.45</v>
      </c>
      <c r="L88">
        <v>131537.5</v>
      </c>
      <c r="O88" s="414">
        <v>4920</v>
      </c>
      <c r="P88" s="414">
        <v>126710.27</v>
      </c>
      <c r="R88" s="414">
        <v>5801.9</v>
      </c>
      <c r="T88">
        <v>126797</v>
      </c>
      <c r="V88">
        <v>4171766.21</v>
      </c>
      <c r="X88" s="415">
        <v>1521048.66</v>
      </c>
      <c r="Y88" s="415">
        <v>3000</v>
      </c>
      <c r="AA88" s="415">
        <v>2051.5</v>
      </c>
      <c r="AB88" s="415">
        <v>1940056</v>
      </c>
      <c r="AC88" s="415">
        <v>144139.79999999999</v>
      </c>
      <c r="AD88">
        <v>2849008.8</v>
      </c>
      <c r="AE88">
        <v>20230</v>
      </c>
      <c r="AG88">
        <v>1414816.75</v>
      </c>
      <c r="AH88">
        <v>335498.65999999997</v>
      </c>
      <c r="AK88">
        <v>45704.5</v>
      </c>
      <c r="AM88" s="263">
        <f t="shared" si="9"/>
        <v>1397951.68</v>
      </c>
      <c r="AN88" s="264">
        <f t="shared" si="10"/>
        <v>137432.17000000001</v>
      </c>
      <c r="AO88" s="288">
        <f t="shared" si="11"/>
        <v>1260519.51</v>
      </c>
      <c r="AP88" s="283">
        <f t="shared" si="12"/>
        <v>3610295.96</v>
      </c>
      <c r="AQ88" s="291">
        <f t="shared" si="13"/>
        <v>4665258.71</v>
      </c>
      <c r="AR88" s="265">
        <f t="shared" si="8"/>
        <v>-1054962.75</v>
      </c>
    </row>
    <row r="89" spans="1:44" ht="14.4" thickBot="1" x14ac:dyDescent="0.3">
      <c r="A89" s="253" t="s">
        <v>313</v>
      </c>
      <c r="B89" s="253" t="s">
        <v>44</v>
      </c>
      <c r="C89" s="292">
        <v>6471</v>
      </c>
      <c r="D89" s="293" t="s">
        <v>890</v>
      </c>
      <c r="E89" t="s">
        <v>2696</v>
      </c>
      <c r="F89" s="411">
        <v>1642804.66</v>
      </c>
      <c r="G89" s="411">
        <v>143038.95000000001</v>
      </c>
      <c r="H89" s="411">
        <v>52084.88</v>
      </c>
      <c r="K89">
        <v>844022.52</v>
      </c>
      <c r="L89">
        <v>372081.54</v>
      </c>
      <c r="O89" s="414">
        <v>3500</v>
      </c>
      <c r="P89" s="414">
        <v>100814.03</v>
      </c>
      <c r="R89" s="414">
        <v>7655</v>
      </c>
      <c r="T89">
        <v>203068.79999999999</v>
      </c>
      <c r="V89">
        <v>1223493.79</v>
      </c>
      <c r="W89">
        <v>2080906</v>
      </c>
      <c r="X89" s="415">
        <v>1306217.26</v>
      </c>
      <c r="Y89" s="415">
        <v>536458.31999999995</v>
      </c>
      <c r="Z89" s="415">
        <v>2146.4899999999998</v>
      </c>
      <c r="AB89" s="415">
        <v>1575382.62</v>
      </c>
      <c r="AC89" s="415">
        <v>67000</v>
      </c>
      <c r="AD89">
        <v>2186274.62</v>
      </c>
      <c r="AE89">
        <v>4850</v>
      </c>
      <c r="AF89">
        <v>21615</v>
      </c>
      <c r="AG89">
        <v>1559614.79</v>
      </c>
      <c r="AH89">
        <v>222605.1</v>
      </c>
      <c r="AL89">
        <v>57650.25</v>
      </c>
      <c r="AM89" s="263">
        <f t="shared" si="9"/>
        <v>1837928.4899999998</v>
      </c>
      <c r="AN89" s="264">
        <f t="shared" si="10"/>
        <v>111969.03</v>
      </c>
      <c r="AO89" s="288">
        <f t="shared" si="11"/>
        <v>1725959.4599999997</v>
      </c>
      <c r="AP89" s="283">
        <f t="shared" si="12"/>
        <v>3487204.6900000004</v>
      </c>
      <c r="AQ89" s="291">
        <f t="shared" si="13"/>
        <v>4052609.7600000002</v>
      </c>
      <c r="AR89" s="265">
        <f t="shared" si="8"/>
        <v>-565405.06999999983</v>
      </c>
    </row>
    <row r="90" spans="1:44" ht="14.4" thickBot="1" x14ac:dyDescent="0.3">
      <c r="A90" s="253" t="s">
        <v>313</v>
      </c>
      <c r="B90" s="253" t="s">
        <v>44</v>
      </c>
      <c r="C90" s="292">
        <v>4146</v>
      </c>
      <c r="D90" s="293" t="s">
        <v>891</v>
      </c>
      <c r="E90" t="s">
        <v>2697</v>
      </c>
      <c r="F90" s="411">
        <v>968636.68</v>
      </c>
      <c r="G90" s="411">
        <v>29146.25</v>
      </c>
      <c r="H90" s="411">
        <v>139933.29</v>
      </c>
      <c r="K90">
        <v>835102.88</v>
      </c>
      <c r="L90">
        <v>295067.69</v>
      </c>
      <c r="O90" s="414">
        <v>47530</v>
      </c>
      <c r="P90" s="414">
        <v>51647.27</v>
      </c>
      <c r="R90" s="414">
        <v>42.35</v>
      </c>
      <c r="T90">
        <v>111983</v>
      </c>
      <c r="V90">
        <v>404747.56</v>
      </c>
      <c r="W90">
        <v>2304026.96</v>
      </c>
      <c r="X90" s="415">
        <v>944801.05</v>
      </c>
      <c r="Y90" s="415">
        <v>2400</v>
      </c>
      <c r="Z90" s="415">
        <v>1371.4</v>
      </c>
      <c r="AB90" s="415">
        <v>953512.4</v>
      </c>
      <c r="AC90" s="415">
        <v>156250</v>
      </c>
      <c r="AD90">
        <v>1571576.4</v>
      </c>
      <c r="AF90">
        <v>10130</v>
      </c>
      <c r="AG90">
        <v>886790.09</v>
      </c>
      <c r="AH90">
        <v>231293.46</v>
      </c>
      <c r="AL90">
        <v>10635.25</v>
      </c>
      <c r="AM90" s="263">
        <f t="shared" si="9"/>
        <v>1137716.22</v>
      </c>
      <c r="AN90" s="264">
        <f t="shared" si="10"/>
        <v>99219.62</v>
      </c>
      <c r="AO90" s="288">
        <f t="shared" si="11"/>
        <v>1038496.6</v>
      </c>
      <c r="AP90" s="283">
        <f t="shared" si="12"/>
        <v>2058334.85</v>
      </c>
      <c r="AQ90" s="291">
        <f t="shared" si="13"/>
        <v>2710425.1999999997</v>
      </c>
      <c r="AR90" s="265">
        <f t="shared" si="8"/>
        <v>-652090.34999999963</v>
      </c>
    </row>
    <row r="91" spans="1:44" ht="14.4" thickBot="1" x14ac:dyDescent="0.3">
      <c r="A91" s="253" t="s">
        <v>313</v>
      </c>
      <c r="B91" s="253" t="s">
        <v>44</v>
      </c>
      <c r="C91" s="292">
        <v>8209</v>
      </c>
      <c r="D91" s="293" t="s">
        <v>892</v>
      </c>
      <c r="E91" t="s">
        <v>2698</v>
      </c>
      <c r="F91" s="411">
        <v>2135505.0699999998</v>
      </c>
      <c r="G91" s="411">
        <v>158987.18</v>
      </c>
      <c r="H91" s="411">
        <v>154326.74</v>
      </c>
      <c r="K91">
        <v>602018.69999999995</v>
      </c>
      <c r="L91">
        <v>636900.02</v>
      </c>
      <c r="O91" s="414">
        <v>0</v>
      </c>
      <c r="P91" s="414">
        <v>101400</v>
      </c>
      <c r="R91" s="414">
        <v>590587.98</v>
      </c>
      <c r="V91">
        <v>1185519.3400000001</v>
      </c>
      <c r="W91">
        <v>2345661.54</v>
      </c>
      <c r="X91" s="415">
        <v>2259067.9900000002</v>
      </c>
      <c r="Y91" s="415">
        <v>254196</v>
      </c>
      <c r="Z91" s="415">
        <v>2357.16</v>
      </c>
      <c r="AB91" s="415">
        <v>1767362.3</v>
      </c>
      <c r="AC91" s="415">
        <v>43950</v>
      </c>
      <c r="AD91">
        <v>2856191.3</v>
      </c>
      <c r="AE91">
        <v>23050</v>
      </c>
      <c r="AG91">
        <v>1633668</v>
      </c>
      <c r="AH91">
        <v>240173.3</v>
      </c>
      <c r="AL91">
        <v>109282</v>
      </c>
      <c r="AM91" s="263">
        <f t="shared" si="9"/>
        <v>2448818.9900000002</v>
      </c>
      <c r="AN91" s="264">
        <f t="shared" si="10"/>
        <v>691987.98</v>
      </c>
      <c r="AO91" s="288">
        <f t="shared" si="11"/>
        <v>1756831.0100000002</v>
      </c>
      <c r="AP91" s="283">
        <f t="shared" si="12"/>
        <v>4326933.45</v>
      </c>
      <c r="AQ91" s="291">
        <f t="shared" si="13"/>
        <v>4862364.5999999996</v>
      </c>
      <c r="AR91" s="265">
        <f t="shared" si="8"/>
        <v>-535431.14999999944</v>
      </c>
    </row>
    <row r="92" spans="1:44" ht="14.4" thickBot="1" x14ac:dyDescent="0.3">
      <c r="A92" s="253" t="s">
        <v>313</v>
      </c>
      <c r="B92" s="253" t="s">
        <v>44</v>
      </c>
      <c r="C92" s="292">
        <v>4164</v>
      </c>
      <c r="D92" s="293" t="s">
        <v>893</v>
      </c>
      <c r="E92" t="s">
        <v>2699</v>
      </c>
      <c r="F92" s="411">
        <v>1020416.71</v>
      </c>
      <c r="G92" s="411">
        <v>33685</v>
      </c>
      <c r="H92" s="411">
        <v>64609.82</v>
      </c>
      <c r="K92">
        <v>562604.48</v>
      </c>
      <c r="L92">
        <v>166062.5</v>
      </c>
      <c r="O92" s="414">
        <v>8000</v>
      </c>
      <c r="P92" s="414">
        <v>64735.56</v>
      </c>
      <c r="R92" s="414">
        <v>245373.41</v>
      </c>
      <c r="T92">
        <v>4005</v>
      </c>
      <c r="V92">
        <v>-2463252.9700000002</v>
      </c>
      <c r="W92">
        <v>4378498.51</v>
      </c>
      <c r="X92" s="415">
        <v>1003528.47</v>
      </c>
      <c r="Z92" s="415">
        <v>1172.25</v>
      </c>
      <c r="AB92" s="415">
        <v>1285129.5900000001</v>
      </c>
      <c r="AC92" s="415">
        <v>12256.5</v>
      </c>
      <c r="AD92">
        <v>1707314.48</v>
      </c>
      <c r="AE92">
        <v>4490</v>
      </c>
      <c r="AF92">
        <v>15860</v>
      </c>
      <c r="AG92">
        <v>741008.04</v>
      </c>
      <c r="AH92">
        <v>157032.04</v>
      </c>
      <c r="AL92">
        <v>66363.25</v>
      </c>
      <c r="AM92" s="263">
        <f t="shared" si="9"/>
        <v>1118711.53</v>
      </c>
      <c r="AN92" s="264">
        <f t="shared" si="10"/>
        <v>318108.96999999997</v>
      </c>
      <c r="AO92" s="288">
        <f t="shared" si="11"/>
        <v>800602.56</v>
      </c>
      <c r="AP92" s="283">
        <f t="shared" si="12"/>
        <v>2302086.81</v>
      </c>
      <c r="AQ92" s="291">
        <f t="shared" si="13"/>
        <v>2692067.81</v>
      </c>
      <c r="AR92" s="265">
        <f t="shared" si="8"/>
        <v>-389981</v>
      </c>
    </row>
    <row r="93" spans="1:44" ht="14.4" thickBot="1" x14ac:dyDescent="0.3">
      <c r="A93" s="253" t="s">
        <v>313</v>
      </c>
      <c r="B93" s="253" t="s">
        <v>44</v>
      </c>
      <c r="C93" s="292">
        <v>5920</v>
      </c>
      <c r="D93" s="293" t="s">
        <v>894</v>
      </c>
      <c r="E93" t="s">
        <v>2700</v>
      </c>
      <c r="F93" s="411">
        <v>1229121.56</v>
      </c>
      <c r="G93" s="411">
        <v>15859.8</v>
      </c>
      <c r="H93" s="411">
        <v>43785.33</v>
      </c>
      <c r="K93">
        <v>746696.26</v>
      </c>
      <c r="L93">
        <v>937505.09</v>
      </c>
      <c r="O93" s="414">
        <v>5700</v>
      </c>
      <c r="P93" s="414">
        <v>74379.490000000005</v>
      </c>
      <c r="R93" s="414">
        <v>206595.3</v>
      </c>
      <c r="V93">
        <v>3380760.97</v>
      </c>
      <c r="X93" s="415">
        <v>1114511.6000000001</v>
      </c>
      <c r="Y93" s="415">
        <v>253550</v>
      </c>
      <c r="Z93" s="415">
        <v>1505.52</v>
      </c>
      <c r="AB93" s="415">
        <v>2877794.2</v>
      </c>
      <c r="AC93" s="415">
        <v>54371</v>
      </c>
      <c r="AD93">
        <v>3499583.2</v>
      </c>
      <c r="AE93">
        <v>7625</v>
      </c>
      <c r="AF93">
        <v>3380</v>
      </c>
      <c r="AG93">
        <v>960672.62</v>
      </c>
      <c r="AH93">
        <v>434330.94</v>
      </c>
      <c r="AL93">
        <v>90608.28</v>
      </c>
      <c r="AM93" s="263">
        <f t="shared" si="9"/>
        <v>1288766.6900000002</v>
      </c>
      <c r="AN93" s="264">
        <f t="shared" si="10"/>
        <v>286674.78999999998</v>
      </c>
      <c r="AO93" s="288">
        <f t="shared" si="11"/>
        <v>1002091.9000000001</v>
      </c>
      <c r="AP93" s="283">
        <f t="shared" si="12"/>
        <v>4301732.32</v>
      </c>
      <c r="AQ93" s="291">
        <f t="shared" si="13"/>
        <v>4996200.040000001</v>
      </c>
      <c r="AR93" s="265">
        <f t="shared" si="8"/>
        <v>-694467.72000000067</v>
      </c>
    </row>
    <row r="94" spans="1:44" ht="14.4" thickBot="1" x14ac:dyDescent="0.3">
      <c r="A94" s="253" t="s">
        <v>313</v>
      </c>
      <c r="B94" s="253" t="s">
        <v>44</v>
      </c>
      <c r="C94" s="292">
        <v>4614</v>
      </c>
      <c r="D94" s="293" t="s">
        <v>895</v>
      </c>
      <c r="E94" t="s">
        <v>2701</v>
      </c>
      <c r="F94" s="411">
        <v>469445.62</v>
      </c>
      <c r="G94" s="411">
        <v>60820.75</v>
      </c>
      <c r="H94" s="411">
        <v>79334.539999999994</v>
      </c>
      <c r="K94">
        <v>796908.51</v>
      </c>
      <c r="L94">
        <v>451560.07</v>
      </c>
      <c r="O94" s="414">
        <v>4000</v>
      </c>
      <c r="P94" s="414">
        <v>69773.06</v>
      </c>
      <c r="R94" s="414">
        <v>142968.44</v>
      </c>
      <c r="V94">
        <v>80730.22</v>
      </c>
      <c r="W94">
        <v>2028099.35</v>
      </c>
      <c r="X94" s="415">
        <v>1063291.4099999999</v>
      </c>
      <c r="Y94" s="415">
        <v>515000</v>
      </c>
      <c r="Z94" s="415">
        <v>965.54</v>
      </c>
      <c r="AB94" s="415">
        <v>2030933</v>
      </c>
      <c r="AC94" s="415">
        <v>161027</v>
      </c>
      <c r="AD94">
        <v>2774560</v>
      </c>
      <c r="AE94">
        <v>18935</v>
      </c>
      <c r="AG94">
        <v>1172469.31</v>
      </c>
      <c r="AH94">
        <v>210561.72</v>
      </c>
      <c r="AL94">
        <v>62192.5</v>
      </c>
      <c r="AM94" s="263">
        <f t="shared" si="9"/>
        <v>609600.91</v>
      </c>
      <c r="AN94" s="264">
        <f t="shared" si="10"/>
        <v>216741.5</v>
      </c>
      <c r="AO94" s="288">
        <f t="shared" si="11"/>
        <v>392859.41000000003</v>
      </c>
      <c r="AP94" s="283">
        <f t="shared" si="12"/>
        <v>3771216.95</v>
      </c>
      <c r="AQ94" s="291">
        <f t="shared" si="13"/>
        <v>4238718.53</v>
      </c>
      <c r="AR94" s="265">
        <f t="shared" si="8"/>
        <v>-467501.58000000007</v>
      </c>
    </row>
    <row r="95" spans="1:44" ht="14.4" thickBot="1" x14ac:dyDescent="0.3">
      <c r="A95" s="253" t="s">
        <v>313</v>
      </c>
      <c r="B95" s="253" t="s">
        <v>44</v>
      </c>
      <c r="C95" s="292">
        <v>6523</v>
      </c>
      <c r="D95" s="293" t="s">
        <v>896</v>
      </c>
      <c r="E95" t="s">
        <v>2702</v>
      </c>
      <c r="F95" s="411">
        <v>524029.56</v>
      </c>
      <c r="G95" s="411">
        <v>12100.3</v>
      </c>
      <c r="H95" s="411">
        <v>122138.61</v>
      </c>
      <c r="K95">
        <v>1438819.47</v>
      </c>
      <c r="L95">
        <v>141764.41</v>
      </c>
      <c r="O95" s="414">
        <v>2600</v>
      </c>
      <c r="P95" s="414">
        <v>91302.3</v>
      </c>
      <c r="Q95" s="414">
        <v>79524</v>
      </c>
      <c r="R95" s="414">
        <v>588.88</v>
      </c>
      <c r="T95">
        <v>75668</v>
      </c>
      <c r="V95">
        <v>-2169262.84</v>
      </c>
      <c r="W95">
        <v>4808766.24</v>
      </c>
      <c r="X95" s="415">
        <v>1481380.49</v>
      </c>
      <c r="Y95" s="415">
        <v>3600</v>
      </c>
      <c r="Z95" s="415">
        <v>806.38</v>
      </c>
      <c r="AB95" s="415">
        <v>1906611.9</v>
      </c>
      <c r="AC95" s="415">
        <v>44100</v>
      </c>
      <c r="AD95">
        <v>2476196.9</v>
      </c>
      <c r="AE95">
        <v>15670</v>
      </c>
      <c r="AG95">
        <v>1156465.21</v>
      </c>
      <c r="AH95">
        <v>374903.84</v>
      </c>
      <c r="AL95">
        <v>63597.05</v>
      </c>
      <c r="AM95" s="263">
        <f t="shared" si="9"/>
        <v>658268.47</v>
      </c>
      <c r="AN95" s="264">
        <f t="shared" si="10"/>
        <v>174015.18</v>
      </c>
      <c r="AO95" s="288">
        <f t="shared" si="11"/>
        <v>484253.29</v>
      </c>
      <c r="AP95" s="283">
        <f t="shared" si="12"/>
        <v>3436498.7699999996</v>
      </c>
      <c r="AQ95" s="291">
        <f t="shared" si="13"/>
        <v>4086832.9999999995</v>
      </c>
      <c r="AR95" s="265">
        <f t="shared" si="8"/>
        <v>-650334.23</v>
      </c>
    </row>
    <row r="96" spans="1:44" ht="14.4" thickBot="1" x14ac:dyDescent="0.3">
      <c r="A96" s="253" t="s">
        <v>313</v>
      </c>
      <c r="B96" s="253" t="s">
        <v>44</v>
      </c>
      <c r="C96" s="292">
        <v>4131</v>
      </c>
      <c r="D96" s="293" t="s">
        <v>897</v>
      </c>
      <c r="E96" t="s">
        <v>2703</v>
      </c>
      <c r="F96" s="411">
        <v>878089.4</v>
      </c>
      <c r="G96" s="411">
        <v>59280.5</v>
      </c>
      <c r="H96" s="411">
        <v>80275.199999999997</v>
      </c>
      <c r="K96">
        <v>805285.72</v>
      </c>
      <c r="L96">
        <v>261965.51</v>
      </c>
      <c r="O96" s="414">
        <v>4500</v>
      </c>
      <c r="P96" s="414">
        <v>50100</v>
      </c>
      <c r="R96" s="414">
        <v>9078.0400000000009</v>
      </c>
      <c r="T96">
        <v>123149</v>
      </c>
      <c r="V96">
        <v>-386907.76</v>
      </c>
      <c r="W96">
        <v>2574871.5499999998</v>
      </c>
      <c r="X96" s="415">
        <v>1082772.46</v>
      </c>
      <c r="Y96" s="415">
        <v>46655</v>
      </c>
      <c r="Z96" s="415">
        <v>967.81</v>
      </c>
      <c r="AB96" s="415">
        <v>1256008.3999999999</v>
      </c>
      <c r="AC96" s="415">
        <v>46200</v>
      </c>
      <c r="AD96">
        <v>1772967.4</v>
      </c>
      <c r="AE96">
        <v>14620</v>
      </c>
      <c r="AF96">
        <v>480</v>
      </c>
      <c r="AG96">
        <v>603467.96</v>
      </c>
      <c r="AH96">
        <v>256380.36</v>
      </c>
      <c r="AL96">
        <v>74582.45</v>
      </c>
      <c r="AM96" s="263">
        <f t="shared" si="9"/>
        <v>1017645.1</v>
      </c>
      <c r="AN96" s="264">
        <f t="shared" si="10"/>
        <v>63678.04</v>
      </c>
      <c r="AO96" s="288">
        <f t="shared" si="11"/>
        <v>953967.05999999994</v>
      </c>
      <c r="AP96" s="283">
        <f t="shared" si="12"/>
        <v>2432603.67</v>
      </c>
      <c r="AQ96" s="291">
        <f t="shared" si="13"/>
        <v>2722498.17</v>
      </c>
      <c r="AR96" s="265">
        <f t="shared" si="8"/>
        <v>-289894.5</v>
      </c>
    </row>
    <row r="97" spans="1:44" ht="14.4" thickBot="1" x14ac:dyDescent="0.3">
      <c r="A97" s="253" t="s">
        <v>313</v>
      </c>
      <c r="B97" s="253" t="s">
        <v>44</v>
      </c>
      <c r="C97" s="292">
        <v>5378</v>
      </c>
      <c r="D97" s="293" t="s">
        <v>898</v>
      </c>
      <c r="E97" t="s">
        <v>2704</v>
      </c>
      <c r="F97" s="411">
        <v>671163.48</v>
      </c>
      <c r="G97" s="411">
        <v>18821.3</v>
      </c>
      <c r="H97" s="411">
        <v>44178.51</v>
      </c>
      <c r="K97">
        <v>1033147.21</v>
      </c>
      <c r="L97">
        <v>234369.01</v>
      </c>
      <c r="O97" s="414">
        <v>5160</v>
      </c>
      <c r="P97" s="414">
        <v>58038.3</v>
      </c>
      <c r="R97" s="414">
        <v>112.16</v>
      </c>
      <c r="V97">
        <v>-279571.92</v>
      </c>
      <c r="W97">
        <v>2326634.9900000002</v>
      </c>
      <c r="X97" s="415">
        <v>1322524.54</v>
      </c>
      <c r="Y97" s="415">
        <v>2400</v>
      </c>
      <c r="Z97" s="415">
        <v>754.43</v>
      </c>
      <c r="AB97" s="415">
        <v>1882152.3</v>
      </c>
      <c r="AC97" s="415">
        <v>78450</v>
      </c>
      <c r="AD97">
        <v>2297137.2999999998</v>
      </c>
      <c r="AE97">
        <v>2000</v>
      </c>
      <c r="AG97">
        <v>964461.84</v>
      </c>
      <c r="AH97">
        <v>95435.65</v>
      </c>
      <c r="AL97">
        <v>35940.5</v>
      </c>
      <c r="AM97" s="263">
        <f t="shared" si="9"/>
        <v>734163.29</v>
      </c>
      <c r="AN97" s="264">
        <f t="shared" si="10"/>
        <v>63310.460000000006</v>
      </c>
      <c r="AO97" s="288">
        <f t="shared" si="11"/>
        <v>670852.83000000007</v>
      </c>
      <c r="AP97" s="283">
        <f t="shared" si="12"/>
        <v>3286281.27</v>
      </c>
      <c r="AQ97" s="291">
        <f t="shared" si="13"/>
        <v>3394975.2899999996</v>
      </c>
      <c r="AR97" s="265">
        <f t="shared" si="8"/>
        <v>-108694.01999999955</v>
      </c>
    </row>
    <row r="98" spans="1:44" ht="14.4" thickBot="1" x14ac:dyDescent="0.3">
      <c r="A98" s="253" t="s">
        <v>313</v>
      </c>
      <c r="B98" s="253" t="s">
        <v>44</v>
      </c>
      <c r="C98" s="292">
        <v>4212</v>
      </c>
      <c r="D98" s="293" t="s">
        <v>899</v>
      </c>
      <c r="E98" t="s">
        <v>2705</v>
      </c>
      <c r="F98" s="411">
        <v>879213.58</v>
      </c>
      <c r="G98" s="411">
        <v>148167.29999999999</v>
      </c>
      <c r="H98" s="411">
        <v>81174.7</v>
      </c>
      <c r="K98">
        <v>2482047.58</v>
      </c>
      <c r="L98">
        <v>911654.19</v>
      </c>
      <c r="O98" s="414">
        <v>15776.69</v>
      </c>
      <c r="P98" s="414">
        <v>84358.69</v>
      </c>
      <c r="R98" s="414">
        <v>1140.93</v>
      </c>
      <c r="T98">
        <v>112000</v>
      </c>
      <c r="V98">
        <v>2638619.11</v>
      </c>
      <c r="W98">
        <v>2310530.36</v>
      </c>
      <c r="X98" s="415">
        <v>1429709.36</v>
      </c>
      <c r="Y98" s="415">
        <v>184730</v>
      </c>
      <c r="Z98" s="415">
        <v>1014.02</v>
      </c>
      <c r="AB98" s="415">
        <v>1715551.1</v>
      </c>
      <c r="AC98" s="415">
        <v>37600</v>
      </c>
      <c r="AD98">
        <v>2455344.1</v>
      </c>
      <c r="AE98">
        <v>27555</v>
      </c>
      <c r="AG98">
        <v>1106427.08</v>
      </c>
      <c r="AH98">
        <v>392080.23</v>
      </c>
      <c r="AL98">
        <v>47366.5</v>
      </c>
      <c r="AM98" s="263">
        <f t="shared" si="9"/>
        <v>1108555.5799999998</v>
      </c>
      <c r="AN98" s="264">
        <f t="shared" si="10"/>
        <v>101276.31</v>
      </c>
      <c r="AO98" s="288">
        <f t="shared" si="11"/>
        <v>1007279.2699999998</v>
      </c>
      <c r="AP98" s="283">
        <f t="shared" si="12"/>
        <v>3368604.4800000004</v>
      </c>
      <c r="AQ98" s="291">
        <f t="shared" si="13"/>
        <v>4028772.91</v>
      </c>
      <c r="AR98" s="265">
        <f t="shared" si="8"/>
        <v>-660168.4299999997</v>
      </c>
    </row>
    <row r="99" spans="1:44" ht="14.4" thickBot="1" x14ac:dyDescent="0.3">
      <c r="A99" s="253" t="s">
        <v>313</v>
      </c>
      <c r="B99" s="253" t="s">
        <v>44</v>
      </c>
      <c r="C99" s="292">
        <v>3326</v>
      </c>
      <c r="D99" s="293" t="s">
        <v>900</v>
      </c>
      <c r="E99" t="s">
        <v>2804</v>
      </c>
      <c r="F99" s="411">
        <v>742634.13</v>
      </c>
      <c r="G99" s="411">
        <v>94858.25</v>
      </c>
      <c r="H99" s="411">
        <v>39953.64</v>
      </c>
      <c r="K99">
        <v>833761.59</v>
      </c>
      <c r="L99">
        <v>860954.45</v>
      </c>
      <c r="O99" s="414">
        <v>2700</v>
      </c>
      <c r="P99" s="414">
        <v>51130.42</v>
      </c>
      <c r="R99" s="414">
        <v>216441.17</v>
      </c>
      <c r="T99">
        <v>108234</v>
      </c>
      <c r="V99">
        <v>-253755.16</v>
      </c>
      <c r="W99">
        <v>2166873.39</v>
      </c>
      <c r="X99" s="415">
        <v>1114695.1299999999</v>
      </c>
      <c r="Z99" s="415">
        <v>879.21</v>
      </c>
      <c r="AB99" s="415">
        <v>895054.3</v>
      </c>
      <c r="AC99" s="415">
        <v>747826</v>
      </c>
      <c r="AD99">
        <v>1452544.3</v>
      </c>
      <c r="AF99">
        <v>13600</v>
      </c>
      <c r="AG99">
        <v>671376.35</v>
      </c>
      <c r="AH99">
        <v>267214.25</v>
      </c>
      <c r="AL99">
        <v>73181.5</v>
      </c>
      <c r="AM99" s="263">
        <f t="shared" si="9"/>
        <v>877446.02</v>
      </c>
      <c r="AN99" s="264">
        <f t="shared" si="10"/>
        <v>270271.59000000003</v>
      </c>
      <c r="AO99" s="288">
        <f t="shared" si="11"/>
        <v>607174.42999999993</v>
      </c>
      <c r="AP99" s="283">
        <f t="shared" si="12"/>
        <v>2758454.6399999997</v>
      </c>
      <c r="AQ99" s="291">
        <f t="shared" si="13"/>
        <v>2477916.4</v>
      </c>
      <c r="AR99" s="265">
        <f t="shared" si="8"/>
        <v>280538.23999999976</v>
      </c>
    </row>
    <row r="100" spans="1:44" ht="14.4" thickBot="1" x14ac:dyDescent="0.3">
      <c r="A100" s="253" t="s">
        <v>316</v>
      </c>
      <c r="B100" s="253" t="s">
        <v>45</v>
      </c>
      <c r="C100" s="292">
        <v>2523</v>
      </c>
      <c r="D100" s="293" t="s">
        <v>901</v>
      </c>
      <c r="E100" t="s">
        <v>2706</v>
      </c>
      <c r="F100" s="411">
        <v>395833.8</v>
      </c>
      <c r="G100" s="411">
        <v>8085</v>
      </c>
      <c r="H100" s="411">
        <v>138379.35999999999</v>
      </c>
      <c r="K100">
        <v>1027306.56</v>
      </c>
      <c r="L100">
        <v>44389.04</v>
      </c>
      <c r="O100" s="414">
        <v>0</v>
      </c>
      <c r="P100" s="414">
        <v>62300</v>
      </c>
      <c r="R100" s="414">
        <v>4915</v>
      </c>
      <c r="V100">
        <v>1723569.31</v>
      </c>
      <c r="X100" s="415">
        <v>882165.54</v>
      </c>
      <c r="Z100" s="415">
        <v>517.11</v>
      </c>
      <c r="AB100" s="415">
        <v>1090551</v>
      </c>
      <c r="AC100" s="415">
        <v>81210</v>
      </c>
      <c r="AD100">
        <v>1389569</v>
      </c>
      <c r="AE100">
        <v>13818</v>
      </c>
      <c r="AG100">
        <v>584238.46</v>
      </c>
      <c r="AH100">
        <v>225314.24</v>
      </c>
      <c r="AL100">
        <v>18294.5</v>
      </c>
      <c r="AM100" s="263">
        <f t="shared" si="9"/>
        <v>542298.15999999992</v>
      </c>
      <c r="AN100" s="264">
        <f t="shared" si="10"/>
        <v>67215</v>
      </c>
      <c r="AO100" s="288">
        <f t="shared" si="11"/>
        <v>475083.15999999992</v>
      </c>
      <c r="AP100" s="283">
        <f t="shared" si="12"/>
        <v>2054443.65</v>
      </c>
      <c r="AQ100" s="291">
        <f t="shared" si="13"/>
        <v>2231234.2000000002</v>
      </c>
      <c r="AR100" s="265">
        <f t="shared" si="8"/>
        <v>-176790.55000000028</v>
      </c>
    </row>
    <row r="101" spans="1:44" ht="14.4" thickBot="1" x14ac:dyDescent="0.3">
      <c r="A101" s="253" t="s">
        <v>316</v>
      </c>
      <c r="B101" s="253" t="s">
        <v>45</v>
      </c>
      <c r="C101" s="292">
        <v>5391</v>
      </c>
      <c r="D101" s="293" t="s">
        <v>902</v>
      </c>
      <c r="E101" t="s">
        <v>2707</v>
      </c>
      <c r="F101" s="411">
        <v>621516.06000000006</v>
      </c>
      <c r="G101" s="411">
        <v>67849.899999999994</v>
      </c>
      <c r="H101" s="411">
        <v>66040.3</v>
      </c>
      <c r="K101">
        <v>192408.77</v>
      </c>
      <c r="L101">
        <v>459590.16</v>
      </c>
      <c r="O101" s="414">
        <v>0</v>
      </c>
      <c r="P101" s="414">
        <v>78600</v>
      </c>
      <c r="R101" s="414">
        <v>4915</v>
      </c>
      <c r="V101">
        <v>-186506.6</v>
      </c>
      <c r="W101">
        <v>1563007.5</v>
      </c>
      <c r="X101" s="415">
        <v>1222355.18</v>
      </c>
      <c r="Y101" s="415">
        <v>220740</v>
      </c>
      <c r="Z101" s="415">
        <v>873.88</v>
      </c>
      <c r="AB101" s="415">
        <v>1543150</v>
      </c>
      <c r="AC101" s="415">
        <v>367669</v>
      </c>
      <c r="AD101">
        <v>2055778</v>
      </c>
      <c r="AE101">
        <v>9620</v>
      </c>
      <c r="AG101">
        <v>1127206.92</v>
      </c>
      <c r="AH101">
        <v>169201.35</v>
      </c>
      <c r="AL101">
        <v>45592.5</v>
      </c>
      <c r="AM101" s="263">
        <f t="shared" si="9"/>
        <v>755406.26000000013</v>
      </c>
      <c r="AN101" s="264">
        <f t="shared" si="10"/>
        <v>83515</v>
      </c>
      <c r="AO101" s="288">
        <f t="shared" si="11"/>
        <v>671891.26000000013</v>
      </c>
      <c r="AP101" s="283">
        <f t="shared" si="12"/>
        <v>3354788.0599999996</v>
      </c>
      <c r="AQ101" s="291">
        <f t="shared" si="13"/>
        <v>3407398.77</v>
      </c>
      <c r="AR101" s="265">
        <f t="shared" si="8"/>
        <v>-52610.710000000428</v>
      </c>
    </row>
    <row r="102" spans="1:44" ht="14.4" thickBot="1" x14ac:dyDescent="0.3">
      <c r="A102" s="253" t="s">
        <v>316</v>
      </c>
      <c r="B102" s="253" t="s">
        <v>45</v>
      </c>
      <c r="C102" s="292">
        <v>2709</v>
      </c>
      <c r="D102" s="293" t="s">
        <v>903</v>
      </c>
      <c r="E102" t="s">
        <v>2708</v>
      </c>
      <c r="F102" s="411">
        <v>371120.74</v>
      </c>
      <c r="G102" s="411">
        <v>-1172</v>
      </c>
      <c r="H102" s="411">
        <v>58387.56</v>
      </c>
      <c r="K102">
        <v>644177.01</v>
      </c>
      <c r="L102">
        <v>319718.46999999997</v>
      </c>
      <c r="O102" s="414">
        <v>5000</v>
      </c>
      <c r="P102" s="414">
        <v>44490</v>
      </c>
      <c r="R102" s="414">
        <v>4915</v>
      </c>
      <c r="V102">
        <v>-816001.24</v>
      </c>
      <c r="W102">
        <v>2046781.46</v>
      </c>
      <c r="X102" s="415">
        <v>958131.31</v>
      </c>
      <c r="Y102" s="415">
        <v>258454</v>
      </c>
      <c r="Z102" s="415">
        <v>480.76</v>
      </c>
      <c r="AB102" s="415">
        <v>1216897.5</v>
      </c>
      <c r="AC102" s="415">
        <v>268000</v>
      </c>
      <c r="AD102">
        <v>1634303.62</v>
      </c>
      <c r="AE102">
        <v>12592</v>
      </c>
      <c r="AG102">
        <v>654352.21</v>
      </c>
      <c r="AH102">
        <v>192264.68</v>
      </c>
      <c r="AL102">
        <v>101404.5</v>
      </c>
      <c r="AM102" s="263">
        <f t="shared" si="9"/>
        <v>428336.3</v>
      </c>
      <c r="AN102" s="264">
        <f t="shared" si="10"/>
        <v>54405</v>
      </c>
      <c r="AO102" s="288">
        <f t="shared" si="11"/>
        <v>373931.3</v>
      </c>
      <c r="AP102" s="283">
        <f t="shared" si="12"/>
        <v>2701963.5700000003</v>
      </c>
      <c r="AQ102" s="291">
        <f t="shared" si="13"/>
        <v>2594917.0100000002</v>
      </c>
      <c r="AR102" s="265">
        <f t="shared" si="8"/>
        <v>107046.56000000006</v>
      </c>
    </row>
    <row r="103" spans="1:44" ht="14.4" thickBot="1" x14ac:dyDescent="0.3">
      <c r="A103" s="253" t="s">
        <v>316</v>
      </c>
      <c r="B103" s="253" t="s">
        <v>45</v>
      </c>
      <c r="C103" s="292">
        <v>3276</v>
      </c>
      <c r="D103" s="293" t="s">
        <v>904</v>
      </c>
      <c r="E103" t="s">
        <v>2709</v>
      </c>
      <c r="F103" s="411">
        <v>237456.05</v>
      </c>
      <c r="G103" s="411">
        <v>11794.5</v>
      </c>
      <c r="H103" s="411">
        <v>37366.86</v>
      </c>
      <c r="K103">
        <v>689358.74</v>
      </c>
      <c r="L103">
        <v>260467.32</v>
      </c>
      <c r="O103" s="414">
        <v>500</v>
      </c>
      <c r="P103" s="414">
        <v>87800</v>
      </c>
      <c r="R103" s="414">
        <v>508</v>
      </c>
      <c r="V103">
        <v>-1643892.25</v>
      </c>
      <c r="W103">
        <v>3243756.17</v>
      </c>
      <c r="X103" s="415">
        <v>707340.38</v>
      </c>
      <c r="Y103" s="415">
        <v>172996</v>
      </c>
      <c r="Z103" s="415">
        <v>471.43</v>
      </c>
      <c r="AB103" s="415">
        <v>927380.5</v>
      </c>
      <c r="AC103" s="415">
        <v>36000</v>
      </c>
      <c r="AD103">
        <v>1323818.5</v>
      </c>
      <c r="AE103">
        <v>13130</v>
      </c>
      <c r="AG103">
        <v>656002.6</v>
      </c>
      <c r="AH103">
        <v>252821.66</v>
      </c>
      <c r="AL103">
        <v>50644</v>
      </c>
      <c r="AM103" s="263">
        <f t="shared" si="9"/>
        <v>286617.40999999997</v>
      </c>
      <c r="AN103" s="264">
        <f t="shared" si="10"/>
        <v>88808</v>
      </c>
      <c r="AO103" s="288">
        <f t="shared" si="11"/>
        <v>197809.40999999997</v>
      </c>
      <c r="AP103" s="283">
        <f t="shared" si="12"/>
        <v>1844188.31</v>
      </c>
      <c r="AQ103" s="291">
        <f t="shared" si="13"/>
        <v>2296416.7600000002</v>
      </c>
      <c r="AR103" s="265">
        <f t="shared" si="8"/>
        <v>-452228.45000000019</v>
      </c>
    </row>
    <row r="104" spans="1:44" ht="14.4" thickBot="1" x14ac:dyDescent="0.3">
      <c r="A104" s="253" t="s">
        <v>316</v>
      </c>
      <c r="B104" s="253" t="s">
        <v>45</v>
      </c>
      <c r="C104" s="292">
        <v>1694</v>
      </c>
      <c r="D104" s="293" t="s">
        <v>905</v>
      </c>
      <c r="E104" t="s">
        <v>2710</v>
      </c>
      <c r="F104" s="411">
        <v>341858.31</v>
      </c>
      <c r="G104" s="411">
        <v>15583</v>
      </c>
      <c r="H104" s="411">
        <v>25750.240000000002</v>
      </c>
      <c r="K104">
        <v>348359.4</v>
      </c>
      <c r="L104">
        <v>471012.14</v>
      </c>
      <c r="O104" s="414">
        <v>3000</v>
      </c>
      <c r="P104" s="414">
        <v>57400</v>
      </c>
      <c r="R104" s="414">
        <v>57.64</v>
      </c>
      <c r="T104">
        <v>102405.02</v>
      </c>
      <c r="V104">
        <v>-1845990.18</v>
      </c>
      <c r="W104">
        <v>2614880.33</v>
      </c>
      <c r="X104" s="415">
        <v>1221566.19</v>
      </c>
      <c r="Z104" s="415">
        <v>357.76</v>
      </c>
      <c r="AB104" s="415">
        <v>792060.5</v>
      </c>
      <c r="AC104" s="415">
        <v>75200</v>
      </c>
      <c r="AD104">
        <v>1101668.5</v>
      </c>
      <c r="AE104">
        <v>15930</v>
      </c>
      <c r="AG104">
        <v>515392.49</v>
      </c>
      <c r="AH104">
        <v>162797.68</v>
      </c>
      <c r="AL104">
        <v>22585.5</v>
      </c>
      <c r="AM104" s="263">
        <f t="shared" si="9"/>
        <v>383191.55</v>
      </c>
      <c r="AN104" s="264">
        <f t="shared" si="10"/>
        <v>60457.64</v>
      </c>
      <c r="AO104" s="288">
        <f t="shared" si="11"/>
        <v>322733.90999999997</v>
      </c>
      <c r="AP104" s="283">
        <f t="shared" si="12"/>
        <v>2089184.45</v>
      </c>
      <c r="AQ104" s="291">
        <f t="shared" si="13"/>
        <v>1818374.17</v>
      </c>
      <c r="AR104" s="265">
        <f t="shared" si="8"/>
        <v>270810.28000000003</v>
      </c>
    </row>
    <row r="105" spans="1:44" ht="14.4" thickBot="1" x14ac:dyDescent="0.3">
      <c r="A105" s="253" t="s">
        <v>316</v>
      </c>
      <c r="B105" s="253" t="s">
        <v>45</v>
      </c>
      <c r="C105" s="292">
        <v>2072</v>
      </c>
      <c r="D105" s="293" t="s">
        <v>906</v>
      </c>
      <c r="E105" t="s">
        <v>2805</v>
      </c>
      <c r="F105" s="411">
        <v>211920.03</v>
      </c>
      <c r="G105" s="411">
        <v>13192</v>
      </c>
      <c r="H105" s="411">
        <v>44871.91</v>
      </c>
      <c r="K105">
        <v>517174.53</v>
      </c>
      <c r="L105">
        <v>197064.72</v>
      </c>
      <c r="O105" s="414">
        <v>0</v>
      </c>
      <c r="P105" s="414">
        <v>38550</v>
      </c>
      <c r="Q105" s="414">
        <v>37000</v>
      </c>
      <c r="R105" s="414">
        <v>0</v>
      </c>
      <c r="V105">
        <v>-689482.22</v>
      </c>
      <c r="W105">
        <v>1695120.4</v>
      </c>
      <c r="X105" s="415">
        <v>923395.91</v>
      </c>
      <c r="Z105" s="415">
        <v>342.02</v>
      </c>
      <c r="AB105" s="415">
        <v>1837938.5</v>
      </c>
      <c r="AC105" s="415">
        <v>36600</v>
      </c>
      <c r="AD105">
        <v>2207472.5</v>
      </c>
      <c r="AE105">
        <v>8290</v>
      </c>
      <c r="AF105">
        <v>2696</v>
      </c>
      <c r="AG105">
        <v>449366.43</v>
      </c>
      <c r="AH105">
        <v>209219.99</v>
      </c>
      <c r="AL105">
        <v>18196.5</v>
      </c>
      <c r="AM105" s="263">
        <f t="shared" si="9"/>
        <v>269983.94</v>
      </c>
      <c r="AN105" s="264">
        <f t="shared" si="10"/>
        <v>75550</v>
      </c>
      <c r="AO105" s="288">
        <f t="shared" si="11"/>
        <v>194433.94</v>
      </c>
      <c r="AP105" s="283">
        <f t="shared" si="12"/>
        <v>2798276.43</v>
      </c>
      <c r="AQ105" s="291">
        <f t="shared" si="13"/>
        <v>2895241.42</v>
      </c>
      <c r="AR105" s="265">
        <f t="shared" si="8"/>
        <v>-96964.989999999758</v>
      </c>
    </row>
    <row r="106" spans="1:44" ht="14.4" thickBot="1" x14ac:dyDescent="0.3">
      <c r="A106" s="253" t="s">
        <v>35</v>
      </c>
      <c r="B106" s="253" t="s">
        <v>36</v>
      </c>
      <c r="C106" s="292">
        <v>2599</v>
      </c>
      <c r="D106" s="293" t="s">
        <v>907</v>
      </c>
      <c r="E106" t="s">
        <v>2711</v>
      </c>
      <c r="F106" s="411">
        <v>193925.2</v>
      </c>
      <c r="G106" s="411">
        <v>-122519</v>
      </c>
      <c r="H106" s="411">
        <v>37748.58</v>
      </c>
      <c r="K106">
        <v>557195.84</v>
      </c>
      <c r="L106">
        <v>269336.89</v>
      </c>
      <c r="O106" s="414">
        <v>7000</v>
      </c>
      <c r="P106" s="414">
        <v>20822.900000000001</v>
      </c>
      <c r="Q106" s="414">
        <v>20404</v>
      </c>
      <c r="R106" s="414">
        <v>3017.68</v>
      </c>
      <c r="V106">
        <v>23887.32</v>
      </c>
      <c r="W106">
        <v>1187793.3799999999</v>
      </c>
      <c r="X106" s="415">
        <v>1031038.14</v>
      </c>
      <c r="Z106" s="415">
        <v>427.87</v>
      </c>
      <c r="AB106" s="415">
        <v>1306220</v>
      </c>
      <c r="AC106" s="415">
        <v>146400</v>
      </c>
      <c r="AD106">
        <v>1874975</v>
      </c>
      <c r="AE106">
        <v>16286</v>
      </c>
      <c r="AG106">
        <v>666301.94999999995</v>
      </c>
      <c r="AH106">
        <v>222127.33</v>
      </c>
      <c r="AL106">
        <v>31633.5</v>
      </c>
      <c r="AM106" s="263">
        <f t="shared" si="9"/>
        <v>109154.78000000001</v>
      </c>
      <c r="AN106" s="264">
        <f t="shared" si="10"/>
        <v>51244.58</v>
      </c>
      <c r="AO106" s="288">
        <f t="shared" si="11"/>
        <v>57910.200000000012</v>
      </c>
      <c r="AP106" s="283">
        <f t="shared" si="12"/>
        <v>2484086.0099999998</v>
      </c>
      <c r="AQ106" s="291">
        <f t="shared" si="13"/>
        <v>2811323.7800000003</v>
      </c>
      <c r="AR106" s="265">
        <f t="shared" si="8"/>
        <v>-327237.77000000048</v>
      </c>
    </row>
    <row r="107" spans="1:44" ht="14.4" thickBot="1" x14ac:dyDescent="0.3">
      <c r="A107" s="253" t="s">
        <v>35</v>
      </c>
      <c r="B107" s="253" t="s">
        <v>36</v>
      </c>
      <c r="C107" s="292">
        <v>7351</v>
      </c>
      <c r="D107" s="293" t="s">
        <v>908</v>
      </c>
      <c r="E107" t="s">
        <v>2712</v>
      </c>
      <c r="F107" s="411">
        <v>109075.15</v>
      </c>
      <c r="G107" s="411">
        <v>83374.25</v>
      </c>
      <c r="H107" s="411">
        <v>183004.79999999999</v>
      </c>
      <c r="K107">
        <v>-1436920.07</v>
      </c>
      <c r="L107">
        <v>951091.65</v>
      </c>
      <c r="O107" s="414">
        <v>15720</v>
      </c>
      <c r="P107" s="414">
        <v>358881.3</v>
      </c>
      <c r="Q107" s="414">
        <v>54050</v>
      </c>
      <c r="R107" s="414">
        <v>9149.57</v>
      </c>
      <c r="V107">
        <v>-3744957.23</v>
      </c>
      <c r="W107">
        <v>4005245.62</v>
      </c>
      <c r="X107" s="415">
        <v>2643251.71</v>
      </c>
      <c r="Y107" s="415">
        <v>275950</v>
      </c>
      <c r="Z107" s="415">
        <v>842.21</v>
      </c>
      <c r="AB107" s="415">
        <v>1594032</v>
      </c>
      <c r="AC107" s="415">
        <v>282600</v>
      </c>
      <c r="AD107">
        <v>2788159</v>
      </c>
      <c r="AE107">
        <v>3796</v>
      </c>
      <c r="AG107">
        <v>2230848.23</v>
      </c>
      <c r="AH107">
        <v>312214.87</v>
      </c>
      <c r="AL107">
        <v>270121.3</v>
      </c>
      <c r="AM107" s="263">
        <f t="shared" si="9"/>
        <v>375454.19999999995</v>
      </c>
      <c r="AN107" s="264">
        <f t="shared" si="10"/>
        <v>437800.87</v>
      </c>
      <c r="AO107" s="288">
        <f t="shared" si="11"/>
        <v>-62346.670000000042</v>
      </c>
      <c r="AP107" s="283">
        <f t="shared" si="12"/>
        <v>4796675.92</v>
      </c>
      <c r="AQ107" s="291">
        <f t="shared" si="13"/>
        <v>5605139.4000000004</v>
      </c>
      <c r="AR107" s="265">
        <f t="shared" si="8"/>
        <v>-808463.48000000045</v>
      </c>
    </row>
    <row r="108" spans="1:44" ht="14.4" thickBot="1" x14ac:dyDescent="0.3">
      <c r="A108" s="253" t="s">
        <v>35</v>
      </c>
      <c r="B108" s="253" t="s">
        <v>36</v>
      </c>
      <c r="C108" s="292">
        <v>6204</v>
      </c>
      <c r="D108" s="293" t="s">
        <v>909</v>
      </c>
      <c r="E108" t="s">
        <v>2713</v>
      </c>
      <c r="F108" s="411">
        <v>57554.78</v>
      </c>
      <c r="G108" s="411">
        <v>976.5</v>
      </c>
      <c r="H108" s="411">
        <v>38239.760000000002</v>
      </c>
      <c r="I108" s="411">
        <v>0</v>
      </c>
      <c r="J108">
        <v>0</v>
      </c>
      <c r="K108">
        <v>1065118.6299999999</v>
      </c>
      <c r="L108">
        <v>1098492.43</v>
      </c>
      <c r="M108">
        <v>0</v>
      </c>
      <c r="N108">
        <v>0</v>
      </c>
      <c r="O108" s="414">
        <v>16400</v>
      </c>
      <c r="P108" s="414">
        <v>63500</v>
      </c>
      <c r="Q108" s="414">
        <v>142330</v>
      </c>
      <c r="R108" s="414">
        <v>804.48</v>
      </c>
      <c r="S108" s="414">
        <v>0</v>
      </c>
      <c r="T108">
        <v>0</v>
      </c>
      <c r="U108">
        <v>0</v>
      </c>
      <c r="V108">
        <v>169251.43</v>
      </c>
      <c r="W108">
        <v>2324775.44</v>
      </c>
      <c r="X108" s="415">
        <v>1931519</v>
      </c>
      <c r="Y108" s="415">
        <v>200000</v>
      </c>
      <c r="Z108" s="415">
        <v>234.38</v>
      </c>
      <c r="AB108" s="415">
        <v>2415238</v>
      </c>
      <c r="AC108" s="415">
        <v>149100</v>
      </c>
      <c r="AD108">
        <v>3353425</v>
      </c>
      <c r="AE108">
        <v>11400</v>
      </c>
      <c r="AG108">
        <v>1190407.3600000001</v>
      </c>
      <c r="AH108">
        <v>493721.77</v>
      </c>
      <c r="AL108">
        <v>103816.5</v>
      </c>
      <c r="AM108" s="263">
        <f t="shared" si="9"/>
        <v>96771.040000000008</v>
      </c>
      <c r="AN108" s="264">
        <f t="shared" si="10"/>
        <v>223034.48</v>
      </c>
      <c r="AO108" s="288">
        <f t="shared" si="11"/>
        <v>-126263.44</v>
      </c>
      <c r="AP108" s="283">
        <f t="shared" si="12"/>
        <v>4696091.38</v>
      </c>
      <c r="AQ108" s="291">
        <f t="shared" si="13"/>
        <v>5152770.6300000008</v>
      </c>
      <c r="AR108" s="265">
        <f t="shared" si="8"/>
        <v>-456679.25000000093</v>
      </c>
    </row>
    <row r="109" spans="1:44" ht="14.4" thickBot="1" x14ac:dyDescent="0.3">
      <c r="A109" s="253" t="s">
        <v>35</v>
      </c>
      <c r="B109" s="253" t="s">
        <v>36</v>
      </c>
      <c r="C109" s="292">
        <v>5587</v>
      </c>
      <c r="D109" s="293" t="s">
        <v>910</v>
      </c>
      <c r="E109" t="s">
        <v>2714</v>
      </c>
      <c r="F109" s="411">
        <v>197165.26</v>
      </c>
      <c r="G109" s="411">
        <v>69404.75</v>
      </c>
      <c r="H109" s="411">
        <v>55468.5</v>
      </c>
      <c r="K109">
        <v>829265.29</v>
      </c>
      <c r="L109">
        <v>218091.14</v>
      </c>
      <c r="O109" s="414">
        <v>5000</v>
      </c>
      <c r="P109" s="414">
        <v>70346.539999999994</v>
      </c>
      <c r="Q109" s="414">
        <v>120400</v>
      </c>
      <c r="R109" s="414">
        <v>134.66999999999999</v>
      </c>
      <c r="V109">
        <v>-1110368.98</v>
      </c>
      <c r="W109">
        <v>2600171.63</v>
      </c>
      <c r="X109" s="415">
        <v>1998143.55</v>
      </c>
      <c r="Y109" s="415">
        <v>246150</v>
      </c>
      <c r="Z109" s="415">
        <v>659.8</v>
      </c>
      <c r="AB109" s="415">
        <v>1286020</v>
      </c>
      <c r="AC109" s="415">
        <v>121600</v>
      </c>
      <c r="AD109">
        <v>2203072</v>
      </c>
      <c r="AE109">
        <v>40204</v>
      </c>
      <c r="AG109">
        <v>1200582.29</v>
      </c>
      <c r="AH109">
        <v>359245.98</v>
      </c>
      <c r="AL109">
        <v>165758</v>
      </c>
      <c r="AM109" s="263">
        <f t="shared" si="9"/>
        <v>322038.51</v>
      </c>
      <c r="AN109" s="264">
        <f t="shared" si="10"/>
        <v>195881.21</v>
      </c>
      <c r="AO109" s="288">
        <f t="shared" si="11"/>
        <v>126157.30000000002</v>
      </c>
      <c r="AP109" s="283">
        <f t="shared" si="12"/>
        <v>3652573.3499999996</v>
      </c>
      <c r="AQ109" s="291">
        <f t="shared" si="13"/>
        <v>3968862.27</v>
      </c>
      <c r="AR109" s="265">
        <f t="shared" si="8"/>
        <v>-316288.92000000039</v>
      </c>
    </row>
    <row r="110" spans="1:44" ht="14.4" thickBot="1" x14ac:dyDescent="0.3">
      <c r="A110" s="253" t="s">
        <v>321</v>
      </c>
      <c r="B110" s="253" t="s">
        <v>46</v>
      </c>
      <c r="C110" s="292">
        <v>3439</v>
      </c>
      <c r="D110" s="293" t="s">
        <v>911</v>
      </c>
      <c r="E110" t="s">
        <v>2715</v>
      </c>
      <c r="F110" s="411">
        <v>364252.57</v>
      </c>
      <c r="G110" s="411">
        <v>1355</v>
      </c>
      <c r="H110" s="411">
        <v>56050.84</v>
      </c>
      <c r="K110">
        <v>13759.75</v>
      </c>
      <c r="L110">
        <v>179939.66</v>
      </c>
      <c r="O110" s="414">
        <v>150000</v>
      </c>
      <c r="P110" s="414">
        <v>101992.29</v>
      </c>
      <c r="Q110" s="414">
        <v>21020</v>
      </c>
      <c r="R110" s="414">
        <v>1540</v>
      </c>
      <c r="T110">
        <v>103000</v>
      </c>
      <c r="V110">
        <v>26117.27</v>
      </c>
      <c r="W110">
        <v>961037.76</v>
      </c>
      <c r="X110" s="415">
        <v>2054401.93</v>
      </c>
      <c r="Y110" s="415">
        <v>86000</v>
      </c>
      <c r="Z110" s="415">
        <v>716.86</v>
      </c>
      <c r="AB110" s="415">
        <v>902251</v>
      </c>
      <c r="AC110" s="415">
        <v>106052.24</v>
      </c>
      <c r="AD110">
        <v>1516823</v>
      </c>
      <c r="AE110">
        <v>15360</v>
      </c>
      <c r="AG110">
        <v>1361118.85</v>
      </c>
      <c r="AH110">
        <v>91140.11</v>
      </c>
      <c r="AI110">
        <v>704760</v>
      </c>
      <c r="AL110">
        <v>209569.57</v>
      </c>
      <c r="AM110" s="263">
        <f t="shared" si="9"/>
        <v>421658.41000000003</v>
      </c>
      <c r="AN110" s="264">
        <f t="shared" si="10"/>
        <v>274552.28999999998</v>
      </c>
      <c r="AO110" s="288">
        <f t="shared" si="11"/>
        <v>147106.12000000005</v>
      </c>
      <c r="AP110" s="283">
        <f t="shared" si="12"/>
        <v>3149422.03</v>
      </c>
      <c r="AQ110" s="291">
        <f t="shared" si="13"/>
        <v>3898771.53</v>
      </c>
      <c r="AR110" s="265">
        <f t="shared" si="8"/>
        <v>-749349.5</v>
      </c>
    </row>
    <row r="111" spans="1:44" ht="14.4" thickBot="1" x14ac:dyDescent="0.3">
      <c r="A111" s="253" t="s">
        <v>321</v>
      </c>
      <c r="B111" s="253" t="s">
        <v>46</v>
      </c>
      <c r="C111" s="292">
        <v>2930</v>
      </c>
      <c r="D111" s="293" t="s">
        <v>912</v>
      </c>
      <c r="E111" t="s">
        <v>2716</v>
      </c>
      <c r="F111" s="411">
        <v>546768.51</v>
      </c>
      <c r="G111" s="411">
        <v>20209</v>
      </c>
      <c r="H111" s="411">
        <v>173649.6</v>
      </c>
      <c r="K111">
        <v>2</v>
      </c>
      <c r="L111">
        <v>319735.43</v>
      </c>
      <c r="O111" s="414">
        <v>0</v>
      </c>
      <c r="P111" s="414">
        <v>84894.14</v>
      </c>
      <c r="Q111" s="414">
        <v>13830</v>
      </c>
      <c r="R111" s="414">
        <v>288.52999999999997</v>
      </c>
      <c r="T111">
        <v>694260</v>
      </c>
      <c r="V111">
        <v>-287208.27</v>
      </c>
      <c r="W111">
        <v>852668.5</v>
      </c>
      <c r="X111" s="415">
        <v>1112196.32</v>
      </c>
      <c r="Y111" s="415">
        <v>150860</v>
      </c>
      <c r="Z111" s="415">
        <v>363.41</v>
      </c>
      <c r="AB111" s="415">
        <v>1443943.5</v>
      </c>
      <c r="AC111" s="415">
        <v>102692.05</v>
      </c>
      <c r="AD111">
        <v>1897858.5</v>
      </c>
      <c r="AE111">
        <v>25370</v>
      </c>
      <c r="AG111">
        <v>1112876.08</v>
      </c>
      <c r="AH111">
        <v>57770.06</v>
      </c>
      <c r="AL111">
        <v>14549</v>
      </c>
      <c r="AM111" s="263">
        <f t="shared" si="9"/>
        <v>740627.11</v>
      </c>
      <c r="AN111" s="264">
        <f t="shared" si="10"/>
        <v>99012.67</v>
      </c>
      <c r="AO111" s="288">
        <f t="shared" si="11"/>
        <v>641614.43999999994</v>
      </c>
      <c r="AP111" s="283">
        <f t="shared" si="12"/>
        <v>2810055.28</v>
      </c>
      <c r="AQ111" s="291">
        <f t="shared" si="13"/>
        <v>3108423.64</v>
      </c>
      <c r="AR111" s="265">
        <f t="shared" si="8"/>
        <v>-298368.36000000034</v>
      </c>
    </row>
    <row r="112" spans="1:44" ht="14.4" thickBot="1" x14ac:dyDescent="0.3">
      <c r="A112" s="253" t="s">
        <v>321</v>
      </c>
      <c r="B112" s="253" t="s">
        <v>46</v>
      </c>
      <c r="C112" s="292">
        <v>1981</v>
      </c>
      <c r="D112" s="293" t="s">
        <v>913</v>
      </c>
      <c r="E112" t="s">
        <v>2717</v>
      </c>
      <c r="F112" s="411">
        <v>355006.7</v>
      </c>
      <c r="G112" s="411">
        <v>129254.7</v>
      </c>
      <c r="H112" s="411">
        <v>130854.16</v>
      </c>
      <c r="K112">
        <v>522519.45</v>
      </c>
      <c r="L112">
        <v>126275.93</v>
      </c>
      <c r="O112" s="414">
        <v>0</v>
      </c>
      <c r="P112" s="414">
        <v>61889.3</v>
      </c>
      <c r="Q112" s="414">
        <v>3130</v>
      </c>
      <c r="R112" s="414">
        <v>787</v>
      </c>
      <c r="T112">
        <v>259485</v>
      </c>
      <c r="V112">
        <v>-821871.65</v>
      </c>
      <c r="W112">
        <v>1993338.97</v>
      </c>
      <c r="X112" s="415">
        <v>1478317.05</v>
      </c>
      <c r="Y112" s="415">
        <v>44165</v>
      </c>
      <c r="Z112" s="415">
        <v>454.44</v>
      </c>
      <c r="AB112" s="415">
        <v>1477371</v>
      </c>
      <c r="AC112" s="415">
        <v>73312.25</v>
      </c>
      <c r="AD112">
        <v>1861943</v>
      </c>
      <c r="AE112">
        <v>10440</v>
      </c>
      <c r="AG112">
        <v>639122.81999999995</v>
      </c>
      <c r="AH112">
        <v>104994.45</v>
      </c>
      <c r="AL112">
        <v>689967.15</v>
      </c>
      <c r="AM112" s="263">
        <f t="shared" si="9"/>
        <v>615115.56000000006</v>
      </c>
      <c r="AN112" s="264">
        <f t="shared" si="10"/>
        <v>65806.3</v>
      </c>
      <c r="AO112" s="288">
        <f t="shared" si="11"/>
        <v>549309.26</v>
      </c>
      <c r="AP112" s="283">
        <f t="shared" si="12"/>
        <v>3073619.74</v>
      </c>
      <c r="AQ112" s="291">
        <f t="shared" si="13"/>
        <v>3306467.42</v>
      </c>
      <c r="AR112" s="265">
        <f t="shared" si="8"/>
        <v>-232847.6799999997</v>
      </c>
    </row>
    <row r="113" spans="1:44" ht="14.4" thickBot="1" x14ac:dyDescent="0.3">
      <c r="A113" s="253" t="s">
        <v>321</v>
      </c>
      <c r="B113" s="253" t="s">
        <v>46</v>
      </c>
      <c r="C113" s="292">
        <v>1907</v>
      </c>
      <c r="D113" s="293" t="s">
        <v>914</v>
      </c>
      <c r="E113" t="s">
        <v>2718</v>
      </c>
      <c r="F113" s="411">
        <v>430000.08</v>
      </c>
      <c r="G113" s="411">
        <v>164065.82999999999</v>
      </c>
      <c r="H113" s="411">
        <v>186088.17</v>
      </c>
      <c r="K113">
        <v>5</v>
      </c>
      <c r="L113">
        <v>148770.48000000001</v>
      </c>
      <c r="O113" s="414">
        <v>0</v>
      </c>
      <c r="P113" s="414">
        <v>77438.3</v>
      </c>
      <c r="Q113" s="414">
        <v>10580</v>
      </c>
      <c r="R113" s="414">
        <v>0</v>
      </c>
      <c r="T113">
        <v>256686</v>
      </c>
      <c r="V113">
        <v>-2423009.94</v>
      </c>
      <c r="W113">
        <v>3276385.87</v>
      </c>
      <c r="X113" s="415">
        <v>1028875.28</v>
      </c>
      <c r="Y113" s="415">
        <v>8400</v>
      </c>
      <c r="Z113" s="415">
        <v>633.5</v>
      </c>
      <c r="AB113" s="415">
        <v>1036917</v>
      </c>
      <c r="AC113" s="415">
        <v>89436.51</v>
      </c>
      <c r="AD113">
        <v>1584430</v>
      </c>
      <c r="AE113">
        <v>14120</v>
      </c>
      <c r="AG113">
        <v>707226.06</v>
      </c>
      <c r="AH113">
        <v>43048.92</v>
      </c>
      <c r="AI113">
        <v>6454.3</v>
      </c>
      <c r="AL113">
        <v>78133.679999999993</v>
      </c>
      <c r="AM113" s="263">
        <f t="shared" si="9"/>
        <v>780154.08000000007</v>
      </c>
      <c r="AN113" s="264">
        <f t="shared" si="10"/>
        <v>88018.3</v>
      </c>
      <c r="AO113" s="288">
        <f t="shared" si="11"/>
        <v>692135.78</v>
      </c>
      <c r="AP113" s="283">
        <f t="shared" si="12"/>
        <v>2164262.29</v>
      </c>
      <c r="AQ113" s="291">
        <f t="shared" si="13"/>
        <v>2433412.96</v>
      </c>
      <c r="AR113" s="265">
        <f t="shared" si="8"/>
        <v>-269150.66999999993</v>
      </c>
    </row>
    <row r="114" spans="1:44" ht="14.4" thickBot="1" x14ac:dyDescent="0.3">
      <c r="A114" s="253" t="s">
        <v>321</v>
      </c>
      <c r="B114" s="253" t="s">
        <v>46</v>
      </c>
      <c r="C114" s="292">
        <v>3127</v>
      </c>
      <c r="D114" s="293" t="s">
        <v>915</v>
      </c>
      <c r="E114" t="s">
        <v>2719</v>
      </c>
      <c r="F114" s="411">
        <v>194153.46</v>
      </c>
      <c r="G114" s="411">
        <v>8465.14</v>
      </c>
      <c r="H114" s="411">
        <v>357393.39</v>
      </c>
      <c r="K114">
        <v>625779.81000000006</v>
      </c>
      <c r="L114">
        <v>582421.68999999994</v>
      </c>
      <c r="O114" s="414">
        <v>0</v>
      </c>
      <c r="P114" s="414">
        <v>81099.55</v>
      </c>
      <c r="R114" s="414">
        <v>298.04000000000002</v>
      </c>
      <c r="T114">
        <v>195800</v>
      </c>
      <c r="V114">
        <v>-1602931.86</v>
      </c>
      <c r="W114">
        <v>3690825.96</v>
      </c>
      <c r="X114" s="415">
        <v>1063053.9099999999</v>
      </c>
      <c r="Y114" s="415">
        <v>152250</v>
      </c>
      <c r="Z114" s="415">
        <v>413.89</v>
      </c>
      <c r="AB114" s="415">
        <v>1534151.5</v>
      </c>
      <c r="AC114" s="415">
        <v>114721.51</v>
      </c>
      <c r="AD114">
        <v>1990432.5</v>
      </c>
      <c r="AE114">
        <v>24720</v>
      </c>
      <c r="AG114">
        <v>1102086.6599999999</v>
      </c>
      <c r="AH114">
        <v>320936.43</v>
      </c>
      <c r="AI114">
        <v>2060.5500000000002</v>
      </c>
      <c r="AL114">
        <v>21232.87</v>
      </c>
      <c r="AM114" s="263">
        <f t="shared" si="9"/>
        <v>560011.99</v>
      </c>
      <c r="AN114" s="264">
        <f t="shared" si="10"/>
        <v>81397.59</v>
      </c>
      <c r="AO114" s="288">
        <f t="shared" si="11"/>
        <v>478614.4</v>
      </c>
      <c r="AP114" s="283">
        <f t="shared" si="12"/>
        <v>2864590.8099999996</v>
      </c>
      <c r="AQ114" s="291">
        <f t="shared" si="13"/>
        <v>3461469.0100000002</v>
      </c>
      <c r="AR114" s="265">
        <f t="shared" si="8"/>
        <v>-596878.20000000065</v>
      </c>
    </row>
    <row r="115" spans="1:44" ht="14.4" thickBot="1" x14ac:dyDescent="0.3">
      <c r="A115" s="253" t="s">
        <v>321</v>
      </c>
      <c r="B115" s="253" t="s">
        <v>46</v>
      </c>
      <c r="C115" s="292">
        <v>2860</v>
      </c>
      <c r="D115" s="293" t="s">
        <v>916</v>
      </c>
      <c r="E115" t="s">
        <v>2720</v>
      </c>
      <c r="F115" s="411">
        <v>844188.68</v>
      </c>
      <c r="G115" s="411">
        <v>20154.97</v>
      </c>
      <c r="H115" s="411">
        <v>237145.52</v>
      </c>
      <c r="K115">
        <v>128072.13</v>
      </c>
      <c r="L115">
        <v>271569.23</v>
      </c>
      <c r="O115" s="414">
        <v>0</v>
      </c>
      <c r="P115" s="414">
        <v>61562.6</v>
      </c>
      <c r="Q115" s="414">
        <v>3590</v>
      </c>
      <c r="R115" s="414">
        <v>0</v>
      </c>
      <c r="T115">
        <v>203850</v>
      </c>
      <c r="V115">
        <v>-375169.68</v>
      </c>
      <c r="W115">
        <v>1854865.59</v>
      </c>
      <c r="X115" s="415">
        <v>1115076.3999999999</v>
      </c>
      <c r="Y115" s="415">
        <v>36000</v>
      </c>
      <c r="Z115" s="415">
        <v>1029.8699999999999</v>
      </c>
      <c r="AB115" s="415">
        <v>880504</v>
      </c>
      <c r="AC115" s="415">
        <v>80540.759999999995</v>
      </c>
      <c r="AD115">
        <v>1365428</v>
      </c>
      <c r="AE115">
        <v>10650</v>
      </c>
      <c r="AG115">
        <v>840202.64</v>
      </c>
      <c r="AH115">
        <v>66507.16</v>
      </c>
      <c r="AL115">
        <v>77931.210000000006</v>
      </c>
      <c r="AM115" s="263">
        <f t="shared" si="9"/>
        <v>1101489.17</v>
      </c>
      <c r="AN115" s="264">
        <f t="shared" si="10"/>
        <v>65152.6</v>
      </c>
      <c r="AO115" s="288">
        <f t="shared" si="11"/>
        <v>1036336.57</v>
      </c>
      <c r="AP115" s="283">
        <f t="shared" si="12"/>
        <v>2113151.0299999998</v>
      </c>
      <c r="AQ115" s="291">
        <f t="shared" si="13"/>
        <v>2360719.0100000002</v>
      </c>
      <c r="AR115" s="265">
        <f t="shared" si="8"/>
        <v>-247567.98000000045</v>
      </c>
    </row>
    <row r="116" spans="1:44" ht="14.4" thickBot="1" x14ac:dyDescent="0.3">
      <c r="A116" s="253" t="s">
        <v>321</v>
      </c>
      <c r="B116" s="253" t="s">
        <v>46</v>
      </c>
      <c r="C116" s="292">
        <v>3321</v>
      </c>
      <c r="D116" s="293" t="s">
        <v>917</v>
      </c>
      <c r="E116" t="s">
        <v>2721</v>
      </c>
      <c r="F116" s="411">
        <v>508507.19</v>
      </c>
      <c r="G116" s="411">
        <v>35693.5</v>
      </c>
      <c r="H116" s="411">
        <v>425512.23</v>
      </c>
      <c r="K116">
        <v>210785.51</v>
      </c>
      <c r="L116">
        <v>787841.83</v>
      </c>
      <c r="O116" s="414">
        <v>0</v>
      </c>
      <c r="P116" s="414">
        <v>61511.3</v>
      </c>
      <c r="Q116" s="414">
        <v>5000</v>
      </c>
      <c r="R116" s="414">
        <v>1960.79</v>
      </c>
      <c r="T116">
        <v>283074.8</v>
      </c>
      <c r="V116">
        <v>294380.02</v>
      </c>
      <c r="W116">
        <v>1808375.97</v>
      </c>
      <c r="X116" s="415">
        <v>906538.51</v>
      </c>
      <c r="Y116" s="415">
        <v>389680</v>
      </c>
      <c r="Z116" s="415">
        <v>869.11</v>
      </c>
      <c r="AB116" s="415">
        <v>1361020.5</v>
      </c>
      <c r="AC116" s="415">
        <v>85424.3</v>
      </c>
      <c r="AD116">
        <v>1869031.99</v>
      </c>
      <c r="AE116">
        <v>11580</v>
      </c>
      <c r="AG116">
        <v>1070892.71</v>
      </c>
      <c r="AH116">
        <v>221781.39</v>
      </c>
      <c r="AI116">
        <v>6530.3</v>
      </c>
      <c r="AL116">
        <v>49678.65</v>
      </c>
      <c r="AM116" s="263">
        <f t="shared" si="9"/>
        <v>969712.91999999993</v>
      </c>
      <c r="AN116" s="264">
        <f t="shared" si="10"/>
        <v>68472.09</v>
      </c>
      <c r="AO116" s="288">
        <f t="shared" si="11"/>
        <v>901240.83</v>
      </c>
      <c r="AP116" s="283">
        <f t="shared" si="12"/>
        <v>2743532.42</v>
      </c>
      <c r="AQ116" s="291">
        <f t="shared" si="13"/>
        <v>3229495.04</v>
      </c>
      <c r="AR116" s="265">
        <f t="shared" si="8"/>
        <v>-485962.62000000011</v>
      </c>
    </row>
    <row r="117" spans="1:44" ht="14.4" thickBot="1" x14ac:dyDescent="0.3">
      <c r="A117" s="253" t="s">
        <v>321</v>
      </c>
      <c r="B117" s="253" t="s">
        <v>46</v>
      </c>
      <c r="C117" s="292">
        <v>3558</v>
      </c>
      <c r="D117" s="293" t="s">
        <v>918</v>
      </c>
      <c r="E117" t="s">
        <v>2722</v>
      </c>
      <c r="F117" s="411">
        <v>1217212.3999999999</v>
      </c>
      <c r="G117" s="411">
        <v>10465.77</v>
      </c>
      <c r="H117" s="411">
        <v>316969.58</v>
      </c>
      <c r="K117">
        <v>297473.36</v>
      </c>
      <c r="L117">
        <v>388294.48</v>
      </c>
      <c r="O117" s="414">
        <v>0</v>
      </c>
      <c r="P117" s="414">
        <v>77666.5</v>
      </c>
      <c r="Q117" s="414">
        <v>22890</v>
      </c>
      <c r="R117" s="414">
        <v>43.93</v>
      </c>
      <c r="T117">
        <v>515088.5</v>
      </c>
      <c r="V117">
        <v>-212913.22</v>
      </c>
      <c r="W117">
        <v>2329931.42</v>
      </c>
      <c r="X117" s="415">
        <v>1305055.26</v>
      </c>
      <c r="Y117" s="415">
        <v>158635</v>
      </c>
      <c r="Z117" s="415">
        <v>1713.68</v>
      </c>
      <c r="AB117" s="415">
        <v>1404781.8</v>
      </c>
      <c r="AC117" s="415">
        <v>103695.53</v>
      </c>
      <c r="AD117">
        <v>1906048.8</v>
      </c>
      <c r="AE117">
        <v>24300</v>
      </c>
      <c r="AG117">
        <v>1207193.01</v>
      </c>
      <c r="AH117">
        <v>201408.25</v>
      </c>
      <c r="AI117">
        <v>29840.45</v>
      </c>
      <c r="AL117">
        <v>107382.3</v>
      </c>
      <c r="AM117" s="263">
        <f t="shared" si="9"/>
        <v>1544647.75</v>
      </c>
      <c r="AN117" s="264">
        <f t="shared" si="10"/>
        <v>100600.43</v>
      </c>
      <c r="AO117" s="288">
        <f t="shared" si="11"/>
        <v>1444047.32</v>
      </c>
      <c r="AP117" s="283">
        <f t="shared" si="12"/>
        <v>2973881.27</v>
      </c>
      <c r="AQ117" s="291">
        <f t="shared" si="13"/>
        <v>3476172.81</v>
      </c>
      <c r="AR117" s="265">
        <f t="shared" si="8"/>
        <v>-502291.54000000004</v>
      </c>
    </row>
    <row r="118" spans="1:44" ht="14.4" thickBot="1" x14ac:dyDescent="0.3">
      <c r="A118" s="253" t="s">
        <v>321</v>
      </c>
      <c r="B118" s="253" t="s">
        <v>46</v>
      </c>
      <c r="C118" s="292">
        <v>1774</v>
      </c>
      <c r="D118" s="293" t="s">
        <v>919</v>
      </c>
      <c r="E118" t="s">
        <v>2723</v>
      </c>
      <c r="F118" s="411">
        <v>160067.07999999999</v>
      </c>
      <c r="G118" s="411">
        <v>17421.349999999999</v>
      </c>
      <c r="H118" s="411">
        <v>30562.799999999999</v>
      </c>
      <c r="K118">
        <v>1275453.77</v>
      </c>
      <c r="L118">
        <v>360751.93</v>
      </c>
      <c r="O118" s="414">
        <v>100000</v>
      </c>
      <c r="P118" s="414">
        <v>66611.45</v>
      </c>
      <c r="Q118" s="414">
        <v>18420</v>
      </c>
      <c r="R118" s="414">
        <v>0</v>
      </c>
      <c r="T118">
        <v>83400</v>
      </c>
      <c r="V118">
        <v>646072.69999999995</v>
      </c>
      <c r="W118">
        <v>857017.52</v>
      </c>
      <c r="X118" s="415">
        <v>1281033.24</v>
      </c>
      <c r="Y118" s="415">
        <v>71580</v>
      </c>
      <c r="Z118" s="415">
        <v>276.83999999999997</v>
      </c>
      <c r="AB118" s="415">
        <v>1498199.5</v>
      </c>
      <c r="AC118" s="415">
        <v>98246.14</v>
      </c>
      <c r="AD118">
        <v>1909718.5</v>
      </c>
      <c r="AE118">
        <v>14180</v>
      </c>
      <c r="AG118">
        <v>726966.08</v>
      </c>
      <c r="AH118">
        <v>187457.53</v>
      </c>
      <c r="AL118">
        <v>38278.35</v>
      </c>
      <c r="AM118" s="263">
        <f t="shared" si="9"/>
        <v>208051.22999999998</v>
      </c>
      <c r="AN118" s="264">
        <f t="shared" si="10"/>
        <v>185031.45</v>
      </c>
      <c r="AO118" s="288">
        <f t="shared" si="11"/>
        <v>23019.77999999997</v>
      </c>
      <c r="AP118" s="283">
        <f t="shared" si="12"/>
        <v>2949335.72</v>
      </c>
      <c r="AQ118" s="291">
        <f t="shared" si="13"/>
        <v>2876600.46</v>
      </c>
      <c r="AR118" s="265">
        <f t="shared" si="8"/>
        <v>72735.260000000242</v>
      </c>
    </row>
    <row r="119" spans="1:44" ht="14.4" thickBot="1" x14ac:dyDescent="0.3">
      <c r="A119" s="253" t="s">
        <v>321</v>
      </c>
      <c r="B119" s="253" t="s">
        <v>46</v>
      </c>
      <c r="C119" s="292">
        <v>1942</v>
      </c>
      <c r="D119" s="293" t="s">
        <v>920</v>
      </c>
      <c r="E119" t="s">
        <v>2806</v>
      </c>
      <c r="F119" s="411">
        <v>313983.40999999997</v>
      </c>
      <c r="G119" s="411">
        <v>3106.53</v>
      </c>
      <c r="H119" s="411">
        <v>201745.97</v>
      </c>
      <c r="K119">
        <v>739318.58</v>
      </c>
      <c r="L119">
        <v>101243.8</v>
      </c>
      <c r="O119" s="414">
        <v>137920</v>
      </c>
      <c r="P119" s="414">
        <v>48299.24</v>
      </c>
      <c r="R119" s="414">
        <v>616</v>
      </c>
      <c r="T119">
        <v>196914</v>
      </c>
      <c r="V119">
        <v>-1668028.76</v>
      </c>
      <c r="W119">
        <v>2768353.45</v>
      </c>
      <c r="X119" s="415">
        <v>813666.31</v>
      </c>
      <c r="Y119" s="415">
        <v>21600</v>
      </c>
      <c r="Z119" s="415">
        <v>194.5</v>
      </c>
      <c r="AB119" s="415">
        <v>622839</v>
      </c>
      <c r="AC119" s="415">
        <v>75150.19</v>
      </c>
      <c r="AD119">
        <v>985296</v>
      </c>
      <c r="AE119">
        <v>8850</v>
      </c>
      <c r="AG119">
        <v>444162.76</v>
      </c>
      <c r="AH119">
        <v>178089.46</v>
      </c>
      <c r="AI119">
        <v>1520.95</v>
      </c>
      <c r="AL119">
        <v>40206.47</v>
      </c>
      <c r="AM119" s="263">
        <f t="shared" si="9"/>
        <v>518835.91000000003</v>
      </c>
      <c r="AN119" s="264">
        <f t="shared" si="10"/>
        <v>186835.24</v>
      </c>
      <c r="AO119" s="288">
        <f t="shared" si="11"/>
        <v>332000.67000000004</v>
      </c>
      <c r="AP119" s="283">
        <f t="shared" si="12"/>
        <v>1533450</v>
      </c>
      <c r="AQ119" s="291">
        <f t="shared" si="13"/>
        <v>1658125.64</v>
      </c>
      <c r="AR119" s="265">
        <f t="shared" si="8"/>
        <v>-124675.6399999999</v>
      </c>
    </row>
    <row r="120" spans="1:44" ht="14.4" thickBot="1" x14ac:dyDescent="0.3">
      <c r="A120" s="253" t="s">
        <v>321</v>
      </c>
      <c r="B120" s="253" t="s">
        <v>46</v>
      </c>
      <c r="C120" s="292">
        <v>2702</v>
      </c>
      <c r="D120" s="293" t="s">
        <v>921</v>
      </c>
      <c r="E120" t="s">
        <v>2807</v>
      </c>
      <c r="F120" s="411">
        <v>606955.57999999996</v>
      </c>
      <c r="G120" s="411">
        <v>37285.839999999997</v>
      </c>
      <c r="H120" s="411">
        <v>27261.23</v>
      </c>
      <c r="K120">
        <v>293772.67</v>
      </c>
      <c r="L120">
        <v>95682.99</v>
      </c>
      <c r="O120" s="414">
        <v>0</v>
      </c>
      <c r="P120" s="414">
        <v>107832.42</v>
      </c>
      <c r="Q120" s="414">
        <v>5120</v>
      </c>
      <c r="R120" s="414">
        <v>497.34</v>
      </c>
      <c r="V120">
        <v>-2166194.1800000002</v>
      </c>
      <c r="W120">
        <v>3313708.59</v>
      </c>
      <c r="X120" s="415">
        <v>879668.27</v>
      </c>
      <c r="Y120" s="415">
        <v>49734</v>
      </c>
      <c r="Z120" s="415">
        <v>901.31</v>
      </c>
      <c r="AB120" s="415">
        <v>2025898</v>
      </c>
      <c r="AC120" s="415">
        <v>111284.28</v>
      </c>
      <c r="AD120">
        <v>2421460</v>
      </c>
      <c r="AE120">
        <v>9920</v>
      </c>
      <c r="AG120">
        <v>675853.04</v>
      </c>
      <c r="AH120">
        <v>109867.21</v>
      </c>
      <c r="AI120">
        <v>14698.88</v>
      </c>
      <c r="AL120">
        <v>35692.589999999997</v>
      </c>
      <c r="AM120" s="263">
        <f t="shared" si="9"/>
        <v>671502.64999999991</v>
      </c>
      <c r="AN120" s="264">
        <f t="shared" si="10"/>
        <v>113449.76</v>
      </c>
      <c r="AO120" s="288">
        <f t="shared" si="11"/>
        <v>558052.8899999999</v>
      </c>
      <c r="AP120" s="283">
        <f t="shared" si="12"/>
        <v>3067485.86</v>
      </c>
      <c r="AQ120" s="291">
        <f t="shared" si="13"/>
        <v>3267491.7199999997</v>
      </c>
      <c r="AR120" s="265">
        <f t="shared" si="8"/>
        <v>-200005.85999999987</v>
      </c>
    </row>
    <row r="121" spans="1:44" ht="14.4" thickBot="1" x14ac:dyDescent="0.3">
      <c r="A121" s="253" t="s">
        <v>321</v>
      </c>
      <c r="B121" s="253" t="s">
        <v>46</v>
      </c>
      <c r="C121" s="292">
        <v>2772</v>
      </c>
      <c r="D121" s="293" t="s">
        <v>922</v>
      </c>
      <c r="E121" t="s">
        <v>2819</v>
      </c>
      <c r="F121" s="411">
        <v>375540</v>
      </c>
      <c r="G121" s="411">
        <v>16727.7</v>
      </c>
      <c r="H121" s="411">
        <v>95405.84</v>
      </c>
      <c r="K121">
        <v>404236.44</v>
      </c>
      <c r="L121">
        <v>164797.31</v>
      </c>
      <c r="O121" s="414">
        <v>0</v>
      </c>
      <c r="P121" s="414">
        <v>53531.3</v>
      </c>
      <c r="Q121" s="414">
        <v>120000</v>
      </c>
      <c r="R121" s="414">
        <v>598.14</v>
      </c>
      <c r="T121">
        <v>35265</v>
      </c>
      <c r="V121">
        <v>-2448064.44</v>
      </c>
      <c r="W121">
        <v>3532326.06</v>
      </c>
      <c r="X121" s="415">
        <v>954698.88</v>
      </c>
      <c r="Y121" s="415">
        <v>131600</v>
      </c>
      <c r="Z121" s="415">
        <v>419.04</v>
      </c>
      <c r="AB121" s="415">
        <v>348579</v>
      </c>
      <c r="AC121" s="415">
        <v>70981.119999999995</v>
      </c>
      <c r="AD121">
        <v>740218</v>
      </c>
      <c r="AE121">
        <v>10420</v>
      </c>
      <c r="AG121">
        <v>751516.22</v>
      </c>
      <c r="AH121">
        <v>188933.39</v>
      </c>
      <c r="AL121">
        <v>52139.199999999997</v>
      </c>
      <c r="AM121" s="263">
        <f t="shared" si="9"/>
        <v>487673.54000000004</v>
      </c>
      <c r="AN121" s="264">
        <f t="shared" si="10"/>
        <v>174129.44</v>
      </c>
      <c r="AO121" s="288">
        <f t="shared" si="11"/>
        <v>313544.10000000003</v>
      </c>
      <c r="AP121" s="283">
        <f t="shared" si="12"/>
        <v>1506278.04</v>
      </c>
      <c r="AQ121" s="291">
        <f t="shared" si="13"/>
        <v>1743226.8099999998</v>
      </c>
      <c r="AR121" s="265">
        <f t="shared" si="8"/>
        <v>-236948.76999999979</v>
      </c>
    </row>
    <row r="122" spans="1:44" ht="14.4" thickBot="1" x14ac:dyDescent="0.3">
      <c r="A122" s="253" t="s">
        <v>37</v>
      </c>
      <c r="B122" s="253" t="s">
        <v>38</v>
      </c>
      <c r="C122" s="292">
        <v>6140</v>
      </c>
      <c r="D122" s="293" t="s">
        <v>923</v>
      </c>
      <c r="E122" t="s">
        <v>2724</v>
      </c>
      <c r="F122" s="411">
        <v>237340.33</v>
      </c>
      <c r="G122" s="411">
        <v>25440</v>
      </c>
      <c r="H122" s="411">
        <v>163232.35999999999</v>
      </c>
      <c r="K122">
        <v>1024318.45</v>
      </c>
      <c r="L122">
        <v>326611.98</v>
      </c>
      <c r="O122" s="414">
        <v>0</v>
      </c>
      <c r="P122" s="414">
        <v>31820</v>
      </c>
      <c r="R122" s="414">
        <v>3124.07</v>
      </c>
      <c r="T122">
        <v>345000</v>
      </c>
      <c r="U122">
        <v>327406.69</v>
      </c>
      <c r="V122">
        <v>380722.05</v>
      </c>
      <c r="W122">
        <v>1454124.22</v>
      </c>
      <c r="X122" s="415">
        <v>1452282.75</v>
      </c>
      <c r="Z122" s="415">
        <v>410.01</v>
      </c>
      <c r="AB122" s="415">
        <v>1365641.2</v>
      </c>
      <c r="AC122" s="415">
        <v>193800</v>
      </c>
      <c r="AD122">
        <v>2117394.2000000002</v>
      </c>
      <c r="AE122">
        <v>8980</v>
      </c>
      <c r="AF122">
        <v>11740</v>
      </c>
      <c r="AG122">
        <v>1259843.04</v>
      </c>
      <c r="AH122">
        <v>272231.63</v>
      </c>
      <c r="AL122">
        <v>107199</v>
      </c>
      <c r="AM122" s="263">
        <f t="shared" si="9"/>
        <v>426012.68999999994</v>
      </c>
      <c r="AN122" s="264">
        <f t="shared" si="10"/>
        <v>34944.07</v>
      </c>
      <c r="AO122" s="288">
        <f t="shared" si="11"/>
        <v>391068.61999999994</v>
      </c>
      <c r="AP122" s="283">
        <f t="shared" si="12"/>
        <v>3012133.96</v>
      </c>
      <c r="AQ122" s="291">
        <f t="shared" si="13"/>
        <v>3777387.87</v>
      </c>
      <c r="AR122" s="265">
        <f t="shared" si="8"/>
        <v>-765253.91000000015</v>
      </c>
    </row>
    <row r="123" spans="1:44" ht="14.4" thickBot="1" x14ac:dyDescent="0.3">
      <c r="A123" s="253" t="s">
        <v>37</v>
      </c>
      <c r="B123" s="253" t="s">
        <v>38</v>
      </c>
      <c r="C123" s="292">
        <v>5316</v>
      </c>
      <c r="D123" s="293" t="s">
        <v>924</v>
      </c>
      <c r="E123" t="s">
        <v>2725</v>
      </c>
      <c r="F123" s="411">
        <v>571571.03</v>
      </c>
      <c r="G123" s="411">
        <v>0</v>
      </c>
      <c r="H123" s="411">
        <v>41183.68</v>
      </c>
      <c r="K123">
        <v>118705.36</v>
      </c>
      <c r="L123">
        <v>148532.48000000001</v>
      </c>
      <c r="O123" s="414">
        <v>8500</v>
      </c>
      <c r="P123" s="414">
        <v>48588.65</v>
      </c>
      <c r="R123" s="414">
        <v>373.8</v>
      </c>
      <c r="U123">
        <v>344369.91999999998</v>
      </c>
      <c r="V123">
        <v>-4509826.8600000003</v>
      </c>
      <c r="W123">
        <v>5145573.0199999996</v>
      </c>
      <c r="X123" s="415">
        <v>1223765.24</v>
      </c>
      <c r="Y123" s="415">
        <v>143000</v>
      </c>
      <c r="Z123" s="415">
        <v>790.11</v>
      </c>
      <c r="AB123" s="415">
        <v>2233562</v>
      </c>
      <c r="AC123" s="415">
        <v>165860</v>
      </c>
      <c r="AD123">
        <v>2921088</v>
      </c>
      <c r="AE123">
        <v>4550</v>
      </c>
      <c r="AF123">
        <v>12360</v>
      </c>
      <c r="AG123">
        <v>716640.96</v>
      </c>
      <c r="AH123">
        <v>98688.17</v>
      </c>
      <c r="AL123">
        <v>171236.2</v>
      </c>
      <c r="AM123" s="263">
        <f t="shared" si="9"/>
        <v>612754.71000000008</v>
      </c>
      <c r="AN123" s="264">
        <f t="shared" si="10"/>
        <v>57462.450000000004</v>
      </c>
      <c r="AO123" s="288">
        <f t="shared" si="11"/>
        <v>555292.26000000013</v>
      </c>
      <c r="AP123" s="283">
        <f t="shared" si="12"/>
        <v>3766977.35</v>
      </c>
      <c r="AQ123" s="291">
        <f t="shared" si="13"/>
        <v>3924563.33</v>
      </c>
      <c r="AR123" s="265">
        <f t="shared" si="8"/>
        <v>-157585.97999999998</v>
      </c>
    </row>
    <row r="124" spans="1:44" ht="14.4" thickBot="1" x14ac:dyDescent="0.3">
      <c r="A124" s="253" t="s">
        <v>37</v>
      </c>
      <c r="B124" s="253" t="s">
        <v>38</v>
      </c>
      <c r="C124" s="292">
        <v>1456</v>
      </c>
      <c r="D124" s="293" t="s">
        <v>925</v>
      </c>
      <c r="E124" t="s">
        <v>2726</v>
      </c>
      <c r="F124" s="411">
        <v>206257.6</v>
      </c>
      <c r="G124" s="411">
        <v>0</v>
      </c>
      <c r="H124" s="411">
        <v>113184.91</v>
      </c>
      <c r="K124">
        <v>2</v>
      </c>
      <c r="L124">
        <v>4907.0600000000004</v>
      </c>
      <c r="O124" s="414">
        <v>-4500</v>
      </c>
      <c r="P124" s="414">
        <v>-37609.03</v>
      </c>
      <c r="R124" s="414">
        <v>-97630</v>
      </c>
      <c r="V124">
        <v>-2228729.12</v>
      </c>
      <c r="W124">
        <v>2682356.15</v>
      </c>
      <c r="X124" s="415">
        <v>730693.47</v>
      </c>
      <c r="Z124" s="415">
        <v>152.81</v>
      </c>
      <c r="AB124" s="415">
        <v>188164</v>
      </c>
      <c r="AC124" s="415">
        <v>90200</v>
      </c>
      <c r="AD124">
        <v>440797</v>
      </c>
      <c r="AF124">
        <v>19300</v>
      </c>
      <c r="AG124">
        <v>531376.44999999995</v>
      </c>
      <c r="AH124">
        <v>4583.26</v>
      </c>
      <c r="AL124">
        <v>2690</v>
      </c>
      <c r="AM124" s="263">
        <f t="shared" si="9"/>
        <v>319442.51</v>
      </c>
      <c r="AN124" s="264">
        <f t="shared" si="10"/>
        <v>-139739.03</v>
      </c>
      <c r="AO124" s="288">
        <f t="shared" si="11"/>
        <v>459181.54000000004</v>
      </c>
      <c r="AP124" s="283">
        <f t="shared" si="12"/>
        <v>1009210.28</v>
      </c>
      <c r="AQ124" s="291">
        <f t="shared" si="13"/>
        <v>998746.71</v>
      </c>
      <c r="AR124" s="265">
        <f t="shared" si="8"/>
        <v>10463.570000000065</v>
      </c>
    </row>
    <row r="125" spans="1:44" ht="14.4" thickBot="1" x14ac:dyDescent="0.3">
      <c r="A125" s="253" t="s">
        <v>37</v>
      </c>
      <c r="B125" s="253" t="s">
        <v>38</v>
      </c>
      <c r="C125" s="292">
        <v>2839</v>
      </c>
      <c r="D125" s="293" t="s">
        <v>926</v>
      </c>
      <c r="E125" t="s">
        <v>2727</v>
      </c>
      <c r="F125" s="411">
        <v>537971.55000000005</v>
      </c>
      <c r="G125" s="411">
        <v>14000</v>
      </c>
      <c r="H125" s="411">
        <v>28979.89</v>
      </c>
      <c r="K125">
        <v>356569.95</v>
      </c>
      <c r="L125">
        <v>32105.39</v>
      </c>
      <c r="O125" s="414">
        <v>0</v>
      </c>
      <c r="P125" s="414">
        <v>106301.64</v>
      </c>
      <c r="R125" s="414">
        <v>274.39999999999998</v>
      </c>
      <c r="T125">
        <v>70000</v>
      </c>
      <c r="U125">
        <v>102744.46</v>
      </c>
      <c r="V125">
        <v>-1206971.3999999999</v>
      </c>
      <c r="W125">
        <v>2132666.9300000002</v>
      </c>
      <c r="X125" s="415">
        <v>890021.71</v>
      </c>
      <c r="Z125" s="415">
        <v>532.36</v>
      </c>
      <c r="AB125" s="415">
        <v>1128340.5</v>
      </c>
      <c r="AC125" s="415">
        <v>168400</v>
      </c>
      <c r="AD125">
        <v>1604215.5</v>
      </c>
      <c r="AG125">
        <v>660992.39</v>
      </c>
      <c r="AH125">
        <v>142115.93</v>
      </c>
      <c r="AL125">
        <v>15360</v>
      </c>
      <c r="AM125" s="263">
        <f t="shared" si="9"/>
        <v>580951.44000000006</v>
      </c>
      <c r="AN125" s="264">
        <f t="shared" si="10"/>
        <v>106576.04</v>
      </c>
      <c r="AO125" s="288">
        <f t="shared" si="11"/>
        <v>474375.40000000008</v>
      </c>
      <c r="AP125" s="283">
        <f t="shared" si="12"/>
        <v>2187294.5699999998</v>
      </c>
      <c r="AQ125" s="291">
        <f t="shared" si="13"/>
        <v>2422683.8200000003</v>
      </c>
      <c r="AR125" s="265">
        <f t="shared" si="8"/>
        <v>-235389.25000000047</v>
      </c>
    </row>
    <row r="126" spans="1:44" ht="14.4" thickBot="1" x14ac:dyDescent="0.3">
      <c r="A126" s="253" t="s">
        <v>37</v>
      </c>
      <c r="B126" s="253" t="s">
        <v>38</v>
      </c>
      <c r="C126" s="292">
        <v>4801</v>
      </c>
      <c r="D126" s="293" t="s">
        <v>927</v>
      </c>
      <c r="E126" t="s">
        <v>2728</v>
      </c>
      <c r="F126" s="411">
        <v>759925.64</v>
      </c>
      <c r="G126" s="411">
        <v>0</v>
      </c>
      <c r="H126" s="411">
        <v>137329.31</v>
      </c>
      <c r="K126">
        <v>870458.87</v>
      </c>
      <c r="L126">
        <v>88188.55</v>
      </c>
      <c r="O126" s="414">
        <v>0</v>
      </c>
      <c r="P126" s="414">
        <v>41074.160000000003</v>
      </c>
      <c r="R126" s="414">
        <v>212.6</v>
      </c>
      <c r="T126">
        <v>90000</v>
      </c>
      <c r="V126">
        <v>-907694.82</v>
      </c>
      <c r="W126">
        <v>2748053.22</v>
      </c>
      <c r="X126" s="415">
        <v>1579056.2</v>
      </c>
      <c r="Z126" s="415">
        <v>865.35</v>
      </c>
      <c r="AB126" s="415">
        <v>1727393.5</v>
      </c>
      <c r="AC126" s="415">
        <v>169500</v>
      </c>
      <c r="AD126">
        <v>2292490.5</v>
      </c>
      <c r="AE126">
        <v>18530</v>
      </c>
      <c r="AF126">
        <v>5520</v>
      </c>
      <c r="AG126">
        <v>861996.76</v>
      </c>
      <c r="AH126">
        <v>147707.64000000001</v>
      </c>
      <c r="AL126">
        <v>266312.94</v>
      </c>
      <c r="AM126" s="263">
        <f t="shared" si="9"/>
        <v>897254.95</v>
      </c>
      <c r="AN126" s="264">
        <f t="shared" si="10"/>
        <v>41286.76</v>
      </c>
      <c r="AO126" s="288">
        <f t="shared" si="11"/>
        <v>855968.19</v>
      </c>
      <c r="AP126" s="283">
        <f t="shared" si="12"/>
        <v>3476815.05</v>
      </c>
      <c r="AQ126" s="291">
        <f t="shared" si="13"/>
        <v>3592557.84</v>
      </c>
      <c r="AR126" s="265">
        <f t="shared" si="8"/>
        <v>-115742.79000000004</v>
      </c>
    </row>
    <row r="127" spans="1:44" ht="14.4" thickBot="1" x14ac:dyDescent="0.3">
      <c r="A127" s="253" t="s">
        <v>37</v>
      </c>
      <c r="B127" s="253" t="s">
        <v>38</v>
      </c>
      <c r="C127" s="292">
        <v>3761</v>
      </c>
      <c r="D127" s="293" t="s">
        <v>928</v>
      </c>
      <c r="E127" t="s">
        <v>2729</v>
      </c>
      <c r="F127" s="411">
        <v>996398.03</v>
      </c>
      <c r="G127" s="411">
        <v>0</v>
      </c>
      <c r="H127" s="411">
        <v>102044.4</v>
      </c>
      <c r="K127">
        <v>278600.88</v>
      </c>
      <c r="L127">
        <v>474551.67</v>
      </c>
      <c r="O127" s="414">
        <v>-16950</v>
      </c>
      <c r="P127" s="414">
        <v>185589.13</v>
      </c>
      <c r="R127" s="414">
        <v>5169.5</v>
      </c>
      <c r="U127">
        <v>596494.93999999994</v>
      </c>
      <c r="V127">
        <v>-1157841.51</v>
      </c>
      <c r="W127">
        <v>2407634.36</v>
      </c>
      <c r="X127" s="415">
        <v>876182.54</v>
      </c>
      <c r="Z127" s="415">
        <v>1203.01</v>
      </c>
      <c r="AB127" s="415">
        <v>1033911</v>
      </c>
      <c r="AC127" s="415">
        <v>106400</v>
      </c>
      <c r="AD127">
        <v>1507549</v>
      </c>
      <c r="AE127">
        <v>23640</v>
      </c>
      <c r="AF127">
        <v>4810</v>
      </c>
      <c r="AG127">
        <v>557519.47</v>
      </c>
      <c r="AH127">
        <v>53361.77</v>
      </c>
      <c r="AL127">
        <v>39317.75</v>
      </c>
      <c r="AM127" s="263">
        <f t="shared" si="9"/>
        <v>1098442.43</v>
      </c>
      <c r="AN127" s="264">
        <f t="shared" si="10"/>
        <v>173808.63</v>
      </c>
      <c r="AO127" s="288">
        <f t="shared" si="11"/>
        <v>924633.79999999993</v>
      </c>
      <c r="AP127" s="283">
        <f t="shared" si="12"/>
        <v>2017696.55</v>
      </c>
      <c r="AQ127" s="291">
        <f t="shared" si="13"/>
        <v>2186197.9899999998</v>
      </c>
      <c r="AR127" s="265">
        <f t="shared" si="8"/>
        <v>-168501.43999999971</v>
      </c>
    </row>
    <row r="128" spans="1:44" ht="14.4" thickBot="1" x14ac:dyDescent="0.3">
      <c r="A128" s="253" t="s">
        <v>37</v>
      </c>
      <c r="B128" s="253" t="s">
        <v>38</v>
      </c>
      <c r="C128" s="292">
        <v>4191</v>
      </c>
      <c r="D128" s="293" t="s">
        <v>929</v>
      </c>
      <c r="E128" t="s">
        <v>2730</v>
      </c>
      <c r="F128" s="411">
        <v>290449.43</v>
      </c>
      <c r="G128" s="411">
        <v>0</v>
      </c>
      <c r="H128" s="411">
        <v>73430.259999999995</v>
      </c>
      <c r="K128">
        <v>2201938.5299999998</v>
      </c>
      <c r="L128">
        <v>90269.8</v>
      </c>
      <c r="O128" s="414">
        <v>13645</v>
      </c>
      <c r="P128" s="414">
        <v>79354.570000000007</v>
      </c>
      <c r="R128" s="414">
        <v>-974.61</v>
      </c>
      <c r="V128">
        <v>-595055.22</v>
      </c>
      <c r="W128">
        <v>3580405.02</v>
      </c>
      <c r="X128" s="415">
        <v>835100.95</v>
      </c>
      <c r="Z128" s="415">
        <v>555.9</v>
      </c>
      <c r="AB128" s="415">
        <v>1469303.5</v>
      </c>
      <c r="AC128" s="415">
        <v>119570</v>
      </c>
      <c r="AD128">
        <v>2071156.5</v>
      </c>
      <c r="AE128">
        <v>2740</v>
      </c>
      <c r="AF128">
        <v>1880</v>
      </c>
      <c r="AG128">
        <v>671299.31</v>
      </c>
      <c r="AH128">
        <v>80811.28</v>
      </c>
      <c r="AL128">
        <v>17930</v>
      </c>
      <c r="AM128" s="263">
        <f t="shared" si="9"/>
        <v>363879.69</v>
      </c>
      <c r="AN128" s="264">
        <f t="shared" si="10"/>
        <v>92024.960000000006</v>
      </c>
      <c r="AO128" s="288">
        <f t="shared" si="11"/>
        <v>271854.73</v>
      </c>
      <c r="AP128" s="283">
        <f t="shared" si="12"/>
        <v>2424530.35</v>
      </c>
      <c r="AQ128" s="291">
        <f t="shared" si="13"/>
        <v>2845817.09</v>
      </c>
      <c r="AR128" s="265">
        <f t="shared" si="8"/>
        <v>-421286.73999999976</v>
      </c>
    </row>
    <row r="129" spans="1:44" ht="14.4" thickBot="1" x14ac:dyDescent="0.3">
      <c r="A129" s="253" t="s">
        <v>37</v>
      </c>
      <c r="B129" s="253" t="s">
        <v>38</v>
      </c>
      <c r="C129" s="292">
        <v>1988</v>
      </c>
      <c r="D129" s="293" t="s">
        <v>930</v>
      </c>
      <c r="E129" t="s">
        <v>2731</v>
      </c>
      <c r="F129" s="411">
        <v>1080906.9099999999</v>
      </c>
      <c r="G129" s="411">
        <v>58152</v>
      </c>
      <c r="H129" s="411">
        <v>98717.2</v>
      </c>
      <c r="K129">
        <v>274175.58</v>
      </c>
      <c r="L129">
        <v>29786.52</v>
      </c>
      <c r="P129" s="414">
        <v>24000</v>
      </c>
      <c r="R129" s="414">
        <v>216700</v>
      </c>
      <c r="U129">
        <v>1275271.24</v>
      </c>
      <c r="V129">
        <v>-2413945.5</v>
      </c>
      <c r="W129">
        <v>2242898.44</v>
      </c>
      <c r="X129" s="415">
        <v>1010679.34</v>
      </c>
      <c r="Y129" s="415">
        <v>61100</v>
      </c>
      <c r="Z129" s="415">
        <v>1196.06</v>
      </c>
      <c r="AB129" s="415">
        <v>1681570</v>
      </c>
      <c r="AD129">
        <v>1894503</v>
      </c>
      <c r="AE129">
        <v>68880</v>
      </c>
      <c r="AG129">
        <v>505174.87</v>
      </c>
      <c r="AH129">
        <v>83558.5</v>
      </c>
      <c r="AL129">
        <v>5615</v>
      </c>
      <c r="AM129" s="263">
        <f t="shared" si="9"/>
        <v>1237776.1099999999</v>
      </c>
      <c r="AN129" s="264">
        <f t="shared" si="10"/>
        <v>240700</v>
      </c>
      <c r="AO129" s="288">
        <f t="shared" si="11"/>
        <v>997076.10999999987</v>
      </c>
      <c r="AP129" s="283">
        <f t="shared" si="12"/>
        <v>2754545.4</v>
      </c>
      <c r="AQ129" s="291">
        <f t="shared" si="13"/>
        <v>2557731.37</v>
      </c>
      <c r="AR129" s="265">
        <f t="shared" si="8"/>
        <v>196814.0299999998</v>
      </c>
    </row>
    <row r="130" spans="1:44" ht="14.4" thickBot="1" x14ac:dyDescent="0.3">
      <c r="A130" s="253" t="s">
        <v>37</v>
      </c>
      <c r="B130" s="253" t="s">
        <v>38</v>
      </c>
      <c r="C130" s="292">
        <v>2809</v>
      </c>
      <c r="D130" s="293" t="s">
        <v>931</v>
      </c>
      <c r="E130" t="s">
        <v>2808</v>
      </c>
      <c r="F130" s="411">
        <v>564392.14</v>
      </c>
      <c r="G130" s="411">
        <v>0</v>
      </c>
      <c r="H130" s="411">
        <v>50883.87</v>
      </c>
      <c r="K130">
        <v>-3455</v>
      </c>
      <c r="L130">
        <v>562280.22</v>
      </c>
      <c r="O130" s="414">
        <v>-8902</v>
      </c>
      <c r="P130" s="414">
        <v>183401.68</v>
      </c>
      <c r="R130" s="414">
        <v>64761</v>
      </c>
      <c r="U130">
        <v>-4189079.08</v>
      </c>
      <c r="V130">
        <v>1318761.6200000001</v>
      </c>
      <c r="W130">
        <v>3888577.01</v>
      </c>
      <c r="X130" s="415">
        <v>964169.96</v>
      </c>
      <c r="Y130" s="415">
        <v>64000</v>
      </c>
      <c r="Z130" s="415">
        <v>561.96</v>
      </c>
      <c r="AB130" s="415">
        <v>1105757.3</v>
      </c>
      <c r="AC130" s="415">
        <v>24600</v>
      </c>
      <c r="AD130">
        <v>1381262.3</v>
      </c>
      <c r="AE130">
        <v>17070</v>
      </c>
      <c r="AF130">
        <v>3820</v>
      </c>
      <c r="AG130">
        <v>787565.92</v>
      </c>
      <c r="AH130">
        <v>49930</v>
      </c>
      <c r="AL130">
        <v>2860</v>
      </c>
      <c r="AM130" s="263">
        <f t="shared" si="9"/>
        <v>615276.01</v>
      </c>
      <c r="AN130" s="264">
        <f t="shared" si="10"/>
        <v>239260.68</v>
      </c>
      <c r="AO130" s="288">
        <f t="shared" si="11"/>
        <v>376015.33</v>
      </c>
      <c r="AP130" s="283">
        <f t="shared" si="12"/>
        <v>2159089.2199999997</v>
      </c>
      <c r="AQ130" s="291">
        <f t="shared" si="13"/>
        <v>2242508.2200000002</v>
      </c>
      <c r="AR130" s="265">
        <f t="shared" si="8"/>
        <v>-83419.000000000466</v>
      </c>
    </row>
    <row r="131" spans="1:44" ht="14.4" thickBot="1" x14ac:dyDescent="0.3">
      <c r="A131" s="253" t="s">
        <v>37</v>
      </c>
      <c r="B131" s="253" t="s">
        <v>38</v>
      </c>
      <c r="C131" s="292">
        <v>2809</v>
      </c>
      <c r="D131" s="293" t="s">
        <v>932</v>
      </c>
      <c r="E131" t="s">
        <v>2809</v>
      </c>
      <c r="F131" s="411">
        <v>102548.15</v>
      </c>
      <c r="G131" s="411">
        <v>0</v>
      </c>
      <c r="H131" s="411">
        <v>57457.47</v>
      </c>
      <c r="K131">
        <v>3391425.56</v>
      </c>
      <c r="L131">
        <v>242441.86</v>
      </c>
      <c r="P131" s="414">
        <v>-38690</v>
      </c>
      <c r="R131" s="414">
        <v>54798</v>
      </c>
      <c r="U131">
        <v>-3262091.58</v>
      </c>
      <c r="V131">
        <v>1248941.1399999999</v>
      </c>
      <c r="W131">
        <v>6097995.7300000004</v>
      </c>
      <c r="X131" s="415">
        <v>749846.17</v>
      </c>
      <c r="Z131" s="415">
        <v>157.52000000000001</v>
      </c>
      <c r="AB131" s="415">
        <v>715300</v>
      </c>
      <c r="AC131" s="415">
        <v>103600</v>
      </c>
      <c r="AD131">
        <v>1044576</v>
      </c>
      <c r="AE131">
        <v>1940</v>
      </c>
      <c r="AF131">
        <v>1760</v>
      </c>
      <c r="AG131">
        <v>532825.37</v>
      </c>
      <c r="AH131">
        <v>263300.99</v>
      </c>
      <c r="AL131">
        <v>31581.58</v>
      </c>
      <c r="AM131" s="263">
        <f t="shared" si="9"/>
        <v>160005.62</v>
      </c>
      <c r="AN131" s="264">
        <f t="shared" si="10"/>
        <v>16108</v>
      </c>
      <c r="AO131" s="288">
        <f t="shared" si="11"/>
        <v>143897.62</v>
      </c>
      <c r="AP131" s="283">
        <f t="shared" si="12"/>
        <v>1568903.69</v>
      </c>
      <c r="AQ131" s="291">
        <f t="shared" si="13"/>
        <v>1875983.9400000002</v>
      </c>
      <c r="AR131" s="265">
        <f t="shared" si="8"/>
        <v>-307080.25000000023</v>
      </c>
    </row>
    <row r="132" spans="1:44" ht="14.4" thickBot="1" x14ac:dyDescent="0.3">
      <c r="A132" s="253" t="s">
        <v>326</v>
      </c>
      <c r="B132" s="253" t="s">
        <v>47</v>
      </c>
      <c r="C132" s="292">
        <v>8788</v>
      </c>
      <c r="D132" s="293" t="s">
        <v>933</v>
      </c>
      <c r="E132" t="s">
        <v>2732</v>
      </c>
      <c r="F132" s="411">
        <v>257238.62</v>
      </c>
      <c r="G132" s="411">
        <v>58531</v>
      </c>
      <c r="H132" s="411">
        <v>220170.61</v>
      </c>
      <c r="K132">
        <v>438623.94</v>
      </c>
      <c r="L132">
        <v>75694.929999999993</v>
      </c>
      <c r="O132" s="414">
        <v>-8500</v>
      </c>
      <c r="P132" s="414">
        <v>42846.61</v>
      </c>
      <c r="R132" s="414">
        <v>2462</v>
      </c>
      <c r="T132">
        <v>192534</v>
      </c>
      <c r="V132">
        <v>-2106154.81</v>
      </c>
      <c r="W132">
        <v>3801436</v>
      </c>
      <c r="X132" s="415">
        <v>1597441.36</v>
      </c>
      <c r="Z132" s="415">
        <v>632.61</v>
      </c>
      <c r="AB132" s="415">
        <v>1188195.3600000001</v>
      </c>
      <c r="AC132" s="415">
        <v>336477.14</v>
      </c>
      <c r="AD132">
        <v>2126762.36</v>
      </c>
      <c r="AE132">
        <v>17474</v>
      </c>
      <c r="AG132">
        <v>1444695.9</v>
      </c>
      <c r="AH132">
        <v>165169.41</v>
      </c>
      <c r="AL132">
        <v>243009.5</v>
      </c>
      <c r="AM132" s="263">
        <f t="shared" si="9"/>
        <v>535940.23</v>
      </c>
      <c r="AN132" s="264">
        <f t="shared" si="10"/>
        <v>36808.61</v>
      </c>
      <c r="AO132" s="288">
        <f t="shared" si="11"/>
        <v>499131.62</v>
      </c>
      <c r="AP132" s="283">
        <f t="shared" si="12"/>
        <v>3122746.47</v>
      </c>
      <c r="AQ132" s="291">
        <f t="shared" si="13"/>
        <v>3997111.17</v>
      </c>
      <c r="AR132" s="265">
        <f t="shared" si="8"/>
        <v>-874364.69999999972</v>
      </c>
    </row>
    <row r="133" spans="1:44" ht="14.4" thickBot="1" x14ac:dyDescent="0.3">
      <c r="A133" s="253" t="s">
        <v>326</v>
      </c>
      <c r="B133" s="253" t="s">
        <v>47</v>
      </c>
      <c r="C133" s="292">
        <v>4890</v>
      </c>
      <c r="D133" s="293" t="s">
        <v>934</v>
      </c>
      <c r="E133" t="s">
        <v>2733</v>
      </c>
      <c r="F133" s="411">
        <v>545905.30000000005</v>
      </c>
      <c r="G133" s="411">
        <v>8695</v>
      </c>
      <c r="H133" s="411">
        <v>335485.67</v>
      </c>
      <c r="K133">
        <v>383839.85</v>
      </c>
      <c r="L133">
        <v>108660.1</v>
      </c>
      <c r="O133" s="414">
        <v>0</v>
      </c>
      <c r="P133" s="414">
        <v>62469.42</v>
      </c>
      <c r="R133" s="414">
        <v>3138</v>
      </c>
      <c r="T133">
        <v>266931</v>
      </c>
      <c r="V133">
        <v>-936677.7</v>
      </c>
      <c r="W133">
        <v>2453088.7400000002</v>
      </c>
      <c r="X133" s="415">
        <v>1450819.66</v>
      </c>
      <c r="Y133" s="415">
        <v>67600</v>
      </c>
      <c r="Z133" s="415">
        <v>859.48</v>
      </c>
      <c r="AB133" s="415">
        <v>1089502.5</v>
      </c>
      <c r="AC133" s="415">
        <v>300800</v>
      </c>
      <c r="AD133">
        <v>1944856.5</v>
      </c>
      <c r="AE133">
        <v>14734</v>
      </c>
      <c r="AG133">
        <v>1148722.56</v>
      </c>
      <c r="AH133">
        <v>36771.61</v>
      </c>
      <c r="AL133">
        <v>230860.51</v>
      </c>
      <c r="AM133" s="263">
        <f t="shared" si="9"/>
        <v>890085.97</v>
      </c>
      <c r="AN133" s="264">
        <f t="shared" si="10"/>
        <v>65607.42</v>
      </c>
      <c r="AO133" s="288">
        <f t="shared" si="11"/>
        <v>824478.54999999993</v>
      </c>
      <c r="AP133" s="283">
        <f t="shared" si="12"/>
        <v>2909581.6399999997</v>
      </c>
      <c r="AQ133" s="291">
        <f t="shared" si="13"/>
        <v>3375945.1799999997</v>
      </c>
      <c r="AR133" s="265">
        <f t="shared" ref="AR133:AR196" si="14">AP133-AQ133</f>
        <v>-466363.54000000004</v>
      </c>
    </row>
    <row r="134" spans="1:44" ht="14.4" thickBot="1" x14ac:dyDescent="0.3">
      <c r="A134" s="253" t="s">
        <v>326</v>
      </c>
      <c r="B134" s="253" t="s">
        <v>47</v>
      </c>
      <c r="C134" s="292">
        <v>8526</v>
      </c>
      <c r="D134" s="293" t="s">
        <v>935</v>
      </c>
      <c r="E134" t="s">
        <v>2734</v>
      </c>
      <c r="F134" s="411">
        <v>386645.47</v>
      </c>
      <c r="G134" s="411">
        <v>31859</v>
      </c>
      <c r="H134" s="411">
        <v>368998.41</v>
      </c>
      <c r="K134">
        <v>306701.53000000003</v>
      </c>
      <c r="L134">
        <v>634117.73</v>
      </c>
      <c r="O134" s="414">
        <v>0</v>
      </c>
      <c r="P134" s="414">
        <v>75847.42</v>
      </c>
      <c r="R134" s="414">
        <v>1856</v>
      </c>
      <c r="T134">
        <v>119100</v>
      </c>
      <c r="V134">
        <v>-1199340.29</v>
      </c>
      <c r="W134">
        <v>3154882.42</v>
      </c>
      <c r="X134" s="415">
        <v>1848912.08</v>
      </c>
      <c r="Y134" s="415">
        <v>354100</v>
      </c>
      <c r="Z134" s="415">
        <v>603.17999999999995</v>
      </c>
      <c r="AB134" s="415">
        <v>2526958</v>
      </c>
      <c r="AC134" s="415">
        <v>389507</v>
      </c>
      <c r="AD134">
        <v>3295869</v>
      </c>
      <c r="AE134">
        <v>32608</v>
      </c>
      <c r="AG134">
        <v>1924224.18</v>
      </c>
      <c r="AH134">
        <v>147116.35</v>
      </c>
      <c r="AL134">
        <v>144286.14000000001</v>
      </c>
      <c r="AM134" s="263">
        <f t="shared" si="9"/>
        <v>787502.87999999989</v>
      </c>
      <c r="AN134" s="264">
        <f t="shared" si="10"/>
        <v>77703.42</v>
      </c>
      <c r="AO134" s="288">
        <f t="shared" si="11"/>
        <v>709799.45999999985</v>
      </c>
      <c r="AP134" s="283">
        <f t="shared" si="12"/>
        <v>5120080.26</v>
      </c>
      <c r="AQ134" s="291">
        <f t="shared" si="13"/>
        <v>5544103.669999999</v>
      </c>
      <c r="AR134" s="265">
        <f t="shared" si="14"/>
        <v>-424023.40999999922</v>
      </c>
    </row>
    <row r="135" spans="1:44" ht="14.4" thickBot="1" x14ac:dyDescent="0.3">
      <c r="A135" s="253" t="s">
        <v>326</v>
      </c>
      <c r="B135" s="253" t="s">
        <v>47</v>
      </c>
      <c r="C135" s="292">
        <v>6442</v>
      </c>
      <c r="D135" s="293" t="s">
        <v>936</v>
      </c>
      <c r="E135" t="s">
        <v>2735</v>
      </c>
      <c r="F135" s="411">
        <v>312750.84000000003</v>
      </c>
      <c r="G135" s="411">
        <v>116013.4</v>
      </c>
      <c r="H135" s="411">
        <v>160300.37</v>
      </c>
      <c r="K135">
        <v>94561.04</v>
      </c>
      <c r="L135">
        <v>212120.37</v>
      </c>
      <c r="O135" s="414">
        <v>1950</v>
      </c>
      <c r="P135" s="414">
        <v>63064.81</v>
      </c>
      <c r="R135" s="414">
        <v>3148</v>
      </c>
      <c r="T135">
        <v>167221</v>
      </c>
      <c r="W135">
        <v>1192306.58</v>
      </c>
      <c r="X135" s="415">
        <v>2388156.96</v>
      </c>
      <c r="Y135" s="415">
        <v>13372</v>
      </c>
      <c r="Z135" s="415">
        <v>484.92</v>
      </c>
      <c r="AB135" s="415">
        <v>863459.8</v>
      </c>
      <c r="AC135" s="415">
        <v>244780</v>
      </c>
      <c r="AD135">
        <v>1872287.8</v>
      </c>
      <c r="AE135">
        <v>16328</v>
      </c>
      <c r="AG135">
        <v>1313831.8500000001</v>
      </c>
      <c r="AH135">
        <v>148636.15</v>
      </c>
      <c r="AL135">
        <v>691114.25</v>
      </c>
      <c r="AM135" s="263">
        <f t="shared" si="9"/>
        <v>589064.61</v>
      </c>
      <c r="AN135" s="264">
        <f t="shared" si="10"/>
        <v>68162.81</v>
      </c>
      <c r="AO135" s="288">
        <f t="shared" si="11"/>
        <v>520901.8</v>
      </c>
      <c r="AP135" s="283">
        <f t="shared" si="12"/>
        <v>3510253.6799999997</v>
      </c>
      <c r="AQ135" s="291">
        <f t="shared" si="13"/>
        <v>4042198.0500000003</v>
      </c>
      <c r="AR135" s="265">
        <f t="shared" si="14"/>
        <v>-531944.37000000058</v>
      </c>
    </row>
    <row r="136" spans="1:44" ht="14.4" thickBot="1" x14ac:dyDescent="0.3">
      <c r="A136" s="253" t="s">
        <v>326</v>
      </c>
      <c r="B136" s="253" t="s">
        <v>47</v>
      </c>
      <c r="C136" s="292">
        <v>3652</v>
      </c>
      <c r="D136" s="293" t="s">
        <v>937</v>
      </c>
      <c r="E136" t="s">
        <v>2736</v>
      </c>
      <c r="F136" s="411">
        <v>575693.98</v>
      </c>
      <c r="G136" s="411">
        <v>25438</v>
      </c>
      <c r="H136" s="411">
        <v>117303.64</v>
      </c>
      <c r="K136">
        <v>582700.92000000004</v>
      </c>
      <c r="L136">
        <v>30039.040000000001</v>
      </c>
      <c r="O136" s="414">
        <v>0</v>
      </c>
      <c r="P136" s="414">
        <v>48842</v>
      </c>
      <c r="R136" s="414">
        <v>1392</v>
      </c>
      <c r="V136">
        <v>-467101.73</v>
      </c>
      <c r="W136">
        <v>2072080.16</v>
      </c>
      <c r="X136" s="415">
        <v>1338461.3400000001</v>
      </c>
      <c r="Z136" s="415">
        <v>714.79</v>
      </c>
      <c r="AB136" s="415">
        <v>1132167.5</v>
      </c>
      <c r="AC136" s="415">
        <v>264400</v>
      </c>
      <c r="AD136">
        <v>1597156.5</v>
      </c>
      <c r="AE136">
        <v>8580</v>
      </c>
      <c r="AF136">
        <v>1874</v>
      </c>
      <c r="AG136">
        <v>890821.09</v>
      </c>
      <c r="AH136">
        <v>101086.9</v>
      </c>
      <c r="AL136">
        <v>460261.99</v>
      </c>
      <c r="AM136" s="263">
        <f t="shared" si="9"/>
        <v>718435.62</v>
      </c>
      <c r="AN136" s="264">
        <f t="shared" si="10"/>
        <v>50234</v>
      </c>
      <c r="AO136" s="288">
        <f t="shared" si="11"/>
        <v>668201.62</v>
      </c>
      <c r="AP136" s="283">
        <f t="shared" si="12"/>
        <v>2735743.63</v>
      </c>
      <c r="AQ136" s="291">
        <f t="shared" si="13"/>
        <v>3059780.4799999995</v>
      </c>
      <c r="AR136" s="265">
        <f t="shared" si="14"/>
        <v>-324036.84999999963</v>
      </c>
    </row>
    <row r="137" spans="1:44" ht="14.4" thickBot="1" x14ac:dyDescent="0.3">
      <c r="A137" s="253" t="s">
        <v>326</v>
      </c>
      <c r="B137" s="253" t="s">
        <v>47</v>
      </c>
      <c r="C137" s="292">
        <v>7302</v>
      </c>
      <c r="D137" s="293" t="s">
        <v>938</v>
      </c>
      <c r="E137" t="s">
        <v>2737</v>
      </c>
      <c r="F137" s="411">
        <v>729711.88</v>
      </c>
      <c r="G137" s="411">
        <v>7658.5</v>
      </c>
      <c r="H137" s="411">
        <v>969768.99</v>
      </c>
      <c r="K137">
        <v>392076.05</v>
      </c>
      <c r="L137">
        <v>66457.19</v>
      </c>
      <c r="O137" s="414">
        <v>0</v>
      </c>
      <c r="P137" s="414">
        <v>52267.360000000001</v>
      </c>
      <c r="R137" s="414">
        <v>1496</v>
      </c>
      <c r="T137">
        <v>210090</v>
      </c>
      <c r="V137">
        <v>-1754548.26</v>
      </c>
      <c r="W137">
        <v>3517785.78</v>
      </c>
      <c r="X137" s="415">
        <v>2333685.5299999998</v>
      </c>
      <c r="Y137" s="415">
        <v>126890</v>
      </c>
      <c r="Z137" s="415">
        <v>756.57</v>
      </c>
      <c r="AB137" s="415">
        <v>1479227.61</v>
      </c>
      <c r="AC137" s="415">
        <v>131200</v>
      </c>
      <c r="AD137">
        <v>2026956.61</v>
      </c>
      <c r="AE137">
        <v>14620</v>
      </c>
      <c r="AG137">
        <v>1189570.44</v>
      </c>
      <c r="AH137">
        <v>34152.58</v>
      </c>
      <c r="AL137">
        <v>667878.35</v>
      </c>
      <c r="AM137" s="263">
        <f t="shared" si="9"/>
        <v>1707139.37</v>
      </c>
      <c r="AN137" s="264">
        <f t="shared" si="10"/>
        <v>53763.360000000001</v>
      </c>
      <c r="AO137" s="288">
        <f t="shared" si="11"/>
        <v>1653376.01</v>
      </c>
      <c r="AP137" s="283">
        <f t="shared" si="12"/>
        <v>4071759.71</v>
      </c>
      <c r="AQ137" s="291">
        <f t="shared" si="13"/>
        <v>3933177.98</v>
      </c>
      <c r="AR137" s="265">
        <f t="shared" si="14"/>
        <v>138581.72999999998</v>
      </c>
    </row>
    <row r="138" spans="1:44" ht="14.4" thickBot="1" x14ac:dyDescent="0.3">
      <c r="A138" s="253" t="s">
        <v>326</v>
      </c>
      <c r="B138" s="253" t="s">
        <v>47</v>
      </c>
      <c r="C138" s="292">
        <v>3122</v>
      </c>
      <c r="D138" s="293" t="s">
        <v>939</v>
      </c>
      <c r="E138" t="s">
        <v>2738</v>
      </c>
      <c r="F138" s="411">
        <v>322390.53999999998</v>
      </c>
      <c r="G138" s="411">
        <v>88850.25</v>
      </c>
      <c r="H138" s="411">
        <v>123902.49</v>
      </c>
      <c r="K138">
        <v>542501.24</v>
      </c>
      <c r="L138">
        <v>122976.45</v>
      </c>
      <c r="O138" s="414">
        <v>0</v>
      </c>
      <c r="P138" s="414">
        <v>111266.53</v>
      </c>
      <c r="R138" s="414">
        <v>1462</v>
      </c>
      <c r="T138">
        <v>79120</v>
      </c>
      <c r="V138">
        <v>-1092269.1000000001</v>
      </c>
      <c r="W138">
        <v>2461639.23</v>
      </c>
      <c r="X138" s="415">
        <v>889767.89</v>
      </c>
      <c r="Y138" s="415">
        <v>102950</v>
      </c>
      <c r="Z138" s="415">
        <v>396.68</v>
      </c>
      <c r="AB138" s="415">
        <v>1500217</v>
      </c>
      <c r="AC138" s="415">
        <v>331200</v>
      </c>
      <c r="AD138">
        <v>2037997</v>
      </c>
      <c r="AE138">
        <v>14700</v>
      </c>
      <c r="AG138">
        <v>844263.75</v>
      </c>
      <c r="AH138">
        <v>152187.39000000001</v>
      </c>
      <c r="AL138">
        <v>135981.12</v>
      </c>
      <c r="AM138" s="263">
        <f t="shared" si="9"/>
        <v>535143.28</v>
      </c>
      <c r="AN138" s="264">
        <f t="shared" si="10"/>
        <v>112728.53</v>
      </c>
      <c r="AO138" s="288">
        <f t="shared" si="11"/>
        <v>422414.75</v>
      </c>
      <c r="AP138" s="283">
        <f t="shared" si="12"/>
        <v>2824531.5700000003</v>
      </c>
      <c r="AQ138" s="291">
        <f t="shared" si="13"/>
        <v>3185129.2600000002</v>
      </c>
      <c r="AR138" s="265">
        <f t="shared" si="14"/>
        <v>-360597.68999999994</v>
      </c>
    </row>
    <row r="139" spans="1:44" ht="14.4" thickBot="1" x14ac:dyDescent="0.3">
      <c r="A139" s="253" t="s">
        <v>326</v>
      </c>
      <c r="B139" s="253" t="s">
        <v>47</v>
      </c>
      <c r="C139" s="292">
        <v>3540</v>
      </c>
      <c r="D139" s="293" t="s">
        <v>940</v>
      </c>
      <c r="E139" t="s">
        <v>2739</v>
      </c>
      <c r="F139" s="411">
        <v>267172.53000000003</v>
      </c>
      <c r="G139" s="411">
        <v>24326</v>
      </c>
      <c r="H139" s="411">
        <v>198728.02</v>
      </c>
      <c r="K139">
        <v>1777733.48</v>
      </c>
      <c r="L139">
        <v>35743.24</v>
      </c>
      <c r="O139" s="414">
        <v>8650</v>
      </c>
      <c r="P139" s="414">
        <v>32655.279999999999</v>
      </c>
      <c r="R139" s="414">
        <v>1094</v>
      </c>
      <c r="T139">
        <v>89200</v>
      </c>
      <c r="V139">
        <v>1081466.76</v>
      </c>
      <c r="W139">
        <v>1490475.39</v>
      </c>
      <c r="X139" s="415">
        <v>1101196.6200000001</v>
      </c>
      <c r="Y139" s="415">
        <v>118190</v>
      </c>
      <c r="Z139" s="415">
        <v>431.37</v>
      </c>
      <c r="AB139" s="415">
        <v>1471679.4</v>
      </c>
      <c r="AC139" s="415">
        <v>295600</v>
      </c>
      <c r="AD139">
        <v>1927550.4</v>
      </c>
      <c r="AE139">
        <v>14280</v>
      </c>
      <c r="AF139">
        <v>6900</v>
      </c>
      <c r="AG139">
        <v>1114930.6599999999</v>
      </c>
      <c r="AH139">
        <v>226524.97</v>
      </c>
      <c r="AL139">
        <v>96749.52</v>
      </c>
      <c r="AM139" s="263">
        <f t="shared" ref="AM139:AM202" si="15">SUM(F139:I139)</f>
        <v>490226.55000000005</v>
      </c>
      <c r="AN139" s="264">
        <f t="shared" ref="AN139:AN202" si="16">SUM(O139:S139)</f>
        <v>42399.28</v>
      </c>
      <c r="AO139" s="288">
        <f t="shared" ref="AO139:AO202" si="17">AM139-AN139</f>
        <v>447827.27</v>
      </c>
      <c r="AP139" s="283">
        <f t="shared" ref="AP139:AP202" si="18">SUM(X139:AC139)</f>
        <v>2987097.39</v>
      </c>
      <c r="AQ139" s="291">
        <f t="shared" ref="AQ139:AQ202" si="19">SUM(AD139:AL139)</f>
        <v>3386935.55</v>
      </c>
      <c r="AR139" s="265">
        <f t="shared" si="14"/>
        <v>-399838.15999999968</v>
      </c>
    </row>
    <row r="140" spans="1:44" ht="14.4" thickBot="1" x14ac:dyDescent="0.3">
      <c r="A140" s="253" t="s">
        <v>326</v>
      </c>
      <c r="B140" s="253" t="s">
        <v>47</v>
      </c>
      <c r="C140" s="292">
        <v>8043</v>
      </c>
      <c r="D140" s="293" t="s">
        <v>941</v>
      </c>
      <c r="E140" t="s">
        <v>2740</v>
      </c>
      <c r="F140" s="411">
        <v>28873.759999999998</v>
      </c>
      <c r="G140" s="411">
        <v>7463.9</v>
      </c>
      <c r="H140" s="411">
        <v>395994.14</v>
      </c>
      <c r="K140">
        <v>1125966.68</v>
      </c>
      <c r="L140">
        <v>481196.89</v>
      </c>
      <c r="O140" s="414">
        <v>3000</v>
      </c>
      <c r="P140" s="414">
        <v>59927.56</v>
      </c>
      <c r="R140" s="414">
        <v>2884</v>
      </c>
      <c r="T140">
        <v>75600</v>
      </c>
      <c r="V140">
        <v>-1859884.35</v>
      </c>
      <c r="W140">
        <v>3529981.97</v>
      </c>
      <c r="X140" s="415">
        <v>1594202.15</v>
      </c>
      <c r="Y140" s="415">
        <v>271090</v>
      </c>
      <c r="Z140" s="415">
        <v>326.02999999999997</v>
      </c>
      <c r="AB140" s="415">
        <v>1961391.3</v>
      </c>
      <c r="AC140" s="415">
        <v>1305000</v>
      </c>
      <c r="AD140">
        <v>2917876.3</v>
      </c>
      <c r="AE140">
        <v>23098</v>
      </c>
      <c r="AG140">
        <v>1715950.48</v>
      </c>
      <c r="AH140">
        <v>152464.99</v>
      </c>
      <c r="AL140">
        <v>94633.52</v>
      </c>
      <c r="AM140" s="263">
        <f t="shared" si="15"/>
        <v>432331.8</v>
      </c>
      <c r="AN140" s="264">
        <f t="shared" si="16"/>
        <v>65811.56</v>
      </c>
      <c r="AO140" s="288">
        <f t="shared" si="17"/>
        <v>366520.24</v>
      </c>
      <c r="AP140" s="283">
        <f t="shared" si="18"/>
        <v>5132009.4800000004</v>
      </c>
      <c r="AQ140" s="291">
        <f t="shared" si="19"/>
        <v>4904023.2899999991</v>
      </c>
      <c r="AR140" s="265">
        <f t="shared" si="14"/>
        <v>227986.19000000134</v>
      </c>
    </row>
    <row r="141" spans="1:44" ht="14.4" thickBot="1" x14ac:dyDescent="0.3">
      <c r="A141" s="253" t="s">
        <v>326</v>
      </c>
      <c r="B141" s="253" t="s">
        <v>47</v>
      </c>
      <c r="C141" s="292">
        <v>4264</v>
      </c>
      <c r="D141" s="293" t="s">
        <v>942</v>
      </c>
      <c r="E141" t="s">
        <v>2741</v>
      </c>
      <c r="F141" s="411">
        <v>386744.02</v>
      </c>
      <c r="G141" s="411">
        <v>96753.5</v>
      </c>
      <c r="H141" s="411">
        <v>180548.72</v>
      </c>
      <c r="K141">
        <v>333473.98</v>
      </c>
      <c r="L141">
        <v>195227.9</v>
      </c>
      <c r="O141" s="414">
        <v>0</v>
      </c>
      <c r="P141" s="414">
        <v>150069.93</v>
      </c>
      <c r="R141" s="414">
        <v>1178</v>
      </c>
      <c r="T141">
        <v>111825</v>
      </c>
      <c r="V141">
        <v>-102865.14</v>
      </c>
      <c r="W141">
        <v>1467910.57</v>
      </c>
      <c r="X141" s="415">
        <v>2927728.85</v>
      </c>
      <c r="Y141" s="415">
        <v>205800</v>
      </c>
      <c r="Z141" s="415">
        <v>930.18</v>
      </c>
      <c r="AB141" s="415">
        <v>1304729</v>
      </c>
      <c r="AC141" s="415">
        <v>142296.44</v>
      </c>
      <c r="AD141">
        <v>1764210</v>
      </c>
      <c r="AE141">
        <v>7740</v>
      </c>
      <c r="AG141">
        <v>1302220.3899999999</v>
      </c>
      <c r="AH141">
        <v>45657.57</v>
      </c>
      <c r="AL141">
        <v>1897026.75</v>
      </c>
      <c r="AM141" s="263">
        <f t="shared" si="15"/>
        <v>664046.24</v>
      </c>
      <c r="AN141" s="264">
        <f t="shared" si="16"/>
        <v>151247.93</v>
      </c>
      <c r="AO141" s="288">
        <f t="shared" si="17"/>
        <v>512798.31</v>
      </c>
      <c r="AP141" s="283">
        <f t="shared" si="18"/>
        <v>4581484.4700000007</v>
      </c>
      <c r="AQ141" s="291">
        <f t="shared" si="19"/>
        <v>5016854.709999999</v>
      </c>
      <c r="AR141" s="265">
        <f t="shared" si="14"/>
        <v>-435370.23999999836</v>
      </c>
    </row>
    <row r="142" spans="1:44" ht="14.4" thickBot="1" x14ac:dyDescent="0.3">
      <c r="A142" s="253" t="s">
        <v>326</v>
      </c>
      <c r="B142" s="253" t="s">
        <v>47</v>
      </c>
      <c r="C142" s="292">
        <v>4475</v>
      </c>
      <c r="D142" s="293" t="s">
        <v>943</v>
      </c>
      <c r="E142" t="s">
        <v>2742</v>
      </c>
      <c r="F142" s="411">
        <v>270424.49</v>
      </c>
      <c r="G142" s="411">
        <v>5813</v>
      </c>
      <c r="H142" s="411">
        <v>114680.42</v>
      </c>
      <c r="K142">
        <v>250304.59</v>
      </c>
      <c r="L142">
        <v>208770.07</v>
      </c>
      <c r="P142" s="414">
        <v>46789.29</v>
      </c>
      <c r="R142" s="414">
        <v>1732</v>
      </c>
      <c r="T142">
        <v>49725</v>
      </c>
      <c r="V142">
        <v>884523.84</v>
      </c>
      <c r="W142">
        <v>431311.75</v>
      </c>
      <c r="X142" s="415">
        <v>2402894.4300000002</v>
      </c>
      <c r="Y142" s="415">
        <v>191475</v>
      </c>
      <c r="Z142" s="415">
        <v>432.98</v>
      </c>
      <c r="AB142" s="415">
        <v>1123665.69</v>
      </c>
      <c r="AC142" s="415">
        <v>147200</v>
      </c>
      <c r="AD142">
        <v>1736815.69</v>
      </c>
      <c r="AE142">
        <v>32588</v>
      </c>
      <c r="AG142">
        <v>1299157</v>
      </c>
      <c r="AH142">
        <v>186281.47</v>
      </c>
      <c r="AL142">
        <v>1174915.25</v>
      </c>
      <c r="AM142" s="263">
        <f t="shared" si="15"/>
        <v>390917.91</v>
      </c>
      <c r="AN142" s="264">
        <f t="shared" si="16"/>
        <v>48521.29</v>
      </c>
      <c r="AO142" s="288">
        <f t="shared" si="17"/>
        <v>342396.62</v>
      </c>
      <c r="AP142" s="283">
        <f t="shared" si="18"/>
        <v>3865668.1</v>
      </c>
      <c r="AQ142" s="291">
        <f t="shared" si="19"/>
        <v>4429757.41</v>
      </c>
      <c r="AR142" s="265">
        <f t="shared" si="14"/>
        <v>-564089.31000000006</v>
      </c>
    </row>
    <row r="143" spans="1:44" ht="14.4" thickBot="1" x14ac:dyDescent="0.3">
      <c r="A143" s="253" t="s">
        <v>326</v>
      </c>
      <c r="B143" s="253" t="s">
        <v>47</v>
      </c>
      <c r="C143" s="292">
        <v>4153</v>
      </c>
      <c r="D143" s="293" t="s">
        <v>944</v>
      </c>
      <c r="E143" t="s">
        <v>2743</v>
      </c>
      <c r="F143" s="411">
        <v>361268.73</v>
      </c>
      <c r="G143" s="411">
        <v>23700</v>
      </c>
      <c r="H143" s="411">
        <v>136112.16</v>
      </c>
      <c r="K143">
        <v>523994.06</v>
      </c>
      <c r="L143">
        <v>484927.82</v>
      </c>
      <c r="O143" s="414">
        <v>6000</v>
      </c>
      <c r="P143" s="414">
        <v>51832.2</v>
      </c>
      <c r="R143" s="414">
        <v>1206</v>
      </c>
      <c r="T143">
        <v>124470</v>
      </c>
      <c r="V143">
        <v>-524004.89</v>
      </c>
      <c r="W143">
        <v>2115546</v>
      </c>
      <c r="X143" s="415">
        <v>1236900.3500000001</v>
      </c>
      <c r="Y143" s="415">
        <v>10000</v>
      </c>
      <c r="Z143" s="415">
        <v>483.38</v>
      </c>
      <c r="AB143" s="415">
        <v>1300784.1000000001</v>
      </c>
      <c r="AC143" s="415">
        <v>363800</v>
      </c>
      <c r="AD143">
        <v>1743591.1</v>
      </c>
      <c r="AE143">
        <v>10910</v>
      </c>
      <c r="AF143">
        <v>500</v>
      </c>
      <c r="AG143">
        <v>993907.68</v>
      </c>
      <c r="AH143">
        <v>186758.14</v>
      </c>
      <c r="AL143">
        <v>221347.45</v>
      </c>
      <c r="AM143" s="263">
        <f t="shared" si="15"/>
        <v>521080.89</v>
      </c>
      <c r="AN143" s="264">
        <f t="shared" si="16"/>
        <v>59038.2</v>
      </c>
      <c r="AO143" s="288">
        <f t="shared" si="17"/>
        <v>462042.69</v>
      </c>
      <c r="AP143" s="283">
        <f t="shared" si="18"/>
        <v>2911967.83</v>
      </c>
      <c r="AQ143" s="291">
        <f t="shared" si="19"/>
        <v>3157014.3700000006</v>
      </c>
      <c r="AR143" s="265">
        <f t="shared" si="14"/>
        <v>-245046.5400000005</v>
      </c>
    </row>
    <row r="144" spans="1:44" ht="14.4" thickBot="1" x14ac:dyDescent="0.3">
      <c r="A144" s="253" t="s">
        <v>326</v>
      </c>
      <c r="B144" s="253" t="s">
        <v>47</v>
      </c>
      <c r="C144" s="292">
        <v>2552</v>
      </c>
      <c r="D144" s="293" t="s">
        <v>945</v>
      </c>
      <c r="E144" t="s">
        <v>2744</v>
      </c>
      <c r="F144" s="411">
        <v>165367.39000000001</v>
      </c>
      <c r="G144" s="411">
        <v>14063.05</v>
      </c>
      <c r="H144" s="411">
        <v>170969.83</v>
      </c>
      <c r="K144">
        <v>1006263.98</v>
      </c>
      <c r="L144">
        <v>9916.4599999999991</v>
      </c>
      <c r="O144" s="414">
        <v>0</v>
      </c>
      <c r="P144" s="414">
        <v>51631.64</v>
      </c>
      <c r="R144" s="414">
        <v>1874</v>
      </c>
      <c r="V144">
        <v>-628255.29</v>
      </c>
      <c r="W144">
        <v>2263113.85</v>
      </c>
      <c r="X144" s="415">
        <v>855114.91</v>
      </c>
      <c r="Y144" s="415">
        <v>109926</v>
      </c>
      <c r="Z144" s="415">
        <v>290.66000000000003</v>
      </c>
      <c r="AB144" s="415">
        <v>1146959</v>
      </c>
      <c r="AC144" s="415">
        <v>275600</v>
      </c>
      <c r="AD144">
        <v>1667379</v>
      </c>
      <c r="AE144">
        <v>2300</v>
      </c>
      <c r="AG144">
        <v>738997.61</v>
      </c>
      <c r="AH144">
        <v>164133.53</v>
      </c>
      <c r="AL144">
        <v>136863.92000000001</v>
      </c>
      <c r="AM144" s="263">
        <f t="shared" si="15"/>
        <v>350400.27</v>
      </c>
      <c r="AN144" s="264">
        <f t="shared" si="16"/>
        <v>53505.64</v>
      </c>
      <c r="AO144" s="288">
        <f t="shared" si="17"/>
        <v>296894.63</v>
      </c>
      <c r="AP144" s="283">
        <f t="shared" si="18"/>
        <v>2387890.5700000003</v>
      </c>
      <c r="AQ144" s="291">
        <f t="shared" si="19"/>
        <v>2709674.0599999996</v>
      </c>
      <c r="AR144" s="265">
        <f t="shared" si="14"/>
        <v>-321783.48999999929</v>
      </c>
    </row>
    <row r="145" spans="1:44" ht="14.4" thickBot="1" x14ac:dyDescent="0.3">
      <c r="A145" s="253" t="s">
        <v>326</v>
      </c>
      <c r="B145" s="253" t="s">
        <v>47</v>
      </c>
      <c r="C145" s="292">
        <v>5199</v>
      </c>
      <c r="D145" s="293" t="s">
        <v>946</v>
      </c>
      <c r="E145" t="s">
        <v>2745</v>
      </c>
      <c r="F145" s="411">
        <v>114731.74</v>
      </c>
      <c r="G145" s="411">
        <v>98290.75</v>
      </c>
      <c r="H145" s="411">
        <v>451696.75</v>
      </c>
      <c r="K145">
        <v>654280.19999999995</v>
      </c>
      <c r="L145">
        <v>49843.58</v>
      </c>
      <c r="O145" s="414">
        <v>2500</v>
      </c>
      <c r="P145" s="414">
        <v>130254.46</v>
      </c>
      <c r="R145" s="414">
        <v>1294</v>
      </c>
      <c r="T145">
        <v>54500</v>
      </c>
      <c r="V145">
        <v>-994019.3</v>
      </c>
      <c r="W145">
        <v>2512572.4500000002</v>
      </c>
      <c r="X145" s="415">
        <v>1246108.54</v>
      </c>
      <c r="Y145" s="415">
        <v>198000</v>
      </c>
      <c r="Z145" s="415">
        <v>412.63</v>
      </c>
      <c r="AB145" s="415">
        <v>2174452.5</v>
      </c>
      <c r="AC145" s="415">
        <v>328286.5</v>
      </c>
      <c r="AD145">
        <v>2781488.95</v>
      </c>
      <c r="AE145">
        <v>24428</v>
      </c>
      <c r="AG145">
        <v>1261261.6399999999</v>
      </c>
      <c r="AH145">
        <v>65849.52</v>
      </c>
      <c r="AL145">
        <v>152490.65</v>
      </c>
      <c r="AM145" s="263">
        <f t="shared" si="15"/>
        <v>664719.24</v>
      </c>
      <c r="AN145" s="264">
        <f t="shared" si="16"/>
        <v>134048.46000000002</v>
      </c>
      <c r="AO145" s="288">
        <f t="shared" si="17"/>
        <v>530670.78</v>
      </c>
      <c r="AP145" s="283">
        <f t="shared" si="18"/>
        <v>3947260.17</v>
      </c>
      <c r="AQ145" s="291">
        <f t="shared" si="19"/>
        <v>4285518.76</v>
      </c>
      <c r="AR145" s="265">
        <f t="shared" si="14"/>
        <v>-338258.58999999985</v>
      </c>
    </row>
    <row r="146" spans="1:44" ht="14.4" thickBot="1" x14ac:dyDescent="0.3">
      <c r="A146" s="253" t="s">
        <v>326</v>
      </c>
      <c r="B146" s="253" t="s">
        <v>47</v>
      </c>
      <c r="C146" s="292">
        <v>7299</v>
      </c>
      <c r="D146" s="293" t="s">
        <v>947</v>
      </c>
      <c r="E146" t="s">
        <v>2746</v>
      </c>
      <c r="F146" s="411">
        <v>577477.63</v>
      </c>
      <c r="G146" s="411">
        <v>142094.41</v>
      </c>
      <c r="H146" s="411">
        <v>232183.96</v>
      </c>
      <c r="K146">
        <v>1780114.88</v>
      </c>
      <c r="L146">
        <v>420316.62</v>
      </c>
      <c r="O146" s="414">
        <v>0</v>
      </c>
      <c r="P146" s="414">
        <v>57921.39</v>
      </c>
      <c r="R146" s="414">
        <v>2540</v>
      </c>
      <c r="T146">
        <v>125466</v>
      </c>
      <c r="V146">
        <v>2363915.84</v>
      </c>
      <c r="W146">
        <v>1298036.29</v>
      </c>
      <c r="X146" s="415">
        <v>1804800.81</v>
      </c>
      <c r="Y146" s="415">
        <v>204575</v>
      </c>
      <c r="Z146" s="415">
        <v>812.82</v>
      </c>
      <c r="AB146" s="415">
        <v>1210267</v>
      </c>
      <c r="AC146" s="415">
        <v>208400</v>
      </c>
      <c r="AD146">
        <v>2039181</v>
      </c>
      <c r="AE146">
        <v>18550</v>
      </c>
      <c r="AG146">
        <v>1519827.9</v>
      </c>
      <c r="AH146">
        <v>368889.96</v>
      </c>
      <c r="AL146">
        <v>178098.79</v>
      </c>
      <c r="AM146" s="263">
        <f t="shared" si="15"/>
        <v>951756</v>
      </c>
      <c r="AN146" s="264">
        <f t="shared" si="16"/>
        <v>60461.39</v>
      </c>
      <c r="AO146" s="288">
        <f t="shared" si="17"/>
        <v>891294.61</v>
      </c>
      <c r="AP146" s="283">
        <f t="shared" si="18"/>
        <v>3428855.63</v>
      </c>
      <c r="AQ146" s="291">
        <f t="shared" si="19"/>
        <v>4124547.65</v>
      </c>
      <c r="AR146" s="265">
        <f t="shared" si="14"/>
        <v>-695692.02</v>
      </c>
    </row>
    <row r="147" spans="1:44" ht="14.4" thickBot="1" x14ac:dyDescent="0.3">
      <c r="A147" s="253" t="s">
        <v>330</v>
      </c>
      <c r="B147" s="253" t="s">
        <v>48</v>
      </c>
      <c r="C147" s="292">
        <v>3325</v>
      </c>
      <c r="D147" s="293" t="s">
        <v>948</v>
      </c>
      <c r="E147" t="s">
        <v>2747</v>
      </c>
      <c r="F147" s="411">
        <v>365242.8</v>
      </c>
      <c r="G147" s="411">
        <v>92236.74</v>
      </c>
      <c r="H147" s="411">
        <v>631602.06000000006</v>
      </c>
      <c r="K147">
        <v>716606.29</v>
      </c>
      <c r="L147">
        <v>478976.18</v>
      </c>
      <c r="O147" s="414">
        <v>0</v>
      </c>
      <c r="P147" s="414">
        <v>54015.199999999997</v>
      </c>
      <c r="R147" s="414">
        <v>0</v>
      </c>
      <c r="V147">
        <v>402738.99</v>
      </c>
      <c r="W147">
        <v>1854562.35</v>
      </c>
      <c r="X147" s="415">
        <v>998620.9</v>
      </c>
      <c r="Y147" s="415">
        <v>73860</v>
      </c>
      <c r="Z147" s="415">
        <v>425.66</v>
      </c>
      <c r="AB147" s="415">
        <v>1407636</v>
      </c>
      <c r="AC147" s="415">
        <v>371568.16</v>
      </c>
      <c r="AD147">
        <v>1902475</v>
      </c>
      <c r="AE147">
        <v>19160</v>
      </c>
      <c r="AG147">
        <v>773451.54</v>
      </c>
      <c r="AH147">
        <v>148595.54999999999</v>
      </c>
      <c r="AL147">
        <v>35081.1</v>
      </c>
      <c r="AM147" s="263">
        <f t="shared" si="15"/>
        <v>1089081.6000000001</v>
      </c>
      <c r="AN147" s="264">
        <f t="shared" si="16"/>
        <v>54015.199999999997</v>
      </c>
      <c r="AO147" s="288">
        <f t="shared" si="17"/>
        <v>1035066.4000000001</v>
      </c>
      <c r="AP147" s="283">
        <f t="shared" si="18"/>
        <v>2852110.7199999997</v>
      </c>
      <c r="AQ147" s="291">
        <f t="shared" si="19"/>
        <v>2878763.19</v>
      </c>
      <c r="AR147" s="265">
        <f t="shared" si="14"/>
        <v>-26652.470000000205</v>
      </c>
    </row>
    <row r="148" spans="1:44" ht="14.4" thickBot="1" x14ac:dyDescent="0.3">
      <c r="A148" s="253" t="s">
        <v>330</v>
      </c>
      <c r="B148" s="253" t="s">
        <v>48</v>
      </c>
      <c r="C148" s="292">
        <v>5397</v>
      </c>
      <c r="D148" s="293" t="s">
        <v>949</v>
      </c>
      <c r="E148" t="s">
        <v>2748</v>
      </c>
      <c r="F148" s="411">
        <v>1582017.58</v>
      </c>
      <c r="G148" s="411">
        <v>43053</v>
      </c>
      <c r="H148" s="411">
        <v>38463.5</v>
      </c>
      <c r="K148">
        <v>647373.23</v>
      </c>
      <c r="L148">
        <v>547112.06000000006</v>
      </c>
      <c r="O148" s="414">
        <v>0</v>
      </c>
      <c r="P148" s="414">
        <v>69850</v>
      </c>
      <c r="R148" s="414">
        <v>0</v>
      </c>
      <c r="V148">
        <v>-536158.89</v>
      </c>
      <c r="W148">
        <v>3974625.34</v>
      </c>
      <c r="X148" s="415">
        <v>1295236.98</v>
      </c>
      <c r="Y148" s="415">
        <v>156240</v>
      </c>
      <c r="Z148" s="415">
        <v>2186.4899999999998</v>
      </c>
      <c r="AB148" s="415">
        <v>1314430.2</v>
      </c>
      <c r="AC148" s="415">
        <v>433782.59</v>
      </c>
      <c r="AD148">
        <v>2105397.9500000002</v>
      </c>
      <c r="AE148">
        <v>50404</v>
      </c>
      <c r="AG148">
        <v>1230812.1399999999</v>
      </c>
      <c r="AH148">
        <v>348899.9</v>
      </c>
      <c r="AL148">
        <v>116659.35</v>
      </c>
      <c r="AM148" s="263">
        <f t="shared" si="15"/>
        <v>1663534.0800000001</v>
      </c>
      <c r="AN148" s="264">
        <f t="shared" si="16"/>
        <v>69850</v>
      </c>
      <c r="AO148" s="288">
        <f t="shared" si="17"/>
        <v>1593684.08</v>
      </c>
      <c r="AP148" s="283">
        <f t="shared" si="18"/>
        <v>3201876.26</v>
      </c>
      <c r="AQ148" s="291">
        <f t="shared" si="19"/>
        <v>3852173.34</v>
      </c>
      <c r="AR148" s="265">
        <f t="shared" si="14"/>
        <v>-650297.08000000007</v>
      </c>
    </row>
    <row r="149" spans="1:44" ht="14.4" thickBot="1" x14ac:dyDescent="0.3">
      <c r="A149" s="253" t="s">
        <v>330</v>
      </c>
      <c r="B149" s="253" t="s">
        <v>48</v>
      </c>
      <c r="C149" s="292">
        <v>2048</v>
      </c>
      <c r="D149" s="293" t="s">
        <v>950</v>
      </c>
      <c r="E149" t="s">
        <v>2749</v>
      </c>
      <c r="F149" s="411">
        <v>523680.76</v>
      </c>
      <c r="G149" s="411">
        <v>11519</v>
      </c>
      <c r="H149" s="411">
        <v>77157.25</v>
      </c>
      <c r="K149">
        <v>888739.86</v>
      </c>
      <c r="L149">
        <v>376424.75</v>
      </c>
      <c r="O149" s="414">
        <v>12000</v>
      </c>
      <c r="P149" s="414">
        <v>43532.6</v>
      </c>
      <c r="R149" s="414">
        <v>1496</v>
      </c>
      <c r="V149">
        <v>-403435.31</v>
      </c>
      <c r="W149">
        <v>2427116.52</v>
      </c>
      <c r="X149" s="415">
        <v>992695.96</v>
      </c>
      <c r="Y149" s="415">
        <v>189275</v>
      </c>
      <c r="Z149" s="415">
        <v>611.30999999999995</v>
      </c>
      <c r="AB149" s="415">
        <v>2008897.7</v>
      </c>
      <c r="AC149" s="415">
        <v>233028.18</v>
      </c>
      <c r="AD149">
        <v>2299074.7000000002</v>
      </c>
      <c r="AE149">
        <v>1640</v>
      </c>
      <c r="AF149">
        <v>3512</v>
      </c>
      <c r="AG149">
        <v>961547.61</v>
      </c>
      <c r="AH149">
        <v>273570.63</v>
      </c>
      <c r="AI149">
        <v>32700</v>
      </c>
      <c r="AL149">
        <v>55651.4</v>
      </c>
      <c r="AM149" s="263">
        <f t="shared" si="15"/>
        <v>612357.01</v>
      </c>
      <c r="AN149" s="264">
        <f t="shared" si="16"/>
        <v>57028.6</v>
      </c>
      <c r="AO149" s="288">
        <f t="shared" si="17"/>
        <v>555328.41</v>
      </c>
      <c r="AP149" s="283">
        <f t="shared" si="18"/>
        <v>3424508.15</v>
      </c>
      <c r="AQ149" s="291">
        <f t="shared" si="19"/>
        <v>3627696.34</v>
      </c>
      <c r="AR149" s="265">
        <f t="shared" si="14"/>
        <v>-203188.18999999994</v>
      </c>
    </row>
    <row r="150" spans="1:44" ht="14.4" thickBot="1" x14ac:dyDescent="0.3">
      <c r="A150" s="253" t="s">
        <v>330</v>
      </c>
      <c r="B150" s="253" t="s">
        <v>48</v>
      </c>
      <c r="C150" s="292">
        <v>5559</v>
      </c>
      <c r="D150" s="293" t="s">
        <v>951</v>
      </c>
      <c r="E150" t="s">
        <v>2750</v>
      </c>
      <c r="F150" s="411">
        <v>1100744.8899999999</v>
      </c>
      <c r="G150" s="411">
        <v>57473.599999999999</v>
      </c>
      <c r="H150" s="411">
        <v>103263.11</v>
      </c>
      <c r="K150">
        <v>629271.19999999995</v>
      </c>
      <c r="L150">
        <v>605027.83999999997</v>
      </c>
      <c r="O150" s="414">
        <v>16440</v>
      </c>
      <c r="P150" s="414">
        <v>72100</v>
      </c>
      <c r="R150" s="414">
        <v>4990.62</v>
      </c>
      <c r="V150">
        <v>367676.88</v>
      </c>
      <c r="W150">
        <v>2538450.7999999998</v>
      </c>
      <c r="X150" s="415">
        <v>1313928.96</v>
      </c>
      <c r="Y150" s="415">
        <v>290020</v>
      </c>
      <c r="Z150" s="415">
        <v>1487.93</v>
      </c>
      <c r="AB150" s="415">
        <v>2089816</v>
      </c>
      <c r="AC150" s="415">
        <v>482690.44</v>
      </c>
      <c r="AD150">
        <v>2679321</v>
      </c>
      <c r="AE150">
        <v>35564</v>
      </c>
      <c r="AG150">
        <v>1462825.69</v>
      </c>
      <c r="AH150">
        <v>373359.82</v>
      </c>
      <c r="AL150">
        <v>130750.48</v>
      </c>
      <c r="AM150" s="263">
        <f t="shared" si="15"/>
        <v>1261481.6000000001</v>
      </c>
      <c r="AN150" s="264">
        <f t="shared" si="16"/>
        <v>93530.62</v>
      </c>
      <c r="AO150" s="288">
        <f t="shared" si="17"/>
        <v>1167950.98</v>
      </c>
      <c r="AP150" s="283">
        <f t="shared" si="18"/>
        <v>4177943.3299999996</v>
      </c>
      <c r="AQ150" s="291">
        <f t="shared" si="19"/>
        <v>4681820.99</v>
      </c>
      <c r="AR150" s="265">
        <f t="shared" si="14"/>
        <v>-503877.66000000061</v>
      </c>
    </row>
    <row r="151" spans="1:44" ht="14.4" thickBot="1" x14ac:dyDescent="0.3">
      <c r="A151" s="253" t="s">
        <v>330</v>
      </c>
      <c r="B151" s="253" t="s">
        <v>48</v>
      </c>
      <c r="C151" s="292">
        <v>3394</v>
      </c>
      <c r="D151" s="293" t="s">
        <v>952</v>
      </c>
      <c r="E151" t="s">
        <v>2751</v>
      </c>
      <c r="F151" s="411">
        <v>1112036.08</v>
      </c>
      <c r="G151" s="411">
        <v>98194.26</v>
      </c>
      <c r="H151" s="411">
        <v>595961.05000000005</v>
      </c>
      <c r="K151">
        <v>936127.09</v>
      </c>
      <c r="L151">
        <v>288742.34999999998</v>
      </c>
      <c r="O151" s="414">
        <v>6760</v>
      </c>
      <c r="P151" s="414">
        <v>78081.759999999995</v>
      </c>
      <c r="R151" s="414">
        <v>0</v>
      </c>
      <c r="V151">
        <v>-337514.7</v>
      </c>
      <c r="W151">
        <v>3053279.47</v>
      </c>
      <c r="X151" s="415">
        <v>1718236.15</v>
      </c>
      <c r="Y151" s="415">
        <v>333150</v>
      </c>
      <c r="Z151" s="415">
        <v>1235.3800000000001</v>
      </c>
      <c r="AB151" s="415">
        <v>1324078</v>
      </c>
      <c r="AC151" s="415">
        <v>242018.88</v>
      </c>
      <c r="AD151">
        <v>2135572</v>
      </c>
      <c r="AE151">
        <v>20996</v>
      </c>
      <c r="AG151">
        <v>998364.05</v>
      </c>
      <c r="AH151">
        <v>150283.56</v>
      </c>
      <c r="AL151">
        <v>83048.5</v>
      </c>
      <c r="AM151" s="263">
        <f t="shared" si="15"/>
        <v>1806191.3900000001</v>
      </c>
      <c r="AN151" s="264">
        <f t="shared" si="16"/>
        <v>84841.76</v>
      </c>
      <c r="AO151" s="288">
        <f t="shared" si="17"/>
        <v>1721349.6300000001</v>
      </c>
      <c r="AP151" s="283">
        <f t="shared" si="18"/>
        <v>3618718.4099999997</v>
      </c>
      <c r="AQ151" s="291">
        <f t="shared" si="19"/>
        <v>3388264.11</v>
      </c>
      <c r="AR151" s="265">
        <f t="shared" si="14"/>
        <v>230454.29999999981</v>
      </c>
    </row>
    <row r="152" spans="1:44" ht="14.4" thickBot="1" x14ac:dyDescent="0.3">
      <c r="A152" s="253" t="s">
        <v>330</v>
      </c>
      <c r="B152" s="253" t="s">
        <v>48</v>
      </c>
      <c r="C152" s="292">
        <v>4182</v>
      </c>
      <c r="D152" s="293" t="s">
        <v>953</v>
      </c>
      <c r="E152" t="s">
        <v>2752</v>
      </c>
      <c r="F152" s="411">
        <v>937704.24</v>
      </c>
      <c r="G152" s="411">
        <v>25667.19</v>
      </c>
      <c r="H152" s="411">
        <v>-33920.32</v>
      </c>
      <c r="K152">
        <v>226852.22</v>
      </c>
      <c r="L152">
        <v>275148.62</v>
      </c>
      <c r="O152" s="414">
        <v>0</v>
      </c>
      <c r="P152" s="414">
        <v>45750</v>
      </c>
      <c r="R152" s="414">
        <v>0</v>
      </c>
      <c r="V152">
        <v>-117023.27</v>
      </c>
      <c r="W152">
        <v>1819262.69</v>
      </c>
      <c r="X152" s="415">
        <v>1147878.46</v>
      </c>
      <c r="Y152" s="415">
        <v>182530</v>
      </c>
      <c r="Z152" s="415">
        <v>1331.56</v>
      </c>
      <c r="AB152" s="415">
        <v>1441953</v>
      </c>
      <c r="AC152" s="415">
        <v>412843.8</v>
      </c>
      <c r="AD152">
        <v>2080527.98</v>
      </c>
      <c r="AE152">
        <v>13924</v>
      </c>
      <c r="AG152">
        <v>1150027.55</v>
      </c>
      <c r="AH152">
        <v>99049.13</v>
      </c>
      <c r="AL152">
        <v>159545.63</v>
      </c>
      <c r="AM152" s="263">
        <f t="shared" si="15"/>
        <v>929451.11</v>
      </c>
      <c r="AN152" s="264">
        <f t="shared" si="16"/>
        <v>45750</v>
      </c>
      <c r="AO152" s="288">
        <f t="shared" si="17"/>
        <v>883701.11</v>
      </c>
      <c r="AP152" s="283">
        <f t="shared" si="18"/>
        <v>3186536.82</v>
      </c>
      <c r="AQ152" s="291">
        <f t="shared" si="19"/>
        <v>3503074.29</v>
      </c>
      <c r="AR152" s="265">
        <f t="shared" si="14"/>
        <v>-316537.4700000002</v>
      </c>
    </row>
    <row r="153" spans="1:44" ht="14.4" thickBot="1" x14ac:dyDescent="0.3">
      <c r="A153" s="253" t="s">
        <v>330</v>
      </c>
      <c r="B153" s="253" t="s">
        <v>48</v>
      </c>
      <c r="C153" s="292">
        <v>4497</v>
      </c>
      <c r="D153" s="293" t="s">
        <v>954</v>
      </c>
      <c r="E153" t="s">
        <v>2753</v>
      </c>
      <c r="F153" s="411">
        <v>340956.15999999997</v>
      </c>
      <c r="G153" s="411">
        <v>24000</v>
      </c>
      <c r="H153" s="411">
        <v>581344.14</v>
      </c>
      <c r="K153">
        <v>805389.33</v>
      </c>
      <c r="L153">
        <v>263631.18</v>
      </c>
      <c r="O153" s="414">
        <v>5230</v>
      </c>
      <c r="P153" s="414">
        <v>42443</v>
      </c>
      <c r="R153" s="414">
        <v>841</v>
      </c>
      <c r="U153">
        <v>310</v>
      </c>
      <c r="V153">
        <v>-365813.97</v>
      </c>
      <c r="W153">
        <v>2522678.58</v>
      </c>
      <c r="X153" s="415">
        <v>1087580.8700000001</v>
      </c>
      <c r="Y153" s="415">
        <v>171040</v>
      </c>
      <c r="Z153" s="415">
        <v>549.92999999999995</v>
      </c>
      <c r="AB153" s="415">
        <v>1625207.5</v>
      </c>
      <c r="AC153" s="415">
        <v>268568.96000000002</v>
      </c>
      <c r="AD153">
        <v>2131760.5</v>
      </c>
      <c r="AE153">
        <v>5388</v>
      </c>
      <c r="AG153">
        <v>961838.38</v>
      </c>
      <c r="AH153">
        <v>222792.42</v>
      </c>
      <c r="AL153">
        <v>21535.759999999998</v>
      </c>
      <c r="AM153" s="263">
        <f t="shared" si="15"/>
        <v>946300.3</v>
      </c>
      <c r="AN153" s="264">
        <f t="shared" si="16"/>
        <v>48514</v>
      </c>
      <c r="AO153" s="288">
        <f t="shared" si="17"/>
        <v>897786.3</v>
      </c>
      <c r="AP153" s="283">
        <f t="shared" si="18"/>
        <v>3152947.26</v>
      </c>
      <c r="AQ153" s="291">
        <f t="shared" si="19"/>
        <v>3343315.0599999996</v>
      </c>
      <c r="AR153" s="265">
        <f t="shared" si="14"/>
        <v>-190367.79999999981</v>
      </c>
    </row>
    <row r="154" spans="1:44" ht="14.4" thickBot="1" x14ac:dyDescent="0.3">
      <c r="A154" s="253" t="s">
        <v>330</v>
      </c>
      <c r="B154" s="253" t="s">
        <v>48</v>
      </c>
      <c r="C154" s="292">
        <v>4239</v>
      </c>
      <c r="D154" s="293" t="s">
        <v>955</v>
      </c>
      <c r="E154" t="s">
        <v>2754</v>
      </c>
      <c r="F154" s="411">
        <v>382781.98</v>
      </c>
      <c r="G154" s="411">
        <v>12600.75</v>
      </c>
      <c r="H154" s="411">
        <v>79792.039999999994</v>
      </c>
      <c r="K154">
        <v>854155.5</v>
      </c>
      <c r="L154">
        <v>277707.83</v>
      </c>
      <c r="O154" s="414">
        <v>4500</v>
      </c>
      <c r="P154" s="414">
        <v>53947.839999999997</v>
      </c>
      <c r="R154" s="414">
        <v>0</v>
      </c>
      <c r="V154">
        <v>-2818447.81</v>
      </c>
      <c r="W154">
        <v>4801199.47</v>
      </c>
      <c r="X154" s="415">
        <v>844284.3</v>
      </c>
      <c r="Y154" s="415">
        <v>106525</v>
      </c>
      <c r="Z154" s="415">
        <v>446.8</v>
      </c>
      <c r="AB154" s="415">
        <v>614413.5</v>
      </c>
      <c r="AC154" s="415">
        <v>386418.08</v>
      </c>
      <c r="AD154">
        <v>1050394.5</v>
      </c>
      <c r="AE154">
        <v>10916</v>
      </c>
      <c r="AG154">
        <v>909972.91</v>
      </c>
      <c r="AH154">
        <v>363811.67</v>
      </c>
      <c r="AL154">
        <v>51154</v>
      </c>
      <c r="AM154" s="263">
        <f t="shared" si="15"/>
        <v>475174.76999999996</v>
      </c>
      <c r="AN154" s="264">
        <f t="shared" si="16"/>
        <v>58447.839999999997</v>
      </c>
      <c r="AO154" s="288">
        <f t="shared" si="17"/>
        <v>416726.92999999993</v>
      </c>
      <c r="AP154" s="283">
        <f t="shared" si="18"/>
        <v>1952087.6800000002</v>
      </c>
      <c r="AQ154" s="291">
        <f t="shared" si="19"/>
        <v>2386249.08</v>
      </c>
      <c r="AR154" s="265">
        <f t="shared" si="14"/>
        <v>-434161.39999999991</v>
      </c>
    </row>
    <row r="155" spans="1:44" ht="14.4" thickBot="1" x14ac:dyDescent="0.3">
      <c r="A155" s="253" t="s">
        <v>330</v>
      </c>
      <c r="B155" s="253" t="s">
        <v>48</v>
      </c>
      <c r="C155" s="292">
        <v>3891</v>
      </c>
      <c r="D155" s="293" t="s">
        <v>956</v>
      </c>
      <c r="E155" t="s">
        <v>2755</v>
      </c>
      <c r="F155" s="411">
        <v>408666.21</v>
      </c>
      <c r="G155" s="411">
        <v>36322.5</v>
      </c>
      <c r="H155" s="411">
        <v>441391.7</v>
      </c>
      <c r="K155">
        <v>950526.23</v>
      </c>
      <c r="L155">
        <v>477729.22</v>
      </c>
      <c r="O155" s="414">
        <v>52500</v>
      </c>
      <c r="P155" s="414">
        <v>60353.08</v>
      </c>
      <c r="R155" s="414">
        <v>1970</v>
      </c>
      <c r="V155">
        <v>-2832338.71</v>
      </c>
      <c r="W155">
        <v>5209136.26</v>
      </c>
      <c r="X155" s="415">
        <v>1060010</v>
      </c>
      <c r="Y155" s="415">
        <v>164710</v>
      </c>
      <c r="Z155" s="415">
        <v>423.02</v>
      </c>
      <c r="AB155" s="415">
        <v>1956378</v>
      </c>
      <c r="AC155" s="415">
        <v>467165.76</v>
      </c>
      <c r="AD155">
        <v>2421714</v>
      </c>
      <c r="AE155">
        <v>16112</v>
      </c>
      <c r="AG155">
        <v>751429.05</v>
      </c>
      <c r="AH155">
        <v>548858.19999999995</v>
      </c>
      <c r="AL155">
        <v>87558.3</v>
      </c>
      <c r="AM155" s="263">
        <f t="shared" si="15"/>
        <v>886380.41</v>
      </c>
      <c r="AN155" s="264">
        <f t="shared" si="16"/>
        <v>114823.08</v>
      </c>
      <c r="AO155" s="288">
        <f t="shared" si="17"/>
        <v>771557.33000000007</v>
      </c>
      <c r="AP155" s="283">
        <f t="shared" si="18"/>
        <v>3648686.7800000003</v>
      </c>
      <c r="AQ155" s="291">
        <f t="shared" si="19"/>
        <v>3825671.55</v>
      </c>
      <c r="AR155" s="265">
        <f t="shared" si="14"/>
        <v>-176984.76999999955</v>
      </c>
    </row>
    <row r="156" spans="1:44" ht="14.4" thickBot="1" x14ac:dyDescent="0.3">
      <c r="A156" s="253" t="s">
        <v>330</v>
      </c>
      <c r="B156" s="253" t="s">
        <v>48</v>
      </c>
      <c r="C156" s="292">
        <v>3687</v>
      </c>
      <c r="D156" s="293" t="s">
        <v>957</v>
      </c>
      <c r="E156" t="s">
        <v>2756</v>
      </c>
      <c r="F156" s="411">
        <v>700965.47</v>
      </c>
      <c r="G156" s="411">
        <v>19553.009999999998</v>
      </c>
      <c r="H156" s="411">
        <v>392407.95</v>
      </c>
      <c r="K156">
        <v>673498.06</v>
      </c>
      <c r="L156">
        <v>221481.26</v>
      </c>
      <c r="O156" s="414">
        <v>3500</v>
      </c>
      <c r="P156" s="414">
        <v>57900</v>
      </c>
      <c r="R156" s="414">
        <v>0</v>
      </c>
      <c r="V156">
        <v>-278359.44</v>
      </c>
      <c r="W156">
        <v>2453318.4700000002</v>
      </c>
      <c r="X156" s="415">
        <v>774383.54</v>
      </c>
      <c r="Y156" s="415">
        <v>141470</v>
      </c>
      <c r="Z156" s="415">
        <v>873.18</v>
      </c>
      <c r="AB156" s="415">
        <v>1032012.03</v>
      </c>
      <c r="AC156" s="415">
        <v>379268.55</v>
      </c>
      <c r="AD156">
        <v>1427805.78</v>
      </c>
      <c r="AE156">
        <v>8648</v>
      </c>
      <c r="AG156">
        <v>885123.33</v>
      </c>
      <c r="AH156">
        <v>212392.82</v>
      </c>
      <c r="AL156">
        <v>22490.65</v>
      </c>
      <c r="AM156" s="263">
        <f t="shared" si="15"/>
        <v>1112926.43</v>
      </c>
      <c r="AN156" s="264">
        <f t="shared" si="16"/>
        <v>61400</v>
      </c>
      <c r="AO156" s="288">
        <f t="shared" si="17"/>
        <v>1051526.43</v>
      </c>
      <c r="AP156" s="283">
        <f t="shared" si="18"/>
        <v>2328007.2999999998</v>
      </c>
      <c r="AQ156" s="291">
        <f t="shared" si="19"/>
        <v>2556460.5799999996</v>
      </c>
      <c r="AR156" s="265">
        <f t="shared" si="14"/>
        <v>-228453.2799999998</v>
      </c>
    </row>
    <row r="157" spans="1:44" ht="14.4" thickBot="1" x14ac:dyDescent="0.3">
      <c r="A157" s="253" t="s">
        <v>330</v>
      </c>
      <c r="B157" s="253" t="s">
        <v>48</v>
      </c>
      <c r="C157" s="292">
        <v>7013</v>
      </c>
      <c r="D157" s="293" t="s">
        <v>958</v>
      </c>
      <c r="E157" t="s">
        <v>2757</v>
      </c>
      <c r="F157" s="411">
        <v>2017632.55</v>
      </c>
      <c r="G157" s="411">
        <v>102165.38</v>
      </c>
      <c r="H157" s="411">
        <v>905170.31</v>
      </c>
      <c r="K157">
        <v>308362.2</v>
      </c>
      <c r="L157">
        <v>1840271.52</v>
      </c>
      <c r="O157" s="414">
        <v>5000</v>
      </c>
      <c r="P157" s="414">
        <v>95583.679999999993</v>
      </c>
      <c r="R157" s="414">
        <v>0</v>
      </c>
      <c r="V157">
        <v>271459.43</v>
      </c>
      <c r="W157">
        <v>4517827.99</v>
      </c>
      <c r="X157" s="415">
        <v>1761281.1</v>
      </c>
      <c r="Y157" s="415">
        <v>472900</v>
      </c>
      <c r="Z157" s="415">
        <v>2487.29</v>
      </c>
      <c r="AB157" s="415">
        <v>1862255.5</v>
      </c>
      <c r="AC157" s="415">
        <v>688722.44</v>
      </c>
      <c r="AD157">
        <v>2842508.5</v>
      </c>
      <c r="AE157">
        <v>27204</v>
      </c>
      <c r="AG157">
        <v>1290698.8</v>
      </c>
      <c r="AH157">
        <v>288040.96999999997</v>
      </c>
      <c r="AL157">
        <v>55463.199999999997</v>
      </c>
      <c r="AM157" s="263">
        <f t="shared" si="15"/>
        <v>3024968.24</v>
      </c>
      <c r="AN157" s="264">
        <f t="shared" si="16"/>
        <v>100583.67999999999</v>
      </c>
      <c r="AO157" s="288">
        <f t="shared" si="17"/>
        <v>2924384.56</v>
      </c>
      <c r="AP157" s="283">
        <f t="shared" si="18"/>
        <v>4787646.33</v>
      </c>
      <c r="AQ157" s="291">
        <f t="shared" si="19"/>
        <v>4503915.47</v>
      </c>
      <c r="AR157" s="265">
        <f t="shared" si="14"/>
        <v>283730.86000000034</v>
      </c>
    </row>
    <row r="158" spans="1:44" ht="14.4" thickBot="1" x14ac:dyDescent="0.3">
      <c r="A158" s="253" t="s">
        <v>330</v>
      </c>
      <c r="B158" s="253" t="s">
        <v>48</v>
      </c>
      <c r="C158" s="292">
        <v>4588</v>
      </c>
      <c r="D158" s="293" t="s">
        <v>959</v>
      </c>
      <c r="E158" t="s">
        <v>2758</v>
      </c>
      <c r="F158" s="411">
        <v>316361.81</v>
      </c>
      <c r="G158" s="411">
        <v>22872</v>
      </c>
      <c r="H158" s="411">
        <v>50168.22</v>
      </c>
      <c r="K158">
        <v>550046.59</v>
      </c>
      <c r="L158">
        <v>391456.78</v>
      </c>
      <c r="O158" s="414">
        <v>0</v>
      </c>
      <c r="P158" s="414">
        <v>48581</v>
      </c>
      <c r="V158">
        <v>-1338908.82</v>
      </c>
      <c r="W158">
        <v>3061336.79</v>
      </c>
      <c r="X158" s="415">
        <v>1124441.6000000001</v>
      </c>
      <c r="Y158" s="415">
        <v>120000</v>
      </c>
      <c r="Z158" s="415">
        <v>808.5</v>
      </c>
      <c r="AB158" s="415">
        <v>1082930.7</v>
      </c>
      <c r="AC158" s="415">
        <v>468410.74</v>
      </c>
      <c r="AD158">
        <v>1559034.2</v>
      </c>
      <c r="AE158">
        <v>14560</v>
      </c>
      <c r="AG158">
        <v>1415045.09</v>
      </c>
      <c r="AH158">
        <v>184398.82</v>
      </c>
      <c r="AL158">
        <v>63657</v>
      </c>
      <c r="AM158" s="263">
        <f t="shared" si="15"/>
        <v>389402.03</v>
      </c>
      <c r="AN158" s="264">
        <f t="shared" si="16"/>
        <v>48581</v>
      </c>
      <c r="AO158" s="288">
        <f t="shared" si="17"/>
        <v>340821.03</v>
      </c>
      <c r="AP158" s="283">
        <f t="shared" si="18"/>
        <v>2796591.54</v>
      </c>
      <c r="AQ158" s="291">
        <f t="shared" si="19"/>
        <v>3236695.11</v>
      </c>
      <c r="AR158" s="265">
        <f t="shared" si="14"/>
        <v>-440103.56999999983</v>
      </c>
    </row>
    <row r="159" spans="1:44" ht="14.4" thickBot="1" x14ac:dyDescent="0.3">
      <c r="A159" s="253" t="s">
        <v>330</v>
      </c>
      <c r="B159" s="253" t="s">
        <v>48</v>
      </c>
      <c r="C159" s="292">
        <v>2353</v>
      </c>
      <c r="D159" s="293" t="s">
        <v>960</v>
      </c>
      <c r="E159" t="s">
        <v>2759</v>
      </c>
      <c r="F159" s="411">
        <v>623386.19999999995</v>
      </c>
      <c r="G159" s="411">
        <v>21523.15</v>
      </c>
      <c r="H159" s="411">
        <v>376890.22</v>
      </c>
      <c r="K159">
        <v>1695929.04</v>
      </c>
      <c r="L159">
        <v>570861.65</v>
      </c>
      <c r="O159" s="414">
        <v>0</v>
      </c>
      <c r="P159" s="414">
        <v>108802.79</v>
      </c>
      <c r="R159" s="414">
        <v>0</v>
      </c>
      <c r="V159">
        <v>840987.17</v>
      </c>
      <c r="W159">
        <v>2227904.62</v>
      </c>
      <c r="X159" s="415">
        <v>1044042.16</v>
      </c>
      <c r="Y159" s="415">
        <v>80000</v>
      </c>
      <c r="Z159" s="415">
        <v>257.86</v>
      </c>
      <c r="AB159" s="415">
        <v>1067163</v>
      </c>
      <c r="AC159" s="415">
        <v>249136.21</v>
      </c>
      <c r="AD159">
        <v>1474534.25</v>
      </c>
      <c r="AE159">
        <v>15660</v>
      </c>
      <c r="AG159">
        <v>692919.65</v>
      </c>
      <c r="AH159">
        <v>44407.75</v>
      </c>
      <c r="AL159">
        <v>102181.9</v>
      </c>
      <c r="AM159" s="263">
        <f t="shared" si="15"/>
        <v>1021799.57</v>
      </c>
      <c r="AN159" s="264">
        <f t="shared" si="16"/>
        <v>108802.79</v>
      </c>
      <c r="AO159" s="288">
        <f t="shared" si="17"/>
        <v>912996.77999999991</v>
      </c>
      <c r="AP159" s="283">
        <f t="shared" si="18"/>
        <v>2440599.2300000004</v>
      </c>
      <c r="AQ159" s="291">
        <f t="shared" si="19"/>
        <v>2329703.5499999998</v>
      </c>
      <c r="AR159" s="265">
        <f t="shared" si="14"/>
        <v>110895.68000000063</v>
      </c>
    </row>
    <row r="160" spans="1:44" ht="14.4" thickBot="1" x14ac:dyDescent="0.3">
      <c r="A160" s="253" t="s">
        <v>330</v>
      </c>
      <c r="B160" s="253" t="s">
        <v>48</v>
      </c>
      <c r="C160" s="292">
        <v>3206</v>
      </c>
      <c r="D160" s="293" t="s">
        <v>961</v>
      </c>
      <c r="E160" t="s">
        <v>2760</v>
      </c>
      <c r="F160" s="411">
        <v>580262.11</v>
      </c>
      <c r="G160" s="411">
        <v>76665.66</v>
      </c>
      <c r="H160" s="411">
        <v>429197.72</v>
      </c>
      <c r="K160">
        <v>1316509.73</v>
      </c>
      <c r="L160">
        <v>308850.18</v>
      </c>
      <c r="O160" s="414">
        <v>4500</v>
      </c>
      <c r="P160" s="414">
        <v>69884.19</v>
      </c>
      <c r="R160" s="414">
        <v>565</v>
      </c>
      <c r="T160">
        <v>464</v>
      </c>
      <c r="V160">
        <v>1228096.83</v>
      </c>
      <c r="W160">
        <v>1652500.79</v>
      </c>
      <c r="X160" s="415">
        <v>773731.3</v>
      </c>
      <c r="Y160" s="415">
        <v>101290</v>
      </c>
      <c r="Z160" s="415">
        <v>669.73</v>
      </c>
      <c r="AB160" s="415">
        <v>1252483</v>
      </c>
      <c r="AC160" s="415">
        <v>355495.44</v>
      </c>
      <c r="AD160">
        <v>1774443</v>
      </c>
      <c r="AE160">
        <v>50184</v>
      </c>
      <c r="AG160">
        <v>752166.36</v>
      </c>
      <c r="AH160">
        <v>151401.51999999999</v>
      </c>
      <c r="AM160" s="263">
        <f t="shared" si="15"/>
        <v>1086125.49</v>
      </c>
      <c r="AN160" s="264">
        <f t="shared" si="16"/>
        <v>74949.19</v>
      </c>
      <c r="AO160" s="288">
        <f t="shared" si="17"/>
        <v>1011176.3</v>
      </c>
      <c r="AP160" s="283">
        <f t="shared" si="18"/>
        <v>2483669.4700000002</v>
      </c>
      <c r="AQ160" s="291">
        <f t="shared" si="19"/>
        <v>2728194.88</v>
      </c>
      <c r="AR160" s="265">
        <f t="shared" si="14"/>
        <v>-244525.40999999968</v>
      </c>
    </row>
    <row r="161" spans="1:45" ht="14.4" thickBot="1" x14ac:dyDescent="0.3">
      <c r="A161" s="253" t="s">
        <v>330</v>
      </c>
      <c r="B161" s="253" t="s">
        <v>48</v>
      </c>
      <c r="C161" s="292">
        <v>2498</v>
      </c>
      <c r="D161" s="293" t="s">
        <v>962</v>
      </c>
      <c r="E161" t="s">
        <v>2761</v>
      </c>
      <c r="F161" s="411">
        <v>467644.55</v>
      </c>
      <c r="G161" s="411">
        <v>0</v>
      </c>
      <c r="H161" s="411">
        <v>133951.60999999999</v>
      </c>
      <c r="K161">
        <v>635546.67000000004</v>
      </c>
      <c r="L161">
        <v>518125.78</v>
      </c>
      <c r="P161" s="414">
        <v>83731.17</v>
      </c>
      <c r="R161" s="414">
        <v>0</v>
      </c>
      <c r="V161">
        <v>-124114.04</v>
      </c>
      <c r="W161">
        <v>2038406.69</v>
      </c>
      <c r="X161" s="415">
        <v>1326600.43</v>
      </c>
      <c r="Y161" s="415">
        <v>147760</v>
      </c>
      <c r="Z161" s="415">
        <v>738.19</v>
      </c>
      <c r="AB161" s="415">
        <v>1740396.5</v>
      </c>
      <c r="AC161" s="415">
        <v>303273.44</v>
      </c>
      <c r="AD161">
        <v>2106308.5</v>
      </c>
      <c r="AE161">
        <v>11250</v>
      </c>
      <c r="AG161">
        <v>1209530.28</v>
      </c>
      <c r="AH161">
        <v>434434.99</v>
      </c>
      <c r="AM161" s="263">
        <f t="shared" si="15"/>
        <v>601596.15999999992</v>
      </c>
      <c r="AN161" s="264">
        <f t="shared" si="16"/>
        <v>83731.17</v>
      </c>
      <c r="AO161" s="288">
        <f t="shared" si="17"/>
        <v>517864.98999999993</v>
      </c>
      <c r="AP161" s="283">
        <f t="shared" si="18"/>
        <v>3518768.56</v>
      </c>
      <c r="AQ161" s="291">
        <f t="shared" si="19"/>
        <v>3761523.7700000005</v>
      </c>
      <c r="AR161" s="265">
        <f t="shared" si="14"/>
        <v>-242755.21000000043</v>
      </c>
    </row>
    <row r="162" spans="1:45" ht="14.4" thickBot="1" x14ac:dyDescent="0.3">
      <c r="A162" s="253" t="s">
        <v>330</v>
      </c>
      <c r="B162" s="253" t="s">
        <v>48</v>
      </c>
      <c r="C162" s="292">
        <v>4052</v>
      </c>
      <c r="D162" s="293" t="s">
        <v>963</v>
      </c>
      <c r="E162" t="s">
        <v>2762</v>
      </c>
      <c r="F162" s="411">
        <v>687599.6</v>
      </c>
      <c r="G162" s="411">
        <v>51042.46</v>
      </c>
      <c r="H162" s="411">
        <v>52306.15</v>
      </c>
      <c r="K162">
        <v>1066261.44</v>
      </c>
      <c r="L162">
        <v>586954.66</v>
      </c>
      <c r="O162" s="414">
        <v>0</v>
      </c>
      <c r="P162" s="414">
        <v>53200</v>
      </c>
      <c r="R162" s="414">
        <v>393</v>
      </c>
      <c r="V162">
        <v>41401.85</v>
      </c>
      <c r="W162">
        <v>2546107.46</v>
      </c>
      <c r="X162" s="415">
        <v>958659.04</v>
      </c>
      <c r="Y162" s="415">
        <v>69320</v>
      </c>
      <c r="Z162" s="415">
        <v>969.72</v>
      </c>
      <c r="AB162" s="415">
        <v>1294839.7</v>
      </c>
      <c r="AC162" s="415">
        <v>464108.33</v>
      </c>
      <c r="AD162">
        <v>1708588.95</v>
      </c>
      <c r="AE162">
        <v>27458</v>
      </c>
      <c r="AG162">
        <v>892535.11</v>
      </c>
      <c r="AH162">
        <v>298338.74</v>
      </c>
      <c r="AL162">
        <v>57913.99</v>
      </c>
      <c r="AM162" s="263">
        <f t="shared" si="15"/>
        <v>790948.21</v>
      </c>
      <c r="AN162" s="264">
        <f t="shared" si="16"/>
        <v>53593</v>
      </c>
      <c r="AO162" s="288">
        <f t="shared" si="17"/>
        <v>737355.21</v>
      </c>
      <c r="AP162" s="283">
        <f t="shared" si="18"/>
        <v>2787896.79</v>
      </c>
      <c r="AQ162" s="291">
        <f t="shared" si="19"/>
        <v>2984834.79</v>
      </c>
      <c r="AR162" s="265">
        <f t="shared" si="14"/>
        <v>-196938</v>
      </c>
    </row>
    <row r="163" spans="1:45" ht="14.4" thickBot="1" x14ac:dyDescent="0.3">
      <c r="A163" s="253" t="s">
        <v>330</v>
      </c>
      <c r="B163" s="253" t="s">
        <v>48</v>
      </c>
      <c r="C163" s="292">
        <v>2478</v>
      </c>
      <c r="D163" s="293" t="s">
        <v>964</v>
      </c>
      <c r="E163" t="s">
        <v>2763</v>
      </c>
      <c r="F163" s="411">
        <v>257573.1</v>
      </c>
      <c r="G163" s="411">
        <v>21231.360000000001</v>
      </c>
      <c r="H163" s="411">
        <v>48419.1</v>
      </c>
      <c r="K163">
        <v>238135.31</v>
      </c>
      <c r="L163">
        <v>492254.26</v>
      </c>
      <c r="O163" s="414">
        <v>4900</v>
      </c>
      <c r="P163" s="414">
        <v>167029</v>
      </c>
      <c r="R163" s="414">
        <v>1680</v>
      </c>
      <c r="V163">
        <v>-1210219.18</v>
      </c>
      <c r="W163">
        <v>2320392.7599999998</v>
      </c>
      <c r="X163" s="415">
        <v>960161</v>
      </c>
      <c r="Y163" s="415">
        <v>70000</v>
      </c>
      <c r="Z163" s="415">
        <v>33.840000000000003</v>
      </c>
      <c r="AB163" s="415">
        <v>807564.5</v>
      </c>
      <c r="AC163" s="415">
        <v>254793.52</v>
      </c>
      <c r="AD163">
        <v>1269058.5</v>
      </c>
      <c r="AE163">
        <v>8620</v>
      </c>
      <c r="AG163">
        <v>948295.48</v>
      </c>
      <c r="AH163">
        <v>78831.53</v>
      </c>
      <c r="AL163">
        <v>13916.8</v>
      </c>
      <c r="AM163" s="263">
        <f t="shared" si="15"/>
        <v>327223.56</v>
      </c>
      <c r="AN163" s="264">
        <f t="shared" si="16"/>
        <v>173609</v>
      </c>
      <c r="AO163" s="288">
        <f t="shared" si="17"/>
        <v>153614.56</v>
      </c>
      <c r="AP163" s="283">
        <f t="shared" si="18"/>
        <v>2092552.8599999999</v>
      </c>
      <c r="AQ163" s="291">
        <f t="shared" si="19"/>
        <v>2318722.3099999996</v>
      </c>
      <c r="AR163" s="265">
        <f t="shared" si="14"/>
        <v>-226169.44999999972</v>
      </c>
    </row>
    <row r="164" spans="1:45" ht="14.4" thickBot="1" x14ac:dyDescent="0.3">
      <c r="A164" s="253" t="s">
        <v>330</v>
      </c>
      <c r="B164" s="253" t="s">
        <v>48</v>
      </c>
      <c r="C164" s="292">
        <v>2353</v>
      </c>
      <c r="D164" s="293" t="s">
        <v>965</v>
      </c>
      <c r="E164" t="s">
        <v>2812</v>
      </c>
      <c r="F164" s="411">
        <v>484097.31</v>
      </c>
      <c r="G164" s="411">
        <v>19539</v>
      </c>
      <c r="H164" s="411">
        <v>143228.92000000001</v>
      </c>
      <c r="K164">
        <v>830806.53</v>
      </c>
      <c r="L164">
        <v>468874.11</v>
      </c>
      <c r="O164" s="414">
        <v>4000</v>
      </c>
      <c r="P164" s="414">
        <v>44078.9</v>
      </c>
      <c r="R164" s="414">
        <v>519</v>
      </c>
      <c r="V164">
        <v>-644206.04</v>
      </c>
      <c r="W164">
        <v>2754433.99</v>
      </c>
      <c r="X164" s="415">
        <v>940082.52</v>
      </c>
      <c r="Y164" s="415">
        <v>70120</v>
      </c>
      <c r="Z164" s="415">
        <v>636.44000000000005</v>
      </c>
      <c r="AB164" s="415">
        <v>1276025.8</v>
      </c>
      <c r="AC164" s="415">
        <v>332001.08</v>
      </c>
      <c r="AD164">
        <v>1687117.64</v>
      </c>
      <c r="AE164">
        <v>14969</v>
      </c>
      <c r="AG164">
        <v>723858.26</v>
      </c>
      <c r="AH164">
        <v>360670.42</v>
      </c>
      <c r="AL164">
        <v>44530.5</v>
      </c>
      <c r="AM164" s="263">
        <f t="shared" si="15"/>
        <v>646865.23</v>
      </c>
      <c r="AN164" s="264">
        <f t="shared" si="16"/>
        <v>48597.9</v>
      </c>
      <c r="AO164" s="288">
        <f t="shared" si="17"/>
        <v>598267.32999999996</v>
      </c>
      <c r="AP164" s="283">
        <f t="shared" si="18"/>
        <v>2618865.84</v>
      </c>
      <c r="AQ164" s="291">
        <f t="shared" si="19"/>
        <v>2831145.82</v>
      </c>
      <c r="AR164" s="265">
        <f t="shared" si="14"/>
        <v>-212279.97999999998</v>
      </c>
    </row>
    <row r="165" spans="1:45" ht="14.4" thickBot="1" x14ac:dyDescent="0.3">
      <c r="A165" s="253" t="s">
        <v>330</v>
      </c>
      <c r="B165" s="253" t="s">
        <v>48</v>
      </c>
      <c r="C165" s="292">
        <v>5363</v>
      </c>
      <c r="D165" s="293" t="s">
        <v>966</v>
      </c>
      <c r="E165" t="s">
        <v>2816</v>
      </c>
      <c r="F165" s="411">
        <v>551380.32999999996</v>
      </c>
      <c r="G165" s="411">
        <v>1434.8</v>
      </c>
      <c r="H165" s="411">
        <v>99293.06</v>
      </c>
      <c r="K165">
        <v>498930</v>
      </c>
      <c r="L165">
        <v>282346.08</v>
      </c>
      <c r="O165" s="414">
        <v>1000</v>
      </c>
      <c r="P165" s="414">
        <v>91714.26</v>
      </c>
      <c r="R165" s="414">
        <v>0</v>
      </c>
      <c r="V165">
        <v>-3563094.14</v>
      </c>
      <c r="W165">
        <v>4164124</v>
      </c>
      <c r="X165" s="415">
        <v>2249335.8199999998</v>
      </c>
      <c r="Y165" s="415">
        <v>70000</v>
      </c>
      <c r="Z165" s="415">
        <v>877.04</v>
      </c>
      <c r="AB165" s="415">
        <v>1997401.13</v>
      </c>
      <c r="AC165" s="415">
        <v>411947.48</v>
      </c>
      <c r="AD165">
        <v>2414676.13</v>
      </c>
      <c r="AE165">
        <v>10740</v>
      </c>
      <c r="AG165">
        <v>1398321.12</v>
      </c>
      <c r="AH165">
        <v>78750.87</v>
      </c>
      <c r="AL165">
        <v>87433.2</v>
      </c>
      <c r="AM165" s="263">
        <f t="shared" si="15"/>
        <v>652108.18999999994</v>
      </c>
      <c r="AN165" s="264">
        <f t="shared" si="16"/>
        <v>92714.26</v>
      </c>
      <c r="AO165" s="288">
        <f t="shared" si="17"/>
        <v>559393.92999999993</v>
      </c>
      <c r="AP165" s="283">
        <f t="shared" si="18"/>
        <v>4729561.4700000007</v>
      </c>
      <c r="AQ165" s="291">
        <f t="shared" si="19"/>
        <v>3989921.3200000003</v>
      </c>
      <c r="AR165" s="265">
        <f t="shared" si="14"/>
        <v>739640.15000000037</v>
      </c>
    </row>
    <row r="166" spans="1:45" ht="14.4" thickBot="1" x14ac:dyDescent="0.3">
      <c r="A166" s="253" t="s">
        <v>330</v>
      </c>
      <c r="B166" s="253" t="s">
        <v>48</v>
      </c>
      <c r="C166" s="292">
        <v>2121</v>
      </c>
      <c r="D166" s="293" t="s">
        <v>967</v>
      </c>
      <c r="E166" t="s">
        <v>2820</v>
      </c>
      <c r="F166" s="411">
        <v>293578.67</v>
      </c>
      <c r="G166" s="411">
        <v>56127.19</v>
      </c>
      <c r="H166" s="411">
        <v>537532.14</v>
      </c>
      <c r="K166">
        <v>730553.17</v>
      </c>
      <c r="L166">
        <v>547997.55000000005</v>
      </c>
      <c r="O166" s="414">
        <v>52000</v>
      </c>
      <c r="P166" s="414">
        <v>134763.07999999999</v>
      </c>
      <c r="R166" s="414">
        <v>2265</v>
      </c>
      <c r="V166">
        <v>-1048184.37</v>
      </c>
      <c r="W166">
        <v>3254719.47</v>
      </c>
      <c r="X166" s="415">
        <v>876198.03</v>
      </c>
      <c r="Z166" s="415">
        <v>521.83000000000004</v>
      </c>
      <c r="AB166" s="415">
        <v>964626.5</v>
      </c>
      <c r="AC166" s="415">
        <v>106068.56</v>
      </c>
      <c r="AD166">
        <v>1379465.35</v>
      </c>
      <c r="AE166">
        <v>2000</v>
      </c>
      <c r="AG166">
        <v>535052.54</v>
      </c>
      <c r="AH166">
        <v>225649.69</v>
      </c>
      <c r="AL166">
        <v>35021.800000000003</v>
      </c>
      <c r="AM166" s="263">
        <f t="shared" si="15"/>
        <v>887238</v>
      </c>
      <c r="AN166" s="264">
        <f t="shared" si="16"/>
        <v>189028.08</v>
      </c>
      <c r="AO166" s="288">
        <f t="shared" si="17"/>
        <v>698209.92</v>
      </c>
      <c r="AP166" s="283">
        <f t="shared" si="18"/>
        <v>1947414.92</v>
      </c>
      <c r="AQ166" s="291">
        <f t="shared" si="19"/>
        <v>2177189.38</v>
      </c>
      <c r="AR166" s="265">
        <f t="shared" si="14"/>
        <v>-229774.45999999996</v>
      </c>
    </row>
    <row r="167" spans="1:45" ht="14.4" thickBot="1" x14ac:dyDescent="0.3">
      <c r="A167" s="253" t="s">
        <v>332</v>
      </c>
      <c r="B167" s="253" t="s">
        <v>49</v>
      </c>
      <c r="C167" s="292">
        <v>5006</v>
      </c>
      <c r="D167" s="293" t="s">
        <v>968</v>
      </c>
      <c r="E167" t="s">
        <v>2764</v>
      </c>
      <c r="F167" s="411">
        <v>553657.51</v>
      </c>
      <c r="G167" s="411">
        <v>1108526.97</v>
      </c>
      <c r="H167" s="411">
        <v>69901.33</v>
      </c>
      <c r="K167">
        <v>285142.08</v>
      </c>
      <c r="L167">
        <v>371745.11</v>
      </c>
      <c r="O167" s="414">
        <v>3000</v>
      </c>
      <c r="P167" s="414">
        <v>87106.3</v>
      </c>
      <c r="R167" s="414">
        <v>28.04</v>
      </c>
      <c r="V167">
        <v>-2597590.71</v>
      </c>
      <c r="W167">
        <v>4774273.9400000004</v>
      </c>
      <c r="X167" s="415">
        <v>1702189.4</v>
      </c>
      <c r="Y167" s="415">
        <v>243206</v>
      </c>
      <c r="Z167" s="415">
        <v>742.7</v>
      </c>
      <c r="AB167" s="415">
        <v>949206.5</v>
      </c>
      <c r="AD167">
        <v>1500813.5</v>
      </c>
      <c r="AE167">
        <v>22220</v>
      </c>
      <c r="AF167">
        <v>37150</v>
      </c>
      <c r="AG167">
        <v>1023512.13</v>
      </c>
      <c r="AH167">
        <v>189493.54</v>
      </c>
      <c r="AM167" s="263">
        <f t="shared" si="15"/>
        <v>1732085.81</v>
      </c>
      <c r="AN167" s="264">
        <f t="shared" si="16"/>
        <v>90134.34</v>
      </c>
      <c r="AO167" s="288">
        <f t="shared" si="17"/>
        <v>1641951.47</v>
      </c>
      <c r="AP167" s="283">
        <f t="shared" si="18"/>
        <v>2895344.5999999996</v>
      </c>
      <c r="AQ167" s="291">
        <f t="shared" si="19"/>
        <v>2773189.17</v>
      </c>
      <c r="AR167" s="265">
        <f t="shared" si="14"/>
        <v>122155.4299999997</v>
      </c>
    </row>
    <row r="168" spans="1:45" ht="14.4" thickBot="1" x14ac:dyDescent="0.3">
      <c r="A168" s="253" t="s">
        <v>332</v>
      </c>
      <c r="B168" s="253" t="s">
        <v>49</v>
      </c>
      <c r="C168" s="292">
        <v>2343</v>
      </c>
      <c r="D168" s="293" t="s">
        <v>969</v>
      </c>
      <c r="E168" t="s">
        <v>2765</v>
      </c>
      <c r="F168" s="411">
        <v>292560.3</v>
      </c>
      <c r="G168" s="411">
        <v>43550.9</v>
      </c>
      <c r="H168" s="411">
        <v>24109.22</v>
      </c>
      <c r="K168">
        <v>649645.77</v>
      </c>
      <c r="L168">
        <v>130698.63</v>
      </c>
      <c r="O168" s="414">
        <v>3000</v>
      </c>
      <c r="P168" s="414">
        <v>33043.300000000003</v>
      </c>
      <c r="R168" s="414">
        <v>55.04</v>
      </c>
      <c r="V168">
        <v>-1905347.33</v>
      </c>
      <c r="W168">
        <v>3325480.98</v>
      </c>
      <c r="X168" s="415">
        <v>998036.69</v>
      </c>
      <c r="Y168" s="415">
        <v>148580</v>
      </c>
      <c r="Z168" s="415">
        <v>319.36</v>
      </c>
      <c r="AB168" s="415">
        <v>1403211</v>
      </c>
      <c r="AD168">
        <v>1813350</v>
      </c>
      <c r="AE168">
        <v>1920</v>
      </c>
      <c r="AF168">
        <v>16870</v>
      </c>
      <c r="AG168">
        <v>748386.9</v>
      </c>
      <c r="AH168">
        <v>285260.32</v>
      </c>
      <c r="AL168">
        <v>27</v>
      </c>
      <c r="AM168" s="263">
        <f t="shared" si="15"/>
        <v>360220.42000000004</v>
      </c>
      <c r="AN168" s="264">
        <f t="shared" si="16"/>
        <v>36098.340000000004</v>
      </c>
      <c r="AO168" s="288">
        <f t="shared" si="17"/>
        <v>324122.08</v>
      </c>
      <c r="AP168" s="283">
        <f t="shared" si="18"/>
        <v>2550147.0499999998</v>
      </c>
      <c r="AQ168" s="291">
        <f t="shared" si="19"/>
        <v>2865814.2199999997</v>
      </c>
      <c r="AR168" s="265">
        <f t="shared" si="14"/>
        <v>-315667.16999999993</v>
      </c>
    </row>
    <row r="169" spans="1:45" ht="14.4" thickBot="1" x14ac:dyDescent="0.3">
      <c r="A169" s="253" t="s">
        <v>332</v>
      </c>
      <c r="B169" s="253" t="s">
        <v>49</v>
      </c>
      <c r="C169" s="292">
        <v>2524</v>
      </c>
      <c r="D169" s="293" t="s">
        <v>970</v>
      </c>
      <c r="E169" t="s">
        <v>2766</v>
      </c>
      <c r="F169" s="411">
        <v>466840.15</v>
      </c>
      <c r="G169" s="411">
        <v>453546.39</v>
      </c>
      <c r="H169" s="411">
        <v>25242.91</v>
      </c>
      <c r="K169">
        <v>631227.24</v>
      </c>
      <c r="L169">
        <v>205410.72</v>
      </c>
      <c r="O169" s="414">
        <v>2500</v>
      </c>
      <c r="P169" s="414">
        <v>50244.29</v>
      </c>
      <c r="R169" s="414">
        <v>257.38</v>
      </c>
      <c r="V169">
        <v>-780327.41</v>
      </c>
      <c r="W169">
        <v>2333757.04</v>
      </c>
      <c r="X169" s="415">
        <v>1418426.37</v>
      </c>
      <c r="Y169" s="415">
        <v>253180</v>
      </c>
      <c r="AB169" s="415">
        <v>1577670.5</v>
      </c>
      <c r="AD169">
        <v>1944991.5</v>
      </c>
      <c r="AE169">
        <v>1600</v>
      </c>
      <c r="AF169">
        <v>15380</v>
      </c>
      <c r="AG169">
        <v>905511.57</v>
      </c>
      <c r="AH169">
        <v>205957.69</v>
      </c>
      <c r="AM169" s="263">
        <f t="shared" si="15"/>
        <v>945629.45000000007</v>
      </c>
      <c r="AN169" s="264">
        <f t="shared" si="16"/>
        <v>53001.67</v>
      </c>
      <c r="AO169" s="288">
        <f t="shared" si="17"/>
        <v>892627.78</v>
      </c>
      <c r="AP169" s="283">
        <f t="shared" si="18"/>
        <v>3249276.87</v>
      </c>
      <c r="AQ169" s="291">
        <f t="shared" si="19"/>
        <v>3073440.76</v>
      </c>
      <c r="AR169" s="265">
        <f t="shared" si="14"/>
        <v>175836.11000000034</v>
      </c>
    </row>
    <row r="170" spans="1:45" ht="14.4" thickBot="1" x14ac:dyDescent="0.3">
      <c r="A170" s="253" t="s">
        <v>332</v>
      </c>
      <c r="B170" s="253" t="s">
        <v>49</v>
      </c>
      <c r="C170" s="292">
        <v>6272</v>
      </c>
      <c r="D170" s="293" t="s">
        <v>971</v>
      </c>
      <c r="E170" t="s">
        <v>2767</v>
      </c>
      <c r="F170" s="411">
        <v>1191460.49</v>
      </c>
      <c r="G170" s="411">
        <v>1144722.97</v>
      </c>
      <c r="H170" s="411">
        <v>123125.01</v>
      </c>
      <c r="K170">
        <v>119420.24</v>
      </c>
      <c r="L170">
        <v>86547.66</v>
      </c>
      <c r="O170" s="414">
        <v>3500</v>
      </c>
      <c r="P170" s="414">
        <v>72209.279999999999</v>
      </c>
      <c r="R170" s="414">
        <v>0</v>
      </c>
      <c r="V170">
        <v>-691875.46</v>
      </c>
      <c r="W170">
        <v>2500833.27</v>
      </c>
      <c r="X170" s="415">
        <v>2863014.87</v>
      </c>
      <c r="Y170" s="415">
        <v>189780</v>
      </c>
      <c r="Z170" s="415">
        <v>1168.07</v>
      </c>
      <c r="AB170" s="415">
        <v>1587329.5</v>
      </c>
      <c r="AD170">
        <v>2657286.5</v>
      </c>
      <c r="AE170">
        <v>12280</v>
      </c>
      <c r="AF170">
        <v>22000</v>
      </c>
      <c r="AG170">
        <v>1056433.4099999999</v>
      </c>
      <c r="AH170">
        <v>112198.25</v>
      </c>
      <c r="AL170">
        <v>485</v>
      </c>
      <c r="AM170" s="263">
        <f t="shared" si="15"/>
        <v>2459308.4699999997</v>
      </c>
      <c r="AN170" s="264">
        <f t="shared" si="16"/>
        <v>75709.279999999999</v>
      </c>
      <c r="AO170" s="288">
        <f t="shared" si="17"/>
        <v>2383599.19</v>
      </c>
      <c r="AP170" s="283">
        <f t="shared" si="18"/>
        <v>4641292.4399999995</v>
      </c>
      <c r="AQ170" s="291">
        <f t="shared" si="19"/>
        <v>3860683.16</v>
      </c>
      <c r="AR170" s="265">
        <f t="shared" si="14"/>
        <v>780609.27999999933</v>
      </c>
    </row>
    <row r="171" spans="1:45" ht="14.4" thickBot="1" x14ac:dyDescent="0.3">
      <c r="A171" s="253" t="s">
        <v>332</v>
      </c>
      <c r="B171" s="253" t="s">
        <v>49</v>
      </c>
      <c r="C171" s="292">
        <v>5818</v>
      </c>
      <c r="D171" s="293" t="s">
        <v>972</v>
      </c>
      <c r="E171" t="s">
        <v>2768</v>
      </c>
      <c r="F171" s="411">
        <v>1382252.85</v>
      </c>
      <c r="G171" s="411">
        <v>5175108.29</v>
      </c>
      <c r="H171" s="411">
        <v>82973.759999999995</v>
      </c>
      <c r="K171">
        <v>387589.18</v>
      </c>
      <c r="L171">
        <v>466619.52</v>
      </c>
      <c r="O171" s="414">
        <v>2100</v>
      </c>
      <c r="P171" s="414">
        <v>133225.47</v>
      </c>
      <c r="R171" s="414">
        <v>868.27</v>
      </c>
      <c r="V171">
        <v>4100977.67</v>
      </c>
      <c r="W171">
        <v>1757956.06</v>
      </c>
      <c r="X171" s="415">
        <v>3678397.88</v>
      </c>
      <c r="Y171" s="415">
        <v>496925</v>
      </c>
      <c r="Z171" s="415">
        <v>1694.82</v>
      </c>
      <c r="AB171" s="415">
        <v>1352102.5</v>
      </c>
      <c r="AD171">
        <v>2210448.5</v>
      </c>
      <c r="AE171">
        <v>9260</v>
      </c>
      <c r="AF171">
        <v>30140</v>
      </c>
      <c r="AG171">
        <v>1458914.68</v>
      </c>
      <c r="AH171">
        <v>306840.89</v>
      </c>
      <c r="AL171">
        <v>14100</v>
      </c>
      <c r="AM171" s="263">
        <f t="shared" si="15"/>
        <v>6640334.9000000004</v>
      </c>
      <c r="AN171" s="264">
        <f t="shared" si="16"/>
        <v>136193.74</v>
      </c>
      <c r="AO171" s="288">
        <f t="shared" si="17"/>
        <v>6504141.1600000001</v>
      </c>
      <c r="AP171" s="283">
        <f t="shared" si="18"/>
        <v>5529120.1999999993</v>
      </c>
      <c r="AQ171" s="291">
        <f t="shared" si="19"/>
        <v>4029704.07</v>
      </c>
      <c r="AR171" s="265">
        <f t="shared" si="14"/>
        <v>1499416.1299999994</v>
      </c>
    </row>
    <row r="172" spans="1:45" ht="14.4" thickBot="1" x14ac:dyDescent="0.3">
      <c r="A172" s="253" t="s">
        <v>332</v>
      </c>
      <c r="B172" s="253" t="s">
        <v>49</v>
      </c>
      <c r="C172" s="292">
        <v>3371</v>
      </c>
      <c r="D172" s="293" t="s">
        <v>973</v>
      </c>
      <c r="E172" t="s">
        <v>2769</v>
      </c>
      <c r="F172" s="411">
        <v>533320.18000000005</v>
      </c>
      <c r="G172" s="411">
        <v>356647.9</v>
      </c>
      <c r="H172" s="411">
        <v>24119.19</v>
      </c>
      <c r="K172">
        <v>559168.11</v>
      </c>
      <c r="L172">
        <v>129036.33</v>
      </c>
      <c r="O172" s="414">
        <v>3000</v>
      </c>
      <c r="P172" s="414">
        <v>49503.97</v>
      </c>
      <c r="R172" s="414">
        <v>671.53</v>
      </c>
      <c r="V172">
        <v>-768444.11</v>
      </c>
      <c r="W172">
        <v>2322668.0699999998</v>
      </c>
      <c r="X172" s="415">
        <v>1158923.97</v>
      </c>
      <c r="Y172" s="415">
        <v>271050</v>
      </c>
      <c r="Z172" s="415">
        <v>478.7</v>
      </c>
      <c r="AB172" s="415">
        <v>1075882.5</v>
      </c>
      <c r="AD172">
        <v>1422039.38</v>
      </c>
      <c r="AE172">
        <v>3800</v>
      </c>
      <c r="AF172">
        <v>11320</v>
      </c>
      <c r="AG172">
        <v>808612.17</v>
      </c>
      <c r="AH172">
        <v>249506.37</v>
      </c>
      <c r="AL172">
        <v>16165</v>
      </c>
      <c r="AM172" s="263">
        <f t="shared" si="15"/>
        <v>914087.27</v>
      </c>
      <c r="AN172" s="264">
        <f t="shared" si="16"/>
        <v>53175.5</v>
      </c>
      <c r="AO172" s="288">
        <f t="shared" si="17"/>
        <v>860911.77</v>
      </c>
      <c r="AP172" s="283">
        <f t="shared" si="18"/>
        <v>2506335.17</v>
      </c>
      <c r="AQ172" s="291">
        <f t="shared" si="19"/>
        <v>2511442.92</v>
      </c>
      <c r="AR172" s="265">
        <f t="shared" si="14"/>
        <v>-5107.75</v>
      </c>
    </row>
    <row r="173" spans="1:45" ht="14.4" thickBot="1" x14ac:dyDescent="0.3">
      <c r="A173" s="253" t="s">
        <v>332</v>
      </c>
      <c r="B173" s="253" t="s">
        <v>49</v>
      </c>
      <c r="C173" s="292">
        <v>4485</v>
      </c>
      <c r="D173" s="293" t="s">
        <v>974</v>
      </c>
      <c r="E173" t="s">
        <v>2770</v>
      </c>
      <c r="F173" s="411">
        <v>669601</v>
      </c>
      <c r="G173" s="411">
        <v>1108347.3</v>
      </c>
      <c r="H173" s="411">
        <v>64038.23</v>
      </c>
      <c r="K173">
        <v>284915.7</v>
      </c>
      <c r="L173">
        <v>895273.85</v>
      </c>
      <c r="O173" s="414">
        <v>4000</v>
      </c>
      <c r="P173" s="414">
        <v>97549.5</v>
      </c>
      <c r="R173" s="414">
        <v>601.82000000000005</v>
      </c>
      <c r="V173">
        <v>-857430.43</v>
      </c>
      <c r="W173">
        <v>2694098.62</v>
      </c>
      <c r="X173" s="415">
        <v>2542432.58</v>
      </c>
      <c r="Y173" s="415">
        <v>72880</v>
      </c>
      <c r="Z173" s="415">
        <v>736.18</v>
      </c>
      <c r="AB173" s="415">
        <v>1093802.5</v>
      </c>
      <c r="AC173" s="415">
        <v>9800</v>
      </c>
      <c r="AD173">
        <v>1740411.5</v>
      </c>
      <c r="AE173">
        <v>5520</v>
      </c>
      <c r="AF173">
        <v>36700</v>
      </c>
      <c r="AG173">
        <v>736028.06</v>
      </c>
      <c r="AH173">
        <v>117488.13</v>
      </c>
      <c r="AL173">
        <v>147</v>
      </c>
      <c r="AM173" s="263">
        <f t="shared" si="15"/>
        <v>1841986.53</v>
      </c>
      <c r="AN173" s="264">
        <f t="shared" si="16"/>
        <v>102151.32</v>
      </c>
      <c r="AO173" s="288">
        <f t="shared" si="17"/>
        <v>1739835.21</v>
      </c>
      <c r="AP173" s="283">
        <f t="shared" si="18"/>
        <v>3719651.2600000002</v>
      </c>
      <c r="AQ173" s="291">
        <f t="shared" si="19"/>
        <v>2636294.69</v>
      </c>
      <c r="AR173" s="265">
        <f t="shared" si="14"/>
        <v>1083356.5700000003</v>
      </c>
    </row>
    <row r="174" spans="1:45" ht="14.4" thickBot="1" x14ac:dyDescent="0.3">
      <c r="A174" s="253" t="s">
        <v>332</v>
      </c>
      <c r="B174" s="253" t="s">
        <v>49</v>
      </c>
      <c r="C174" s="292">
        <v>2325</v>
      </c>
      <c r="D174" s="293" t="s">
        <v>975</v>
      </c>
      <c r="E174" t="s">
        <v>2810</v>
      </c>
      <c r="F174" s="411">
        <v>304083.81</v>
      </c>
      <c r="G174" s="411">
        <v>424538</v>
      </c>
      <c r="H174" s="411">
        <v>67770.320000000007</v>
      </c>
      <c r="K174">
        <v>437815.28</v>
      </c>
      <c r="L174">
        <v>975353.84</v>
      </c>
      <c r="P174" s="414">
        <v>46150</v>
      </c>
      <c r="R174" s="414">
        <v>0</v>
      </c>
      <c r="V174">
        <v>-1244731.6100000001</v>
      </c>
      <c r="W174">
        <v>2583594.75</v>
      </c>
      <c r="X174" s="415">
        <v>1963113.99</v>
      </c>
      <c r="Y174" s="415">
        <v>149000</v>
      </c>
      <c r="Z174" s="415">
        <v>386.88</v>
      </c>
      <c r="AB174" s="415">
        <v>516442.5</v>
      </c>
      <c r="AD174">
        <v>958851.5</v>
      </c>
      <c r="AE174">
        <v>2400</v>
      </c>
      <c r="AF174">
        <v>17328</v>
      </c>
      <c r="AG174">
        <v>623978.89</v>
      </c>
      <c r="AH174">
        <v>201836.87</v>
      </c>
      <c r="AM174" s="263">
        <f t="shared" si="15"/>
        <v>796392.13000000012</v>
      </c>
      <c r="AN174" s="264">
        <f t="shared" si="16"/>
        <v>46150</v>
      </c>
      <c r="AO174" s="288">
        <f t="shared" si="17"/>
        <v>750242.13000000012</v>
      </c>
      <c r="AP174" s="283">
        <f t="shared" si="18"/>
        <v>2628943.37</v>
      </c>
      <c r="AQ174" s="291">
        <f t="shared" si="19"/>
        <v>1804395.2600000002</v>
      </c>
      <c r="AR174" s="265">
        <f t="shared" si="14"/>
        <v>824548.10999999987</v>
      </c>
    </row>
    <row r="175" spans="1:45" ht="14.4" thickBot="1" x14ac:dyDescent="0.3">
      <c r="A175" s="253" t="s">
        <v>332</v>
      </c>
      <c r="B175" s="253" t="s">
        <v>49</v>
      </c>
      <c r="C175" s="292">
        <v>1480</v>
      </c>
      <c r="D175" s="293" t="s">
        <v>976</v>
      </c>
      <c r="E175" t="s">
        <v>2821</v>
      </c>
      <c r="F175" s="411">
        <v>168209.9</v>
      </c>
      <c r="G175" s="411">
        <v>92771.95</v>
      </c>
      <c r="H175" s="411">
        <v>42206.06</v>
      </c>
      <c r="K175">
        <v>1029642.76</v>
      </c>
      <c r="L175">
        <v>124940.84</v>
      </c>
      <c r="P175" s="414">
        <v>29536.3</v>
      </c>
      <c r="R175" s="414">
        <v>523.46</v>
      </c>
      <c r="V175">
        <v>-1404280.82</v>
      </c>
      <c r="W175">
        <v>2913433.4</v>
      </c>
      <c r="X175" s="415">
        <v>855821.12</v>
      </c>
      <c r="Y175" s="415">
        <v>90000</v>
      </c>
      <c r="Z175" s="415">
        <v>206.28</v>
      </c>
      <c r="AB175" s="415">
        <v>689174.5</v>
      </c>
      <c r="AD175">
        <v>1028478.5</v>
      </c>
      <c r="AE175">
        <v>9380</v>
      </c>
      <c r="AF175">
        <v>28740</v>
      </c>
      <c r="AG175">
        <v>476868.82</v>
      </c>
      <c r="AH175">
        <v>173175.41</v>
      </c>
      <c r="AM175" s="263">
        <f t="shared" si="15"/>
        <v>303187.90999999997</v>
      </c>
      <c r="AN175" s="264">
        <f t="shared" si="16"/>
        <v>30059.759999999998</v>
      </c>
      <c r="AO175" s="288">
        <f t="shared" si="17"/>
        <v>273128.14999999997</v>
      </c>
      <c r="AP175" s="283">
        <f t="shared" si="18"/>
        <v>1635201.9</v>
      </c>
      <c r="AQ175" s="291">
        <f t="shared" si="19"/>
        <v>1716642.73</v>
      </c>
      <c r="AR175" s="265">
        <f t="shared" si="14"/>
        <v>-81440.830000000075</v>
      </c>
    </row>
    <row r="176" spans="1:45" ht="17.399999999999999" thickBot="1" x14ac:dyDescent="0.55000000000000004">
      <c r="A176" s="253" t="s">
        <v>333</v>
      </c>
      <c r="B176" s="253" t="s">
        <v>50</v>
      </c>
      <c r="C176" s="292">
        <v>8344</v>
      </c>
      <c r="D176" s="293" t="s">
        <v>977</v>
      </c>
      <c r="E176" t="s">
        <v>17</v>
      </c>
      <c r="F176" s="411">
        <v>247042.16</v>
      </c>
      <c r="G176" s="411">
        <v>336745.47</v>
      </c>
      <c r="H176" s="411">
        <v>212651.55</v>
      </c>
      <c r="K176">
        <v>1004558.47</v>
      </c>
      <c r="L176">
        <v>590758.84</v>
      </c>
      <c r="O176" s="414">
        <v>12220</v>
      </c>
      <c r="P176" s="414">
        <v>210132.29</v>
      </c>
      <c r="R176" s="414">
        <v>10671.27</v>
      </c>
      <c r="V176">
        <v>1374925.21</v>
      </c>
      <c r="W176">
        <v>2535471.5499999998</v>
      </c>
      <c r="X176" s="415">
        <v>-123927.5</v>
      </c>
      <c r="AB176" s="415">
        <v>1749595.2</v>
      </c>
      <c r="AC176" s="415">
        <v>180450</v>
      </c>
      <c r="AD176">
        <v>2621779.2000000002</v>
      </c>
      <c r="AE176">
        <v>10650</v>
      </c>
      <c r="AG176">
        <v>821658.34</v>
      </c>
      <c r="AH176">
        <v>78963.990000000005</v>
      </c>
      <c r="AK176">
        <v>50</v>
      </c>
      <c r="AL176">
        <v>24680</v>
      </c>
      <c r="AM176" s="263">
        <f t="shared" si="15"/>
        <v>796439.17999999993</v>
      </c>
      <c r="AN176" s="264">
        <f t="shared" si="16"/>
        <v>233023.56</v>
      </c>
      <c r="AO176" s="288">
        <f t="shared" si="17"/>
        <v>563415.61999999988</v>
      </c>
      <c r="AP176" s="283">
        <f t="shared" si="18"/>
        <v>1806117.7</v>
      </c>
      <c r="AQ176" s="291">
        <f t="shared" si="19"/>
        <v>3557781.5300000003</v>
      </c>
      <c r="AR176" s="265">
        <f t="shared" si="14"/>
        <v>-1751663.8300000003</v>
      </c>
      <c r="AS176" s="297" t="s">
        <v>17</v>
      </c>
    </row>
    <row r="177" spans="1:45" ht="17.399999999999999" thickBot="1" x14ac:dyDescent="0.55000000000000004">
      <c r="A177" s="253" t="s">
        <v>333</v>
      </c>
      <c r="B177" s="253" t="s">
        <v>50</v>
      </c>
      <c r="C177" s="292">
        <v>3901</v>
      </c>
      <c r="D177" s="293" t="s">
        <v>978</v>
      </c>
      <c r="E177" t="s">
        <v>18</v>
      </c>
      <c r="F177" s="411">
        <v>560672.05000000005</v>
      </c>
      <c r="G177" s="411">
        <v>31800</v>
      </c>
      <c r="H177" s="411">
        <v>151397.85</v>
      </c>
      <c r="K177">
        <v>756290.63</v>
      </c>
      <c r="L177">
        <v>259658.33</v>
      </c>
      <c r="O177" s="414">
        <v>3500</v>
      </c>
      <c r="P177" s="414">
        <v>62298.76</v>
      </c>
      <c r="Q177" s="414">
        <v>4000</v>
      </c>
      <c r="R177" s="414">
        <v>218</v>
      </c>
      <c r="V177">
        <v>-1850890.38</v>
      </c>
      <c r="W177">
        <v>3491897.05</v>
      </c>
      <c r="X177" s="415">
        <v>1263884.52</v>
      </c>
      <c r="Y177" s="415">
        <v>1800</v>
      </c>
      <c r="Z177" s="415">
        <v>863.76</v>
      </c>
      <c r="AA177" s="415">
        <v>1950</v>
      </c>
      <c r="AB177" s="415">
        <v>1927098</v>
      </c>
      <c r="AC177" s="415">
        <v>890550</v>
      </c>
      <c r="AD177">
        <v>2499141</v>
      </c>
      <c r="AE177">
        <v>16758</v>
      </c>
      <c r="AG177">
        <v>1148344.75</v>
      </c>
      <c r="AH177">
        <v>254772.91</v>
      </c>
      <c r="AK177">
        <v>1020</v>
      </c>
      <c r="AL177">
        <v>117314.19</v>
      </c>
      <c r="AM177" s="263">
        <f t="shared" si="15"/>
        <v>743869.9</v>
      </c>
      <c r="AN177" s="264">
        <f t="shared" si="16"/>
        <v>70016.760000000009</v>
      </c>
      <c r="AO177" s="288">
        <f t="shared" si="17"/>
        <v>673853.14</v>
      </c>
      <c r="AP177" s="283">
        <f t="shared" si="18"/>
        <v>4086146.2800000003</v>
      </c>
      <c r="AQ177" s="291">
        <f t="shared" si="19"/>
        <v>4037350.85</v>
      </c>
      <c r="AR177" s="265">
        <f t="shared" si="14"/>
        <v>48795.430000000168</v>
      </c>
      <c r="AS177" s="297" t="s">
        <v>18</v>
      </c>
    </row>
    <row r="178" spans="1:45" s="300" customFormat="1" ht="17.399999999999999" thickBot="1" x14ac:dyDescent="0.55000000000000004">
      <c r="A178" s="253" t="s">
        <v>333</v>
      </c>
      <c r="B178" s="253" t="s">
        <v>50</v>
      </c>
      <c r="C178" s="292">
        <v>4653</v>
      </c>
      <c r="D178" s="293" t="s">
        <v>979</v>
      </c>
      <c r="E178" t="s">
        <v>2771</v>
      </c>
      <c r="F178" s="411">
        <v>704588.32</v>
      </c>
      <c r="G178" s="411">
        <v>26473.75</v>
      </c>
      <c r="H178" s="411">
        <v>187171.97</v>
      </c>
      <c r="I178" s="411"/>
      <c r="J178"/>
      <c r="K178">
        <v>7319855.3399999999</v>
      </c>
      <c r="L178">
        <v>3980181.73</v>
      </c>
      <c r="M178"/>
      <c r="N178"/>
      <c r="O178" s="414">
        <v>0</v>
      </c>
      <c r="P178" s="414">
        <v>207105.03</v>
      </c>
      <c r="Q178" s="414"/>
      <c r="R178" s="414">
        <v>135.77000000000001</v>
      </c>
      <c r="S178" s="414"/>
      <c r="T178"/>
      <c r="U178"/>
      <c r="V178">
        <v>12708358.800000001</v>
      </c>
      <c r="W178"/>
      <c r="X178" s="415">
        <v>2215148.13</v>
      </c>
      <c r="Y178" s="415">
        <v>415142.28</v>
      </c>
      <c r="Z178" s="415">
        <v>1194.77</v>
      </c>
      <c r="AA178" s="415"/>
      <c r="AB178" s="415">
        <v>3013648.3</v>
      </c>
      <c r="AC178" s="415">
        <v>135000</v>
      </c>
      <c r="AD178">
        <v>3647334.3</v>
      </c>
      <c r="AE178"/>
      <c r="AF178">
        <v>19554</v>
      </c>
      <c r="AG178">
        <v>1477769.19</v>
      </c>
      <c r="AH178">
        <v>1148578.76</v>
      </c>
      <c r="AI178"/>
      <c r="AJ178"/>
      <c r="AK178">
        <v>12266.66</v>
      </c>
      <c r="AL178">
        <v>171959.06</v>
      </c>
      <c r="AM178" s="263">
        <f t="shared" si="15"/>
        <v>918234.03999999992</v>
      </c>
      <c r="AN178" s="264">
        <f t="shared" si="16"/>
        <v>207240.8</v>
      </c>
      <c r="AO178" s="288">
        <f t="shared" si="17"/>
        <v>710993.24</v>
      </c>
      <c r="AP178" s="283">
        <f t="shared" si="18"/>
        <v>5780133.4800000004</v>
      </c>
      <c r="AQ178" s="291">
        <f t="shared" si="19"/>
        <v>6477461.9699999997</v>
      </c>
      <c r="AR178" s="298">
        <f t="shared" si="14"/>
        <v>-697328.48999999929</v>
      </c>
      <c r="AS178" s="299"/>
    </row>
    <row r="179" spans="1:45" ht="17.399999999999999" thickBot="1" x14ac:dyDescent="0.55000000000000004">
      <c r="A179" s="253" t="s">
        <v>333</v>
      </c>
      <c r="B179" s="253" t="s">
        <v>50</v>
      </c>
      <c r="C179" s="292">
        <v>4479</v>
      </c>
      <c r="D179" s="293" t="s">
        <v>980</v>
      </c>
      <c r="E179" t="s">
        <v>19</v>
      </c>
      <c r="F179" s="411">
        <v>985512.78</v>
      </c>
      <c r="G179" s="411">
        <v>29787.77</v>
      </c>
      <c r="H179" s="411">
        <v>147701.34</v>
      </c>
      <c r="K179">
        <v>67601.039999999994</v>
      </c>
      <c r="L179">
        <v>118982.5</v>
      </c>
      <c r="O179" s="414">
        <v>0</v>
      </c>
      <c r="P179" s="414">
        <v>45824.3</v>
      </c>
      <c r="R179" s="414">
        <v>74.02</v>
      </c>
      <c r="T179">
        <v>135000</v>
      </c>
      <c r="V179">
        <v>-1681192.13</v>
      </c>
      <c r="W179">
        <v>3101018.9</v>
      </c>
      <c r="X179" s="415">
        <v>1251121.25</v>
      </c>
      <c r="Y179" s="415">
        <v>798695</v>
      </c>
      <c r="Z179" s="415">
        <v>1158.31</v>
      </c>
      <c r="AC179" s="415">
        <v>2661929.36</v>
      </c>
      <c r="AD179">
        <v>3343436</v>
      </c>
      <c r="AE179">
        <v>14250</v>
      </c>
      <c r="AG179">
        <v>1056602.99</v>
      </c>
      <c r="AH179">
        <v>320045.07</v>
      </c>
      <c r="AL179">
        <v>229709.52</v>
      </c>
      <c r="AM179" s="263">
        <f t="shared" si="15"/>
        <v>1163001.8900000001</v>
      </c>
      <c r="AN179" s="264">
        <f t="shared" si="16"/>
        <v>45898.32</v>
      </c>
      <c r="AO179" s="288">
        <f t="shared" si="17"/>
        <v>1117103.57</v>
      </c>
      <c r="AP179" s="283">
        <f t="shared" si="18"/>
        <v>4712903.92</v>
      </c>
      <c r="AQ179" s="291">
        <f t="shared" si="19"/>
        <v>4964043.58</v>
      </c>
      <c r="AR179" s="265">
        <f t="shared" si="14"/>
        <v>-251139.66000000015</v>
      </c>
      <c r="AS179" s="301" t="s">
        <v>19</v>
      </c>
    </row>
    <row r="180" spans="1:45" ht="17.399999999999999" thickBot="1" x14ac:dyDescent="0.55000000000000004">
      <c r="A180" s="253" t="s">
        <v>333</v>
      </c>
      <c r="B180" s="253" t="s">
        <v>50</v>
      </c>
      <c r="C180" s="292">
        <v>5054</v>
      </c>
      <c r="D180" s="293" t="s">
        <v>981</v>
      </c>
      <c r="E180" t="s">
        <v>20</v>
      </c>
      <c r="F180" s="411">
        <v>620128.99</v>
      </c>
      <c r="G180" s="411">
        <v>42419.49</v>
      </c>
      <c r="H180" s="411">
        <v>154806.04999999999</v>
      </c>
      <c r="K180">
        <v>137205.92000000001</v>
      </c>
      <c r="L180">
        <v>730999.97</v>
      </c>
      <c r="O180" s="414">
        <v>7050</v>
      </c>
      <c r="P180" s="414">
        <v>146920.15</v>
      </c>
      <c r="Q180" s="414">
        <v>80400</v>
      </c>
      <c r="R180" s="414">
        <v>0</v>
      </c>
      <c r="T180">
        <v>10000</v>
      </c>
      <c r="V180">
        <v>1796206.58</v>
      </c>
      <c r="W180">
        <v>254405.43</v>
      </c>
      <c r="X180" s="415">
        <v>1612568.32</v>
      </c>
      <c r="Z180" s="415">
        <v>981.48</v>
      </c>
      <c r="AA180" s="415">
        <v>3010</v>
      </c>
      <c r="AB180" s="415">
        <v>2230109.13</v>
      </c>
      <c r="AC180" s="415">
        <v>117400</v>
      </c>
      <c r="AD180">
        <v>2913105.13</v>
      </c>
      <c r="AE180">
        <v>16278</v>
      </c>
      <c r="AG180">
        <v>1081171.07</v>
      </c>
      <c r="AH180">
        <v>417799.23</v>
      </c>
      <c r="AK180">
        <v>5010</v>
      </c>
      <c r="AL180">
        <v>140127.24</v>
      </c>
      <c r="AM180" s="263">
        <f t="shared" si="15"/>
        <v>817354.53</v>
      </c>
      <c r="AN180" s="264">
        <f t="shared" si="16"/>
        <v>234370.15</v>
      </c>
      <c r="AO180" s="288">
        <f t="shared" si="17"/>
        <v>582984.38</v>
      </c>
      <c r="AP180" s="283">
        <f t="shared" si="18"/>
        <v>3964068.9299999997</v>
      </c>
      <c r="AQ180" s="291">
        <f t="shared" si="19"/>
        <v>4573490.67</v>
      </c>
      <c r="AR180" s="265">
        <f t="shared" si="14"/>
        <v>-609421.74000000022</v>
      </c>
      <c r="AS180" s="297" t="s">
        <v>20</v>
      </c>
    </row>
    <row r="181" spans="1:45" ht="17.399999999999999" thickBot="1" x14ac:dyDescent="0.55000000000000004">
      <c r="A181" s="253" t="s">
        <v>333</v>
      </c>
      <c r="B181" s="253" t="s">
        <v>50</v>
      </c>
      <c r="C181" s="292">
        <v>5698</v>
      </c>
      <c r="D181" s="293" t="s">
        <v>982</v>
      </c>
      <c r="E181" t="s">
        <v>21</v>
      </c>
      <c r="F181" s="411">
        <v>734635.69</v>
      </c>
      <c r="G181" s="411">
        <v>80259.23</v>
      </c>
      <c r="H181" s="411">
        <v>206236.39</v>
      </c>
      <c r="K181">
        <v>5</v>
      </c>
      <c r="L181">
        <v>650522.91</v>
      </c>
      <c r="O181" s="414">
        <v>4900</v>
      </c>
      <c r="P181" s="414">
        <v>86727.03</v>
      </c>
      <c r="Q181" s="414">
        <v>215800</v>
      </c>
      <c r="R181" s="414">
        <v>50000</v>
      </c>
      <c r="V181">
        <v>-3046300.76</v>
      </c>
      <c r="W181">
        <v>4470863.96</v>
      </c>
      <c r="X181" s="415">
        <v>1663129.74</v>
      </c>
      <c r="Z181" s="415">
        <v>1155.56</v>
      </c>
      <c r="AA181" s="415">
        <v>261</v>
      </c>
      <c r="AB181" s="415">
        <v>2337943.4</v>
      </c>
      <c r="AC181" s="415">
        <v>298600</v>
      </c>
      <c r="AD181">
        <v>2918234.9</v>
      </c>
      <c r="AE181">
        <v>22948</v>
      </c>
      <c r="AG181">
        <v>1013165.34</v>
      </c>
      <c r="AH181">
        <v>164135.28</v>
      </c>
      <c r="AK181">
        <v>261</v>
      </c>
      <c r="AL181">
        <v>292676.19</v>
      </c>
      <c r="AM181" s="263">
        <f t="shared" si="15"/>
        <v>1021131.3099999999</v>
      </c>
      <c r="AN181" s="264">
        <f t="shared" si="16"/>
        <v>357427.03</v>
      </c>
      <c r="AO181" s="288">
        <f t="shared" si="17"/>
        <v>663704.27999999991</v>
      </c>
      <c r="AP181" s="283">
        <f t="shared" si="18"/>
        <v>4301089.7</v>
      </c>
      <c r="AQ181" s="291">
        <f t="shared" si="19"/>
        <v>4411420.71</v>
      </c>
      <c r="AR181" s="265">
        <f t="shared" si="14"/>
        <v>-110331.00999999978</v>
      </c>
      <c r="AS181" s="297" t="s">
        <v>21</v>
      </c>
    </row>
    <row r="182" spans="1:45" ht="17.399999999999999" thickBot="1" x14ac:dyDescent="0.55000000000000004">
      <c r="A182" s="253" t="s">
        <v>333</v>
      </c>
      <c r="B182" s="253" t="s">
        <v>50</v>
      </c>
      <c r="C182" s="292">
        <v>5218</v>
      </c>
      <c r="D182" s="293" t="s">
        <v>983</v>
      </c>
      <c r="E182" t="s">
        <v>22</v>
      </c>
      <c r="F182" s="411">
        <v>760852.75</v>
      </c>
      <c r="G182" s="411">
        <v>34042</v>
      </c>
      <c r="H182" s="411">
        <v>186534.3</v>
      </c>
      <c r="K182">
        <v>32714.65</v>
      </c>
      <c r="L182">
        <v>185773.71</v>
      </c>
      <c r="O182" s="414">
        <v>41319.300000000003</v>
      </c>
      <c r="P182" s="414">
        <v>67861.19</v>
      </c>
      <c r="Q182" s="414">
        <v>178960</v>
      </c>
      <c r="R182" s="414">
        <v>323.17</v>
      </c>
      <c r="V182">
        <v>444947.73</v>
      </c>
      <c r="W182">
        <v>1315785.06</v>
      </c>
      <c r="X182" s="415">
        <v>1537171.28</v>
      </c>
      <c r="Z182" s="415">
        <v>1229.8399999999999</v>
      </c>
      <c r="AA182" s="415">
        <v>1910</v>
      </c>
      <c r="AB182" s="415">
        <v>2376344.4</v>
      </c>
      <c r="AC182" s="415">
        <v>222950</v>
      </c>
      <c r="AD182">
        <v>3209252.4</v>
      </c>
      <c r="AE182">
        <v>38043</v>
      </c>
      <c r="AG182">
        <v>1230670.21</v>
      </c>
      <c r="AH182">
        <v>394355.27</v>
      </c>
      <c r="AK182">
        <v>100</v>
      </c>
      <c r="AL182">
        <v>116463.67999999999</v>
      </c>
      <c r="AM182" s="263">
        <f t="shared" si="15"/>
        <v>981429.05</v>
      </c>
      <c r="AN182" s="264">
        <f t="shared" si="16"/>
        <v>288463.65999999997</v>
      </c>
      <c r="AO182" s="288">
        <f t="shared" si="17"/>
        <v>692965.39000000013</v>
      </c>
      <c r="AP182" s="283">
        <f t="shared" si="18"/>
        <v>4139605.52</v>
      </c>
      <c r="AQ182" s="291">
        <f t="shared" si="19"/>
        <v>4988884.5599999987</v>
      </c>
      <c r="AR182" s="265">
        <f t="shared" si="14"/>
        <v>-849279.03999999864</v>
      </c>
      <c r="AS182" s="297" t="s">
        <v>22</v>
      </c>
    </row>
    <row r="183" spans="1:45" ht="17.399999999999999" thickBot="1" x14ac:dyDescent="0.55000000000000004">
      <c r="A183" s="253" t="s">
        <v>333</v>
      </c>
      <c r="B183" s="253" t="s">
        <v>50</v>
      </c>
      <c r="C183" s="292">
        <v>6468</v>
      </c>
      <c r="D183" s="293" t="s">
        <v>984</v>
      </c>
      <c r="E183" t="s">
        <v>23</v>
      </c>
      <c r="F183" s="411">
        <v>979251.15</v>
      </c>
      <c r="G183" s="411">
        <v>9846</v>
      </c>
      <c r="H183" s="411">
        <v>307722.07</v>
      </c>
      <c r="K183">
        <v>753840.11</v>
      </c>
      <c r="L183">
        <v>338525.2</v>
      </c>
      <c r="O183" s="414">
        <v>2900</v>
      </c>
      <c r="P183" s="414">
        <v>66581.25</v>
      </c>
      <c r="Q183" s="414">
        <v>155200</v>
      </c>
      <c r="R183" s="414">
        <v>0</v>
      </c>
      <c r="V183">
        <v>1629149.23</v>
      </c>
      <c r="W183">
        <v>1137972.49</v>
      </c>
      <c r="X183" s="415">
        <v>1657362.92</v>
      </c>
      <c r="Z183" s="415">
        <v>1334.36</v>
      </c>
      <c r="AA183" s="415">
        <v>1430</v>
      </c>
      <c r="AB183" s="415">
        <v>2484729.6</v>
      </c>
      <c r="AC183" s="415">
        <v>207200</v>
      </c>
      <c r="AD183">
        <v>3058547.6</v>
      </c>
      <c r="AE183">
        <v>17130</v>
      </c>
      <c r="AF183">
        <v>7608</v>
      </c>
      <c r="AG183">
        <v>1305439.95</v>
      </c>
      <c r="AH183">
        <v>236984.52</v>
      </c>
      <c r="AK183">
        <v>910</v>
      </c>
      <c r="AL183">
        <v>328055.25</v>
      </c>
      <c r="AM183" s="263">
        <f t="shared" si="15"/>
        <v>1296819.22</v>
      </c>
      <c r="AN183" s="264">
        <f t="shared" si="16"/>
        <v>224681.25</v>
      </c>
      <c r="AO183" s="288">
        <f t="shared" si="17"/>
        <v>1072137.97</v>
      </c>
      <c r="AP183" s="283">
        <f t="shared" si="18"/>
        <v>4352056.88</v>
      </c>
      <c r="AQ183" s="291">
        <f t="shared" si="19"/>
        <v>4954675.3199999994</v>
      </c>
      <c r="AR183" s="265">
        <f t="shared" si="14"/>
        <v>-602618.43999999948</v>
      </c>
      <c r="AS183" s="297" t="s">
        <v>23</v>
      </c>
    </row>
    <row r="184" spans="1:45" ht="17.399999999999999" thickBot="1" x14ac:dyDescent="0.55000000000000004">
      <c r="A184" s="253" t="s">
        <v>333</v>
      </c>
      <c r="B184" s="253" t="s">
        <v>50</v>
      </c>
      <c r="C184" s="292">
        <v>8206</v>
      </c>
      <c r="D184" s="293" t="s">
        <v>985</v>
      </c>
      <c r="E184" t="s">
        <v>24</v>
      </c>
      <c r="F184" s="411">
        <v>691506.03</v>
      </c>
      <c r="G184" s="411">
        <v>12566.13</v>
      </c>
      <c r="H184" s="411">
        <v>229196.74</v>
      </c>
      <c r="K184">
        <v>1962072.44</v>
      </c>
      <c r="L184">
        <v>796479.28</v>
      </c>
      <c r="O184" s="414">
        <v>-271500</v>
      </c>
      <c r="P184" s="414">
        <v>93219.17</v>
      </c>
      <c r="Q184" s="414">
        <v>26340</v>
      </c>
      <c r="R184" s="414">
        <v>19.8</v>
      </c>
      <c r="T184">
        <v>204890</v>
      </c>
      <c r="V184">
        <v>2692341.31</v>
      </c>
      <c r="W184">
        <v>1899168.01</v>
      </c>
      <c r="X184" s="415">
        <v>2122648.9700000002</v>
      </c>
      <c r="Y184" s="415">
        <v>90050</v>
      </c>
      <c r="Z184" s="415">
        <v>2100.64</v>
      </c>
      <c r="AA184" s="415">
        <v>1590</v>
      </c>
      <c r="AB184" s="415">
        <v>1800227.2</v>
      </c>
      <c r="AC184" s="415">
        <v>295200</v>
      </c>
      <c r="AD184">
        <v>2905750.2</v>
      </c>
      <c r="AE184">
        <v>35988</v>
      </c>
      <c r="AG184">
        <v>1762149.75</v>
      </c>
      <c r="AH184">
        <v>406530.38</v>
      </c>
      <c r="AL184">
        <v>154056.15</v>
      </c>
      <c r="AM184" s="263">
        <f t="shared" si="15"/>
        <v>933268.9</v>
      </c>
      <c r="AN184" s="264">
        <f t="shared" si="16"/>
        <v>-151921.03000000003</v>
      </c>
      <c r="AO184" s="288">
        <f t="shared" si="17"/>
        <v>1085189.9300000002</v>
      </c>
      <c r="AP184" s="283">
        <f t="shared" si="18"/>
        <v>4311816.8100000005</v>
      </c>
      <c r="AQ184" s="291">
        <f t="shared" si="19"/>
        <v>5264474.4800000004</v>
      </c>
      <c r="AR184" s="265">
        <f t="shared" si="14"/>
        <v>-952657.66999999993</v>
      </c>
      <c r="AS184" s="297" t="s">
        <v>24</v>
      </c>
    </row>
    <row r="185" spans="1:45" ht="17.399999999999999" thickBot="1" x14ac:dyDescent="0.55000000000000004">
      <c r="A185" s="253" t="s">
        <v>333</v>
      </c>
      <c r="B185" s="253" t="s">
        <v>50</v>
      </c>
      <c r="C185" s="292">
        <v>4682</v>
      </c>
      <c r="D185" s="293" t="s">
        <v>986</v>
      </c>
      <c r="E185" t="s">
        <v>25</v>
      </c>
      <c r="F185" s="411">
        <v>373475.74</v>
      </c>
      <c r="G185" s="411">
        <v>20296.88</v>
      </c>
      <c r="H185" s="411">
        <v>180768.94</v>
      </c>
      <c r="K185">
        <v>1546784.69</v>
      </c>
      <c r="L185">
        <v>346614.47</v>
      </c>
      <c r="O185" s="414">
        <v>9700</v>
      </c>
      <c r="P185" s="414">
        <v>119891.11</v>
      </c>
      <c r="Q185" s="414">
        <v>44900</v>
      </c>
      <c r="R185" s="414">
        <v>16990</v>
      </c>
      <c r="V185">
        <v>-1432506.52</v>
      </c>
      <c r="W185">
        <v>4128965.53</v>
      </c>
      <c r="X185" s="415">
        <v>1254207.69</v>
      </c>
      <c r="Y185" s="415">
        <v>249980</v>
      </c>
      <c r="Z185" s="415">
        <v>446.27</v>
      </c>
      <c r="AA185" s="415">
        <v>790</v>
      </c>
      <c r="AB185" s="415">
        <v>1295008.5</v>
      </c>
      <c r="AC185" s="415">
        <v>303950</v>
      </c>
      <c r="AD185">
        <v>1877192.5</v>
      </c>
      <c r="AE185">
        <v>7828</v>
      </c>
      <c r="AF185">
        <v>9560</v>
      </c>
      <c r="AG185">
        <v>1276186.8700000001</v>
      </c>
      <c r="AH185">
        <v>278281.18</v>
      </c>
      <c r="AK185">
        <v>360</v>
      </c>
      <c r="AL185">
        <v>74973.31</v>
      </c>
      <c r="AM185" s="263">
        <f t="shared" si="15"/>
        <v>574541.56000000006</v>
      </c>
      <c r="AN185" s="264">
        <f t="shared" si="16"/>
        <v>191481.11</v>
      </c>
      <c r="AO185" s="288">
        <f t="shared" si="17"/>
        <v>383060.45000000007</v>
      </c>
      <c r="AP185" s="283">
        <f t="shared" si="18"/>
        <v>3104382.46</v>
      </c>
      <c r="AQ185" s="291">
        <f t="shared" si="19"/>
        <v>3524381.8600000003</v>
      </c>
      <c r="AR185" s="265">
        <f t="shared" si="14"/>
        <v>-419999.40000000037</v>
      </c>
      <c r="AS185" s="297" t="s">
        <v>25</v>
      </c>
    </row>
    <row r="186" spans="1:45" ht="17.399999999999999" thickBot="1" x14ac:dyDescent="0.55000000000000004">
      <c r="A186" s="253" t="s">
        <v>333</v>
      </c>
      <c r="B186" s="253" t="s">
        <v>50</v>
      </c>
      <c r="C186" s="292">
        <v>5558</v>
      </c>
      <c r="D186" s="293" t="s">
        <v>987</v>
      </c>
      <c r="E186" t="s">
        <v>26</v>
      </c>
      <c r="F186" s="411">
        <v>428805.26</v>
      </c>
      <c r="G186" s="411">
        <v>5800</v>
      </c>
      <c r="H186" s="411">
        <v>145489.91</v>
      </c>
      <c r="K186">
        <v>198404.09</v>
      </c>
      <c r="L186">
        <v>536835.51</v>
      </c>
      <c r="O186" s="414">
        <v>0</v>
      </c>
      <c r="P186" s="414">
        <v>70415.199999999997</v>
      </c>
      <c r="Q186" s="414">
        <v>60860</v>
      </c>
      <c r="R186" s="414">
        <v>767</v>
      </c>
      <c r="V186">
        <v>-235320.49</v>
      </c>
      <c r="W186">
        <v>1898710.57</v>
      </c>
      <c r="X186" s="415">
        <v>1380421.81</v>
      </c>
      <c r="Y186" s="415">
        <v>71350</v>
      </c>
      <c r="Z186" s="415">
        <v>856.71</v>
      </c>
      <c r="AA186" s="415">
        <v>1420</v>
      </c>
      <c r="AB186" s="415">
        <v>2629906.85</v>
      </c>
      <c r="AC186" s="415">
        <v>192200</v>
      </c>
      <c r="AD186">
        <v>3343026.85</v>
      </c>
      <c r="AE186">
        <v>21165</v>
      </c>
      <c r="AF186">
        <v>7838</v>
      </c>
      <c r="AG186">
        <v>1095503.33</v>
      </c>
      <c r="AH186">
        <v>127183.01</v>
      </c>
      <c r="AK186">
        <v>530</v>
      </c>
      <c r="AL186">
        <v>161006.69</v>
      </c>
      <c r="AM186" s="263">
        <f t="shared" si="15"/>
        <v>580095.17000000004</v>
      </c>
      <c r="AN186" s="264">
        <f t="shared" si="16"/>
        <v>132042.20000000001</v>
      </c>
      <c r="AO186" s="288">
        <f t="shared" si="17"/>
        <v>448052.97000000003</v>
      </c>
      <c r="AP186" s="283">
        <f t="shared" si="18"/>
        <v>4276155.37</v>
      </c>
      <c r="AQ186" s="291">
        <f t="shared" si="19"/>
        <v>4756252.88</v>
      </c>
      <c r="AR186" s="265">
        <f t="shared" si="14"/>
        <v>-480097.50999999978</v>
      </c>
      <c r="AS186" s="297" t="s">
        <v>26</v>
      </c>
    </row>
    <row r="187" spans="1:45" ht="17.399999999999999" thickBot="1" x14ac:dyDescent="0.55000000000000004">
      <c r="A187" s="253" t="s">
        <v>333</v>
      </c>
      <c r="B187" s="253" t="s">
        <v>50</v>
      </c>
      <c r="C187" s="292">
        <v>4731</v>
      </c>
      <c r="D187" s="293" t="s">
        <v>988</v>
      </c>
      <c r="E187" t="s">
        <v>27</v>
      </c>
      <c r="F187" s="411">
        <v>561350.62</v>
      </c>
      <c r="G187" s="411">
        <v>16132.5</v>
      </c>
      <c r="H187" s="411">
        <v>154355.45000000001</v>
      </c>
      <c r="K187">
        <v>208809.37</v>
      </c>
      <c r="L187">
        <v>170596.68</v>
      </c>
      <c r="O187" s="414">
        <v>4500</v>
      </c>
      <c r="P187" s="414">
        <v>50318.23</v>
      </c>
      <c r="Q187" s="414">
        <v>79870</v>
      </c>
      <c r="R187" s="414">
        <v>0</v>
      </c>
      <c r="V187">
        <v>-937295.25</v>
      </c>
      <c r="W187">
        <v>2242933.0699999998</v>
      </c>
      <c r="X187" s="415">
        <v>1234197.72</v>
      </c>
      <c r="Y187" s="415">
        <v>35100</v>
      </c>
      <c r="Z187" s="415">
        <v>797.38</v>
      </c>
      <c r="AA187" s="415">
        <v>610</v>
      </c>
      <c r="AB187" s="415">
        <v>1690818.8</v>
      </c>
      <c r="AC187" s="415">
        <v>244250</v>
      </c>
      <c r="AD187">
        <v>2350545.7999999998</v>
      </c>
      <c r="AE187">
        <v>12158</v>
      </c>
      <c r="AG187">
        <v>852772.75</v>
      </c>
      <c r="AH187">
        <v>198706.02</v>
      </c>
      <c r="AK187">
        <v>330</v>
      </c>
      <c r="AL187">
        <v>120342.76</v>
      </c>
      <c r="AM187" s="263">
        <f t="shared" si="15"/>
        <v>731838.57000000007</v>
      </c>
      <c r="AN187" s="264">
        <f t="shared" si="16"/>
        <v>134688.23000000001</v>
      </c>
      <c r="AO187" s="288">
        <f t="shared" si="17"/>
        <v>597150.34000000008</v>
      </c>
      <c r="AP187" s="283">
        <f t="shared" si="18"/>
        <v>3205773.9</v>
      </c>
      <c r="AQ187" s="291">
        <f t="shared" si="19"/>
        <v>3534855.3299999996</v>
      </c>
      <c r="AR187" s="265">
        <f t="shared" si="14"/>
        <v>-329081.4299999997</v>
      </c>
      <c r="AS187" s="297" t="s">
        <v>27</v>
      </c>
    </row>
    <row r="188" spans="1:45" ht="17.399999999999999" thickBot="1" x14ac:dyDescent="0.55000000000000004">
      <c r="A188" s="253" t="s">
        <v>333</v>
      </c>
      <c r="B188" s="253" t="s">
        <v>50</v>
      </c>
      <c r="C188" s="292">
        <v>3338</v>
      </c>
      <c r="D188" s="293" t="s">
        <v>989</v>
      </c>
      <c r="E188" t="s">
        <v>2813</v>
      </c>
      <c r="F188" s="411">
        <v>260146.04</v>
      </c>
      <c r="G188" s="411">
        <v>25518.9</v>
      </c>
      <c r="H188" s="411">
        <v>144540.28</v>
      </c>
      <c r="K188">
        <v>574253.35</v>
      </c>
      <c r="L188">
        <v>389607.11</v>
      </c>
      <c r="O188" s="414">
        <v>6600</v>
      </c>
      <c r="P188" s="414">
        <v>52583</v>
      </c>
      <c r="Q188" s="414">
        <v>58240</v>
      </c>
      <c r="R188" s="414">
        <v>136.44999999999999</v>
      </c>
      <c r="V188">
        <v>-2224846.98</v>
      </c>
      <c r="W188">
        <v>3605471.06</v>
      </c>
      <c r="X188" s="415">
        <v>1138153.32</v>
      </c>
      <c r="Z188" s="415">
        <v>266.8</v>
      </c>
      <c r="AA188" s="415">
        <v>1380</v>
      </c>
      <c r="AB188" s="415">
        <v>1440723.4</v>
      </c>
      <c r="AC188" s="415">
        <v>327200</v>
      </c>
      <c r="AD188">
        <v>1991407.4</v>
      </c>
      <c r="AE188">
        <v>17808</v>
      </c>
      <c r="AG188">
        <v>584310.87</v>
      </c>
      <c r="AH188">
        <v>312229.34999999998</v>
      </c>
      <c r="AK188">
        <v>1380</v>
      </c>
      <c r="AL188">
        <v>104705.75</v>
      </c>
      <c r="AM188" s="263">
        <f t="shared" si="15"/>
        <v>430205.22</v>
      </c>
      <c r="AN188" s="264">
        <f t="shared" si="16"/>
        <v>117559.45</v>
      </c>
      <c r="AO188" s="288">
        <f t="shared" si="17"/>
        <v>312645.76999999996</v>
      </c>
      <c r="AP188" s="283">
        <f t="shared" si="18"/>
        <v>2907723.52</v>
      </c>
      <c r="AQ188" s="291">
        <f t="shared" si="19"/>
        <v>3011841.37</v>
      </c>
      <c r="AR188" s="265">
        <f t="shared" si="14"/>
        <v>-104117.85000000009</v>
      </c>
      <c r="AS188" s="297" t="s">
        <v>28</v>
      </c>
    </row>
    <row r="189" spans="1:45" s="291" customFormat="1" ht="14.4" thickBot="1" x14ac:dyDescent="0.3">
      <c r="A189" s="253" t="s">
        <v>333</v>
      </c>
      <c r="B189" s="253" t="s">
        <v>50</v>
      </c>
      <c r="C189" s="292">
        <v>6544</v>
      </c>
      <c r="D189" s="293" t="s">
        <v>990</v>
      </c>
      <c r="E189" t="s">
        <v>28</v>
      </c>
      <c r="F189" s="411">
        <v>973222.74</v>
      </c>
      <c r="G189" s="411">
        <v>6573.62</v>
      </c>
      <c r="H189" s="411">
        <v>349024.88</v>
      </c>
      <c r="I189" s="411"/>
      <c r="J189"/>
      <c r="K189">
        <v>1642947.33</v>
      </c>
      <c r="L189">
        <v>342500.41</v>
      </c>
      <c r="M189"/>
      <c r="N189"/>
      <c r="O189" s="414">
        <v>4000</v>
      </c>
      <c r="P189" s="414">
        <v>67588.850000000006</v>
      </c>
      <c r="Q189" s="414"/>
      <c r="R189" s="414">
        <v>171.35</v>
      </c>
      <c r="S189" s="414"/>
      <c r="T189">
        <v>4045</v>
      </c>
      <c r="U189"/>
      <c r="V189">
        <v>566452.15</v>
      </c>
      <c r="W189">
        <v>3600900</v>
      </c>
      <c r="X189" s="415">
        <v>1344738.09</v>
      </c>
      <c r="Y189" s="415">
        <v>15955</v>
      </c>
      <c r="Z189" s="415">
        <v>1629.33</v>
      </c>
      <c r="AA189" s="415">
        <v>2510</v>
      </c>
      <c r="AB189" s="415">
        <v>1704486.6</v>
      </c>
      <c r="AC189" s="415">
        <v>235800</v>
      </c>
      <c r="AD189">
        <v>2389709.6</v>
      </c>
      <c r="AE189">
        <v>14258</v>
      </c>
      <c r="AF189"/>
      <c r="AG189">
        <v>1164318.28</v>
      </c>
      <c r="AH189">
        <v>434858.8</v>
      </c>
      <c r="AI189"/>
      <c r="AJ189"/>
      <c r="AK189">
        <v>1150</v>
      </c>
      <c r="AL189">
        <v>229712.71</v>
      </c>
      <c r="AM189" s="263">
        <f t="shared" si="15"/>
        <v>1328821.24</v>
      </c>
      <c r="AN189" s="264">
        <f t="shared" si="16"/>
        <v>71760.200000000012</v>
      </c>
      <c r="AO189" s="288">
        <f t="shared" si="17"/>
        <v>1257061.04</v>
      </c>
      <c r="AP189" s="283">
        <f t="shared" si="18"/>
        <v>3305119.0200000005</v>
      </c>
      <c r="AQ189" s="291">
        <f t="shared" si="19"/>
        <v>4234007.3899999997</v>
      </c>
      <c r="AR189" s="265">
        <f t="shared" si="14"/>
        <v>-928888.36999999918</v>
      </c>
      <c r="AS189" s="290"/>
    </row>
    <row r="190" spans="1:45" ht="14.4" thickBot="1" x14ac:dyDescent="0.3">
      <c r="A190" s="253" t="s">
        <v>334</v>
      </c>
      <c r="B190" s="253" t="s">
        <v>51</v>
      </c>
      <c r="C190" s="292">
        <v>2511</v>
      </c>
      <c r="D190" s="293" t="s">
        <v>991</v>
      </c>
      <c r="E190" t="s">
        <v>2772</v>
      </c>
      <c r="F190" s="411">
        <v>669579.96</v>
      </c>
      <c r="G190" s="411">
        <v>12190</v>
      </c>
      <c r="H190" s="411">
        <v>133356.18</v>
      </c>
      <c r="K190">
        <v>577111.77</v>
      </c>
      <c r="L190">
        <v>71606.91</v>
      </c>
      <c r="O190" s="414">
        <v>0</v>
      </c>
      <c r="P190" s="414">
        <v>-61910.15</v>
      </c>
      <c r="R190" s="414">
        <v>32653</v>
      </c>
      <c r="V190">
        <v>-1659933.21</v>
      </c>
      <c r="W190">
        <v>2938659.03</v>
      </c>
      <c r="X190" s="415">
        <v>1348466.39</v>
      </c>
      <c r="Y190" s="415">
        <v>187630</v>
      </c>
      <c r="Z190" s="415">
        <v>559.41</v>
      </c>
      <c r="AB190" s="415">
        <v>1564114.1</v>
      </c>
      <c r="AC190" s="415">
        <v>1000</v>
      </c>
      <c r="AD190">
        <v>2032369.1</v>
      </c>
      <c r="AG190">
        <v>730021.35</v>
      </c>
      <c r="AH190">
        <v>73329.3</v>
      </c>
      <c r="AL190">
        <v>51674</v>
      </c>
      <c r="AM190" s="263">
        <f t="shared" si="15"/>
        <v>815126.1399999999</v>
      </c>
      <c r="AN190" s="264">
        <f t="shared" si="16"/>
        <v>-29257.15</v>
      </c>
      <c r="AO190" s="288">
        <f t="shared" si="17"/>
        <v>844383.28999999992</v>
      </c>
      <c r="AP190" s="283">
        <f t="shared" si="18"/>
        <v>3101769.9</v>
      </c>
      <c r="AQ190" s="291">
        <f t="shared" si="19"/>
        <v>2887393.75</v>
      </c>
      <c r="AR190" s="265">
        <f t="shared" si="14"/>
        <v>214376.14999999991</v>
      </c>
      <c r="AS190" s="291"/>
    </row>
    <row r="191" spans="1:45" ht="14.4" thickBot="1" x14ac:dyDescent="0.3">
      <c r="A191" s="253" t="s">
        <v>334</v>
      </c>
      <c r="B191" s="253" t="s">
        <v>51</v>
      </c>
      <c r="C191" s="292">
        <v>3129</v>
      </c>
      <c r="D191" s="293" t="s">
        <v>992</v>
      </c>
      <c r="E191" t="s">
        <v>2773</v>
      </c>
      <c r="F191" s="411">
        <v>364567.99</v>
      </c>
      <c r="G191" s="411">
        <v>1275</v>
      </c>
      <c r="H191" s="411">
        <v>411459.4</v>
      </c>
      <c r="K191">
        <v>1759960.2</v>
      </c>
      <c r="L191">
        <v>656924.34</v>
      </c>
      <c r="O191" s="414">
        <v>-3440</v>
      </c>
      <c r="P191" s="414">
        <v>-14148.69</v>
      </c>
      <c r="R191" s="414">
        <v>-13040.36</v>
      </c>
      <c r="V191">
        <v>2237582.9300000002</v>
      </c>
      <c r="W191">
        <v>578789.84</v>
      </c>
      <c r="X191" s="415">
        <v>1121158.73</v>
      </c>
      <c r="Z191" s="415">
        <v>339.03</v>
      </c>
      <c r="AB191" s="415">
        <v>1368314.25</v>
      </c>
      <c r="AC191" s="415">
        <v>220900</v>
      </c>
      <c r="AD191">
        <v>1844171.25</v>
      </c>
      <c r="AE191">
        <v>12120</v>
      </c>
      <c r="AF191">
        <v>880</v>
      </c>
      <c r="AG191">
        <v>421923.79</v>
      </c>
      <c r="AH191">
        <v>23173.759999999998</v>
      </c>
      <c r="AM191" s="263">
        <f t="shared" si="15"/>
        <v>777302.39</v>
      </c>
      <c r="AN191" s="264">
        <f t="shared" si="16"/>
        <v>-30629.050000000003</v>
      </c>
      <c r="AO191" s="288">
        <f t="shared" si="17"/>
        <v>807931.44000000006</v>
      </c>
      <c r="AP191" s="283">
        <f t="shared" si="18"/>
        <v>2710712.01</v>
      </c>
      <c r="AQ191" s="291">
        <f t="shared" si="19"/>
        <v>2302268.7999999998</v>
      </c>
      <c r="AR191" s="265">
        <f t="shared" si="14"/>
        <v>408443.20999999996</v>
      </c>
    </row>
    <row r="192" spans="1:45" ht="14.4" thickBot="1" x14ac:dyDescent="0.3">
      <c r="A192" s="253" t="s">
        <v>334</v>
      </c>
      <c r="B192" s="253" t="s">
        <v>51</v>
      </c>
      <c r="C192" s="292">
        <v>5633</v>
      </c>
      <c r="D192" s="293" t="s">
        <v>993</v>
      </c>
      <c r="E192" t="s">
        <v>2774</v>
      </c>
      <c r="F192" s="411">
        <v>453784.78</v>
      </c>
      <c r="G192" s="411">
        <v>30700</v>
      </c>
      <c r="H192" s="411">
        <v>59027.98</v>
      </c>
      <c r="K192">
        <v>2187955.9300000002</v>
      </c>
      <c r="L192">
        <v>251331.33</v>
      </c>
      <c r="O192" s="414">
        <v>0</v>
      </c>
      <c r="P192" s="414">
        <v>41910</v>
      </c>
      <c r="R192" s="414">
        <v>11530.4</v>
      </c>
      <c r="V192">
        <v>109583.7</v>
      </c>
      <c r="W192">
        <v>2920045.89</v>
      </c>
      <c r="X192" s="415">
        <v>1533698.33</v>
      </c>
      <c r="Y192" s="415">
        <v>250550</v>
      </c>
      <c r="Z192" s="415">
        <v>362.4</v>
      </c>
      <c r="AB192" s="415">
        <v>1911864.5</v>
      </c>
      <c r="AC192" s="415">
        <v>438650</v>
      </c>
      <c r="AD192">
        <v>2880538.07</v>
      </c>
      <c r="AE192">
        <v>1040</v>
      </c>
      <c r="AF192">
        <v>3660</v>
      </c>
      <c r="AG192">
        <v>1003048.95</v>
      </c>
      <c r="AH192">
        <v>347108.18</v>
      </c>
      <c r="AM192" s="263">
        <f t="shared" si="15"/>
        <v>543512.76</v>
      </c>
      <c r="AN192" s="264">
        <f t="shared" si="16"/>
        <v>53440.4</v>
      </c>
      <c r="AO192" s="288">
        <f t="shared" si="17"/>
        <v>490072.36</v>
      </c>
      <c r="AP192" s="283">
        <f t="shared" si="18"/>
        <v>4135125.23</v>
      </c>
      <c r="AQ192" s="291">
        <f t="shared" si="19"/>
        <v>4235395.1999999993</v>
      </c>
      <c r="AR192" s="265">
        <f t="shared" si="14"/>
        <v>-100269.96999999927</v>
      </c>
    </row>
    <row r="193" spans="1:44" ht="14.4" thickBot="1" x14ac:dyDescent="0.3">
      <c r="A193" s="253" t="s">
        <v>334</v>
      </c>
      <c r="B193" s="253" t="s">
        <v>51</v>
      </c>
      <c r="C193" s="292">
        <v>1850</v>
      </c>
      <c r="D193" s="293" t="s">
        <v>994</v>
      </c>
      <c r="E193" t="s">
        <v>2775</v>
      </c>
      <c r="F193" s="411">
        <v>590370.47</v>
      </c>
      <c r="G193" s="411">
        <v>4789.2</v>
      </c>
      <c r="H193" s="411">
        <v>33281.410000000003</v>
      </c>
      <c r="K193">
        <v>371812.64</v>
      </c>
      <c r="L193">
        <v>277217.57</v>
      </c>
      <c r="O193" s="414">
        <v>2000</v>
      </c>
      <c r="P193" s="414">
        <v>-168400</v>
      </c>
      <c r="R193" s="414">
        <v>506</v>
      </c>
      <c r="V193">
        <v>-1402686.74</v>
      </c>
      <c r="W193">
        <v>2662416.9900000002</v>
      </c>
      <c r="X193" s="415">
        <v>1085083.57</v>
      </c>
      <c r="Z193" s="415">
        <v>425</v>
      </c>
      <c r="AB193" s="415">
        <v>886582.5</v>
      </c>
      <c r="AC193" s="415">
        <v>19500</v>
      </c>
      <c r="AD193">
        <v>1260233.5</v>
      </c>
      <c r="AF193">
        <v>900</v>
      </c>
      <c r="AG193">
        <v>339918.77</v>
      </c>
      <c r="AH193">
        <v>179290.32</v>
      </c>
      <c r="AL193">
        <v>27613.439999999999</v>
      </c>
      <c r="AM193" s="263">
        <f t="shared" si="15"/>
        <v>628441.07999999996</v>
      </c>
      <c r="AN193" s="264">
        <f t="shared" si="16"/>
        <v>-165894</v>
      </c>
      <c r="AO193" s="288">
        <f t="shared" si="17"/>
        <v>794335.08</v>
      </c>
      <c r="AP193" s="283">
        <f t="shared" si="18"/>
        <v>1991591.07</v>
      </c>
      <c r="AQ193" s="291">
        <f t="shared" si="19"/>
        <v>1807956.03</v>
      </c>
      <c r="AR193" s="265">
        <f t="shared" si="14"/>
        <v>183635.04000000004</v>
      </c>
    </row>
    <row r="194" spans="1:44" ht="14.4" thickBot="1" x14ac:dyDescent="0.3">
      <c r="A194" s="253" t="s">
        <v>334</v>
      </c>
      <c r="B194" s="253" t="s">
        <v>51</v>
      </c>
      <c r="C194" s="292">
        <v>3330</v>
      </c>
      <c r="D194" s="293" t="s">
        <v>995</v>
      </c>
      <c r="E194" t="s">
        <v>2776</v>
      </c>
      <c r="F194" s="411">
        <v>818552.72</v>
      </c>
      <c r="G194" s="411">
        <v>13710.82</v>
      </c>
      <c r="H194" s="411">
        <v>-2501.37</v>
      </c>
      <c r="I194" s="411">
        <v>0</v>
      </c>
      <c r="J194">
        <v>0</v>
      </c>
      <c r="K194">
        <v>59935.73</v>
      </c>
      <c r="L194">
        <v>212212.5</v>
      </c>
      <c r="M194">
        <v>0</v>
      </c>
      <c r="N194">
        <v>0</v>
      </c>
      <c r="O194" s="414">
        <v>-3500</v>
      </c>
      <c r="P194" s="414">
        <v>-23509.99</v>
      </c>
      <c r="Q194" s="414">
        <v>0</v>
      </c>
      <c r="R194" s="414">
        <v>4.9000000000000004</v>
      </c>
      <c r="S194" s="414">
        <v>0</v>
      </c>
      <c r="T194">
        <v>12420</v>
      </c>
      <c r="U194">
        <v>18000</v>
      </c>
      <c r="V194">
        <v>-1381393.96</v>
      </c>
      <c r="W194">
        <v>2577037.9500000002</v>
      </c>
      <c r="X194" s="415">
        <v>978727.06</v>
      </c>
      <c r="Z194" s="415">
        <v>959.67</v>
      </c>
      <c r="AB194" s="415">
        <v>827513.5</v>
      </c>
      <c r="AC194" s="415">
        <v>111200</v>
      </c>
      <c r="AD194">
        <v>1159184.5</v>
      </c>
      <c r="AE194">
        <v>6080</v>
      </c>
      <c r="AF194">
        <v>2844</v>
      </c>
      <c r="AG194">
        <v>651073.53</v>
      </c>
      <c r="AH194">
        <v>189396.7</v>
      </c>
      <c r="AL194">
        <v>6970</v>
      </c>
      <c r="AM194" s="263">
        <f t="shared" si="15"/>
        <v>829762.16999999993</v>
      </c>
      <c r="AN194" s="264">
        <f t="shared" si="16"/>
        <v>-27005.09</v>
      </c>
      <c r="AO194" s="288">
        <f t="shared" si="17"/>
        <v>856767.25999999989</v>
      </c>
      <c r="AP194" s="283">
        <f t="shared" si="18"/>
        <v>1918400.23</v>
      </c>
      <c r="AQ194" s="291">
        <f t="shared" si="19"/>
        <v>2015548.73</v>
      </c>
      <c r="AR194" s="265">
        <f t="shared" si="14"/>
        <v>-97148.5</v>
      </c>
    </row>
    <row r="195" spans="1:44" ht="14.4" thickBot="1" x14ac:dyDescent="0.3">
      <c r="A195" s="253" t="s">
        <v>342</v>
      </c>
      <c r="B195" s="253" t="s">
        <v>52</v>
      </c>
      <c r="C195" s="292">
        <v>3397</v>
      </c>
      <c r="D195" s="293" t="s">
        <v>996</v>
      </c>
      <c r="E195" t="s">
        <v>2777</v>
      </c>
      <c r="F195" s="411">
        <v>879323.59</v>
      </c>
      <c r="G195" s="411">
        <v>52040</v>
      </c>
      <c r="H195" s="411">
        <v>97411.32</v>
      </c>
      <c r="K195">
        <v>464110.14</v>
      </c>
      <c r="L195">
        <v>464917.24</v>
      </c>
      <c r="P195" s="414">
        <v>34950</v>
      </c>
      <c r="R195" s="414">
        <v>231.81</v>
      </c>
      <c r="V195">
        <v>-619134.17000000004</v>
      </c>
      <c r="W195">
        <v>2987149.95</v>
      </c>
      <c r="X195" s="415">
        <v>1270922.24</v>
      </c>
      <c r="Y195" s="415">
        <v>108930</v>
      </c>
      <c r="Z195" s="415">
        <v>1384.02</v>
      </c>
      <c r="AB195" s="415">
        <v>775610</v>
      </c>
      <c r="AC195" s="415">
        <v>142000</v>
      </c>
      <c r="AD195">
        <v>1294611</v>
      </c>
      <c r="AE195">
        <v>49010</v>
      </c>
      <c r="AF195">
        <v>3780</v>
      </c>
      <c r="AG195">
        <v>1057848.99</v>
      </c>
      <c r="AH195">
        <v>338991.57</v>
      </c>
      <c r="AM195" s="263">
        <f t="shared" si="15"/>
        <v>1028774.9099999999</v>
      </c>
      <c r="AN195" s="264">
        <f t="shared" si="16"/>
        <v>35181.81</v>
      </c>
      <c r="AO195" s="288">
        <f t="shared" si="17"/>
        <v>993593.09999999986</v>
      </c>
      <c r="AP195" s="283">
        <f t="shared" si="18"/>
        <v>2298846.2599999998</v>
      </c>
      <c r="AQ195" s="291">
        <f t="shared" si="19"/>
        <v>2744241.56</v>
      </c>
      <c r="AR195" s="265">
        <f t="shared" si="14"/>
        <v>-445395.30000000028</v>
      </c>
    </row>
    <row r="196" spans="1:44" ht="14.4" thickBot="1" x14ac:dyDescent="0.3">
      <c r="A196" s="253" t="s">
        <v>342</v>
      </c>
      <c r="B196" s="253" t="s">
        <v>52</v>
      </c>
      <c r="C196" s="292">
        <v>2599</v>
      </c>
      <c r="D196" s="293" t="s">
        <v>997</v>
      </c>
      <c r="E196" t="s">
        <v>2778</v>
      </c>
      <c r="F196" s="411">
        <v>608225.5</v>
      </c>
      <c r="G196" s="411">
        <v>39110.080000000002</v>
      </c>
      <c r="H196" s="411">
        <v>6366</v>
      </c>
      <c r="K196">
        <v>3283004.86</v>
      </c>
      <c r="L196">
        <v>537601.47</v>
      </c>
      <c r="O196" s="414">
        <v>0</v>
      </c>
      <c r="P196" s="414">
        <v>4862.01</v>
      </c>
      <c r="V196">
        <v>1559696.05</v>
      </c>
      <c r="W196">
        <v>2987149.95</v>
      </c>
      <c r="X196" s="415">
        <v>953768.9</v>
      </c>
      <c r="Z196" s="415">
        <v>922.95</v>
      </c>
      <c r="AB196" s="415">
        <v>1916200</v>
      </c>
      <c r="AC196" s="415">
        <v>150109</v>
      </c>
      <c r="AD196">
        <v>2242295</v>
      </c>
      <c r="AE196">
        <v>3000</v>
      </c>
      <c r="AG196">
        <v>845250.66</v>
      </c>
      <c r="AH196">
        <v>6496.49</v>
      </c>
      <c r="AL196">
        <v>1358.8</v>
      </c>
      <c r="AM196" s="263">
        <f t="shared" si="15"/>
        <v>653701.57999999996</v>
      </c>
      <c r="AN196" s="264">
        <f t="shared" si="16"/>
        <v>4862.01</v>
      </c>
      <c r="AO196" s="288">
        <f t="shared" si="17"/>
        <v>648839.56999999995</v>
      </c>
      <c r="AP196" s="283">
        <f t="shared" si="18"/>
        <v>3021000.85</v>
      </c>
      <c r="AQ196" s="291">
        <f t="shared" si="19"/>
        <v>3098400.95</v>
      </c>
      <c r="AR196" s="265">
        <f t="shared" si="14"/>
        <v>-77400.100000000093</v>
      </c>
    </row>
    <row r="197" spans="1:44" ht="14.4" thickBot="1" x14ac:dyDescent="0.3">
      <c r="A197" s="253" t="s">
        <v>342</v>
      </c>
      <c r="B197" s="253" t="s">
        <v>52</v>
      </c>
      <c r="C197" s="292">
        <v>3184</v>
      </c>
      <c r="D197" s="293" t="s">
        <v>998</v>
      </c>
      <c r="E197" t="s">
        <v>2779</v>
      </c>
      <c r="F197" s="411">
        <v>656279.76</v>
      </c>
      <c r="G197" s="411">
        <v>11709.5</v>
      </c>
      <c r="H197" s="411">
        <v>57393.56</v>
      </c>
      <c r="K197">
        <v>525397.04</v>
      </c>
      <c r="L197">
        <v>342967.36</v>
      </c>
      <c r="O197" s="414">
        <v>0</v>
      </c>
      <c r="P197" s="414">
        <v>52494</v>
      </c>
      <c r="R197" s="414">
        <v>0</v>
      </c>
      <c r="T197">
        <v>882</v>
      </c>
      <c r="V197">
        <v>-368875.87</v>
      </c>
      <c r="W197">
        <v>2090614.96</v>
      </c>
      <c r="X197" s="415">
        <v>1041735.71</v>
      </c>
      <c r="Y197" s="415">
        <v>164800</v>
      </c>
      <c r="Z197" s="415">
        <v>935.56</v>
      </c>
      <c r="AB197" s="415">
        <v>1489262.5</v>
      </c>
      <c r="AC197" s="415">
        <v>128750</v>
      </c>
      <c r="AD197">
        <v>2122145.5</v>
      </c>
      <c r="AE197">
        <v>21076</v>
      </c>
      <c r="AG197">
        <v>663120.68999999994</v>
      </c>
      <c r="AH197">
        <v>198424.45</v>
      </c>
      <c r="AL197">
        <v>2085</v>
      </c>
      <c r="AM197" s="263">
        <f t="shared" si="15"/>
        <v>725382.82000000007</v>
      </c>
      <c r="AN197" s="264">
        <f t="shared" si="16"/>
        <v>52494</v>
      </c>
      <c r="AO197" s="288">
        <f t="shared" si="17"/>
        <v>672888.82000000007</v>
      </c>
      <c r="AP197" s="283">
        <f t="shared" si="18"/>
        <v>2825483.77</v>
      </c>
      <c r="AQ197" s="291">
        <f t="shared" si="19"/>
        <v>3006851.64</v>
      </c>
      <c r="AR197" s="265">
        <f t="shared" ref="AR197:AR222" si="20">AP197-AQ197</f>
        <v>-181367.87000000011</v>
      </c>
    </row>
    <row r="198" spans="1:44" ht="14.4" thickBot="1" x14ac:dyDescent="0.3">
      <c r="A198" s="253" t="s">
        <v>342</v>
      </c>
      <c r="B198" s="253" t="s">
        <v>52</v>
      </c>
      <c r="C198" s="292">
        <v>4760</v>
      </c>
      <c r="D198" s="293" t="s">
        <v>999</v>
      </c>
      <c r="E198" t="s">
        <v>2780</v>
      </c>
      <c r="F198" s="411">
        <v>634218.17000000004</v>
      </c>
      <c r="G198" s="411">
        <v>418987.22</v>
      </c>
      <c r="H198" s="411">
        <v>-43752.52</v>
      </c>
      <c r="K198">
        <v>667584.49</v>
      </c>
      <c r="L198">
        <v>625358.23</v>
      </c>
      <c r="P198" s="414">
        <v>143160</v>
      </c>
      <c r="Q198" s="414">
        <v>109</v>
      </c>
      <c r="R198" s="414">
        <v>95</v>
      </c>
      <c r="V198">
        <v>1938900.79</v>
      </c>
      <c r="W198">
        <v>433496.95</v>
      </c>
      <c r="X198" s="415">
        <v>1212721.28</v>
      </c>
      <c r="Y198" s="415">
        <v>255150</v>
      </c>
      <c r="Z198" s="415">
        <v>1013.33</v>
      </c>
      <c r="AB198" s="415">
        <v>1372200</v>
      </c>
      <c r="AC198" s="415">
        <v>164400</v>
      </c>
      <c r="AD198">
        <v>1823034</v>
      </c>
      <c r="AE198">
        <v>30460</v>
      </c>
      <c r="AG198">
        <v>1125348.57</v>
      </c>
      <c r="AH198">
        <v>240008.19</v>
      </c>
      <c r="AM198" s="263">
        <f t="shared" si="15"/>
        <v>1009452.8700000001</v>
      </c>
      <c r="AN198" s="264">
        <f t="shared" si="16"/>
        <v>143364</v>
      </c>
      <c r="AO198" s="288">
        <f t="shared" si="17"/>
        <v>866088.87000000011</v>
      </c>
      <c r="AP198" s="283">
        <f t="shared" si="18"/>
        <v>3005484.6100000003</v>
      </c>
      <c r="AQ198" s="291">
        <f t="shared" si="19"/>
        <v>3218850.7600000002</v>
      </c>
      <c r="AR198" s="265">
        <f t="shared" si="20"/>
        <v>-213366.14999999991</v>
      </c>
    </row>
    <row r="199" spans="1:44" ht="14.4" thickBot="1" x14ac:dyDescent="0.3">
      <c r="A199" s="253" t="s">
        <v>345</v>
      </c>
      <c r="B199" s="253" t="s">
        <v>53</v>
      </c>
      <c r="C199" s="292">
        <v>3288</v>
      </c>
      <c r="D199" s="293" t="s">
        <v>1000</v>
      </c>
      <c r="E199" t="s">
        <v>2781</v>
      </c>
      <c r="F199" s="411">
        <v>454381.22</v>
      </c>
      <c r="G199" s="411">
        <v>0</v>
      </c>
      <c r="H199" s="411">
        <v>31347.1</v>
      </c>
      <c r="K199">
        <v>421642.69</v>
      </c>
      <c r="L199">
        <v>-1457373.44</v>
      </c>
      <c r="O199" s="414">
        <v>52500</v>
      </c>
      <c r="P199" s="414">
        <v>163130.65</v>
      </c>
      <c r="Q199" s="414">
        <v>7640</v>
      </c>
      <c r="R199" s="414">
        <v>-1333</v>
      </c>
      <c r="U199">
        <v>-8100056.1100000003</v>
      </c>
      <c r="V199">
        <v>4403388.1399999997</v>
      </c>
      <c r="W199">
        <v>4047651.72</v>
      </c>
      <c r="X199" s="415">
        <v>1134363.31</v>
      </c>
      <c r="Y199" s="415">
        <v>65000</v>
      </c>
      <c r="Z199" s="415">
        <v>1386.09</v>
      </c>
      <c r="AB199" s="415">
        <v>1431640</v>
      </c>
      <c r="AD199">
        <v>1833966</v>
      </c>
      <c r="AE199">
        <v>23626</v>
      </c>
      <c r="AG199">
        <v>1065601.58</v>
      </c>
      <c r="AH199">
        <v>830244.65</v>
      </c>
      <c r="AL199">
        <v>1875</v>
      </c>
      <c r="AM199" s="263">
        <f t="shared" si="15"/>
        <v>485728.31999999995</v>
      </c>
      <c r="AN199" s="264">
        <f t="shared" si="16"/>
        <v>221937.65</v>
      </c>
      <c r="AO199" s="288">
        <f t="shared" si="17"/>
        <v>263790.66999999993</v>
      </c>
      <c r="AP199" s="283">
        <f t="shared" si="18"/>
        <v>2632389.4000000004</v>
      </c>
      <c r="AQ199" s="291">
        <f t="shared" si="19"/>
        <v>3755313.23</v>
      </c>
      <c r="AR199" s="265">
        <f t="shared" si="20"/>
        <v>-1122923.8299999996</v>
      </c>
    </row>
    <row r="200" spans="1:44" ht="14.4" thickBot="1" x14ac:dyDescent="0.3">
      <c r="A200" s="253" t="s">
        <v>345</v>
      </c>
      <c r="B200" s="253" t="s">
        <v>53</v>
      </c>
      <c r="C200" s="292">
        <v>2561</v>
      </c>
      <c r="D200" s="293" t="s">
        <v>1001</v>
      </c>
      <c r="E200" t="s">
        <v>2782</v>
      </c>
      <c r="F200" s="411">
        <v>613079.9</v>
      </c>
      <c r="G200" s="411">
        <v>32180</v>
      </c>
      <c r="H200" s="411">
        <v>-55680.43</v>
      </c>
      <c r="K200">
        <v>672549.58</v>
      </c>
      <c r="L200">
        <v>206060.9</v>
      </c>
      <c r="O200" s="414">
        <v>8900</v>
      </c>
      <c r="P200" s="414">
        <v>78650.73</v>
      </c>
      <c r="R200" s="414">
        <v>994</v>
      </c>
      <c r="U200">
        <v>327749.2</v>
      </c>
      <c r="V200">
        <v>466500.24</v>
      </c>
      <c r="W200">
        <v>769808.6</v>
      </c>
      <c r="X200" s="415">
        <v>676790.45</v>
      </c>
      <c r="Y200" s="415">
        <v>67863</v>
      </c>
      <c r="AB200" s="415">
        <v>799543.5</v>
      </c>
      <c r="AD200">
        <v>921285.5</v>
      </c>
      <c r="AE200">
        <v>16119</v>
      </c>
      <c r="AG200">
        <v>625794.53</v>
      </c>
      <c r="AH200">
        <v>165410.74</v>
      </c>
      <c r="AM200" s="263">
        <f t="shared" si="15"/>
        <v>589579.47</v>
      </c>
      <c r="AN200" s="264">
        <f t="shared" si="16"/>
        <v>88544.73</v>
      </c>
      <c r="AO200" s="288">
        <f t="shared" si="17"/>
        <v>501034.74</v>
      </c>
      <c r="AP200" s="283">
        <f t="shared" si="18"/>
        <v>1544196.95</v>
      </c>
      <c r="AQ200" s="291">
        <f t="shared" si="19"/>
        <v>1728609.77</v>
      </c>
      <c r="AR200" s="265">
        <f t="shared" si="20"/>
        <v>-184412.82000000007</v>
      </c>
    </row>
    <row r="201" spans="1:44" ht="14.4" thickBot="1" x14ac:dyDescent="0.3">
      <c r="A201" s="253" t="s">
        <v>345</v>
      </c>
      <c r="B201" s="253" t="s">
        <v>53</v>
      </c>
      <c r="C201" s="292">
        <v>3118</v>
      </c>
      <c r="D201" s="293" t="s">
        <v>1002</v>
      </c>
      <c r="E201" t="s">
        <v>2783</v>
      </c>
      <c r="F201" s="411">
        <v>683383.13</v>
      </c>
      <c r="G201" s="411">
        <v>0</v>
      </c>
      <c r="H201" s="411">
        <v>67826.89</v>
      </c>
      <c r="K201">
        <v>830120.71</v>
      </c>
      <c r="L201">
        <v>107882.43</v>
      </c>
      <c r="O201" s="414">
        <v>8500</v>
      </c>
      <c r="P201" s="414">
        <v>600</v>
      </c>
      <c r="Q201" s="414">
        <v>57679</v>
      </c>
      <c r="R201" s="414">
        <v>10324</v>
      </c>
      <c r="V201">
        <v>39100</v>
      </c>
      <c r="W201">
        <v>1268762.8700000001</v>
      </c>
      <c r="X201" s="415">
        <v>1599296.18</v>
      </c>
      <c r="Z201" s="415">
        <v>630.89</v>
      </c>
      <c r="AB201" s="415">
        <v>1125124</v>
      </c>
      <c r="AD201">
        <v>1443825</v>
      </c>
      <c r="AF201">
        <v>41292</v>
      </c>
      <c r="AG201">
        <v>787643.01</v>
      </c>
      <c r="AH201">
        <v>148043.76999999999</v>
      </c>
      <c r="AM201" s="263">
        <f t="shared" si="15"/>
        <v>751210.02</v>
      </c>
      <c r="AN201" s="264">
        <f t="shared" si="16"/>
        <v>77103</v>
      </c>
      <c r="AO201" s="288">
        <f t="shared" si="17"/>
        <v>674107.02</v>
      </c>
      <c r="AP201" s="283">
        <f t="shared" si="18"/>
        <v>2725051.07</v>
      </c>
      <c r="AQ201" s="291">
        <f t="shared" si="19"/>
        <v>2420803.7799999998</v>
      </c>
      <c r="AR201" s="265">
        <f t="shared" si="20"/>
        <v>304247.29000000004</v>
      </c>
    </row>
    <row r="202" spans="1:44" ht="14.4" thickBot="1" x14ac:dyDescent="0.3">
      <c r="A202" s="253" t="s">
        <v>345</v>
      </c>
      <c r="B202" s="253" t="s">
        <v>53</v>
      </c>
      <c r="C202" s="292">
        <v>1408</v>
      </c>
      <c r="D202" s="293" t="s">
        <v>1003</v>
      </c>
      <c r="E202" t="s">
        <v>2784</v>
      </c>
      <c r="F202" s="411">
        <v>250912.87</v>
      </c>
      <c r="G202" s="411">
        <v>17130.349999999999</v>
      </c>
      <c r="H202" s="411">
        <v>76994.66</v>
      </c>
      <c r="K202">
        <v>804362.04</v>
      </c>
      <c r="L202">
        <v>42754.35</v>
      </c>
      <c r="O202" s="414">
        <v>3500</v>
      </c>
      <c r="P202" s="414">
        <v>18300</v>
      </c>
      <c r="R202" s="414">
        <v>0</v>
      </c>
      <c r="V202">
        <v>-1195063.25</v>
      </c>
      <c r="W202">
        <v>2464354.4300000002</v>
      </c>
      <c r="X202" s="415">
        <v>761622.43</v>
      </c>
      <c r="Y202" s="415">
        <v>118915</v>
      </c>
      <c r="Z202" s="415">
        <v>555.63</v>
      </c>
      <c r="AB202" s="415">
        <v>468080</v>
      </c>
      <c r="AD202">
        <v>700503</v>
      </c>
      <c r="AE202">
        <v>24180</v>
      </c>
      <c r="AG202">
        <v>394244.38</v>
      </c>
      <c r="AH202">
        <v>329182.59000000003</v>
      </c>
      <c r="AM202" s="263">
        <f t="shared" si="15"/>
        <v>345037.88</v>
      </c>
      <c r="AN202" s="264">
        <f t="shared" si="16"/>
        <v>21800</v>
      </c>
      <c r="AO202" s="288">
        <f t="shared" si="17"/>
        <v>323237.88</v>
      </c>
      <c r="AP202" s="283">
        <f t="shared" si="18"/>
        <v>1349173.06</v>
      </c>
      <c r="AQ202" s="291">
        <f t="shared" si="19"/>
        <v>1448109.97</v>
      </c>
      <c r="AR202" s="265">
        <f t="shared" si="20"/>
        <v>-98936.909999999916</v>
      </c>
    </row>
    <row r="203" spans="1:44" ht="14.4" thickBot="1" x14ac:dyDescent="0.3">
      <c r="A203" s="253" t="s">
        <v>345</v>
      </c>
      <c r="B203" s="253" t="s">
        <v>53</v>
      </c>
      <c r="C203" s="292">
        <v>1888</v>
      </c>
      <c r="D203" s="293" t="s">
        <v>1004</v>
      </c>
      <c r="E203" t="s">
        <v>2785</v>
      </c>
      <c r="F203" s="411">
        <v>603434.32999999996</v>
      </c>
      <c r="G203" s="411">
        <v>0</v>
      </c>
      <c r="H203" s="411">
        <v>226747.04</v>
      </c>
      <c r="K203">
        <v>1161041.9099999999</v>
      </c>
      <c r="L203">
        <v>53273</v>
      </c>
      <c r="O203" s="414">
        <v>-1865</v>
      </c>
      <c r="P203" s="414">
        <v>260854.28</v>
      </c>
      <c r="R203" s="414">
        <v>448144</v>
      </c>
      <c r="U203">
        <v>-759421.69</v>
      </c>
      <c r="V203">
        <v>948632.65</v>
      </c>
      <c r="W203">
        <v>1492332.69</v>
      </c>
      <c r="X203" s="415">
        <v>743993.82</v>
      </c>
      <c r="AB203" s="415">
        <v>1543589</v>
      </c>
      <c r="AC203" s="415">
        <v>-46000</v>
      </c>
      <c r="AD203">
        <v>1849494</v>
      </c>
      <c r="AE203">
        <v>27932</v>
      </c>
      <c r="AG203">
        <v>404105.88</v>
      </c>
      <c r="AH203">
        <v>304231.59000000003</v>
      </c>
      <c r="AM203" s="263">
        <f t="shared" ref="AM203:AM222" si="21">SUM(F203:I203)</f>
        <v>830181.37</v>
      </c>
      <c r="AN203" s="264">
        <f t="shared" ref="AN203:AN222" si="22">SUM(O203:S203)</f>
        <v>707133.28</v>
      </c>
      <c r="AO203" s="288">
        <f t="shared" ref="AO203:AO222" si="23">AM203-AN203</f>
        <v>123048.08999999997</v>
      </c>
      <c r="AP203" s="283">
        <f t="shared" ref="AP203:AP222" si="24">SUM(X203:AC203)</f>
        <v>2241582.8199999998</v>
      </c>
      <c r="AQ203" s="291">
        <f t="shared" ref="AQ203:AQ222" si="25">SUM(AD203:AL203)</f>
        <v>2585763.4699999997</v>
      </c>
      <c r="AR203" s="265">
        <f t="shared" si="20"/>
        <v>-344180.64999999991</v>
      </c>
    </row>
    <row r="204" spans="1:44" ht="14.4" thickBot="1" x14ac:dyDescent="0.3">
      <c r="A204" s="253" t="s">
        <v>345</v>
      </c>
      <c r="B204" s="253" t="s">
        <v>53</v>
      </c>
      <c r="C204" s="292">
        <v>1058</v>
      </c>
      <c r="D204" s="293" t="s">
        <v>1005</v>
      </c>
      <c r="E204" t="s">
        <v>2786</v>
      </c>
      <c r="F204" s="411">
        <v>480783.66</v>
      </c>
      <c r="G204" s="411">
        <v>4200</v>
      </c>
      <c r="H204" s="411">
        <v>9829.2999999999993</v>
      </c>
      <c r="K204">
        <v>221714.83</v>
      </c>
      <c r="L204">
        <v>97321.07</v>
      </c>
      <c r="O204" s="414">
        <v>55550</v>
      </c>
      <c r="P204" s="414">
        <v>20498.79</v>
      </c>
      <c r="Q204" s="414">
        <v>400</v>
      </c>
      <c r="R204" s="414">
        <v>1170</v>
      </c>
      <c r="V204">
        <v>-1581451.04</v>
      </c>
      <c r="W204">
        <v>2328715.77</v>
      </c>
      <c r="X204" s="415">
        <v>630203.94999999995</v>
      </c>
      <c r="Z204" s="415">
        <v>604.9</v>
      </c>
      <c r="AB204" s="415">
        <v>1148070</v>
      </c>
      <c r="AD204">
        <v>1228139</v>
      </c>
      <c r="AE204">
        <v>49482</v>
      </c>
      <c r="AG204">
        <v>458410</v>
      </c>
      <c r="AH204">
        <v>53882.51</v>
      </c>
      <c r="AM204" s="263">
        <f t="shared" si="21"/>
        <v>494812.95999999996</v>
      </c>
      <c r="AN204" s="264">
        <f t="shared" si="22"/>
        <v>77618.790000000008</v>
      </c>
      <c r="AO204" s="288">
        <f t="shared" si="23"/>
        <v>417194.16999999993</v>
      </c>
      <c r="AP204" s="283">
        <f t="shared" si="24"/>
        <v>1778878.85</v>
      </c>
      <c r="AQ204" s="291">
        <f t="shared" si="25"/>
        <v>1789913.51</v>
      </c>
      <c r="AR204" s="265">
        <f t="shared" si="20"/>
        <v>-11034.659999999916</v>
      </c>
    </row>
    <row r="205" spans="1:44" ht="14.4" thickBot="1" x14ac:dyDescent="0.3">
      <c r="A205" s="253" t="s">
        <v>345</v>
      </c>
      <c r="B205" s="253" t="s">
        <v>53</v>
      </c>
      <c r="C205" s="292">
        <v>3487</v>
      </c>
      <c r="D205" s="293" t="s">
        <v>1006</v>
      </c>
      <c r="E205" t="s">
        <v>2787</v>
      </c>
      <c r="F205" s="411">
        <v>957771.55</v>
      </c>
      <c r="G205" s="411">
        <v>0</v>
      </c>
      <c r="H205" s="411">
        <v>45925.26</v>
      </c>
      <c r="K205">
        <v>2259045.9500000002</v>
      </c>
      <c r="L205">
        <v>327093.51</v>
      </c>
      <c r="O205" s="414">
        <v>13500</v>
      </c>
      <c r="P205" s="414">
        <v>-21510</v>
      </c>
      <c r="R205" s="414">
        <v>-2676</v>
      </c>
      <c r="V205">
        <v>-444362.9</v>
      </c>
      <c r="W205">
        <v>4119895.74</v>
      </c>
      <c r="X205" s="415">
        <v>636002.18000000005</v>
      </c>
      <c r="Y205" s="415">
        <v>182237</v>
      </c>
      <c r="Z205" s="415">
        <v>1240.8800000000001</v>
      </c>
      <c r="AB205" s="415">
        <v>1217832</v>
      </c>
      <c r="AD205">
        <v>1446502</v>
      </c>
      <c r="AF205">
        <v>30652</v>
      </c>
      <c r="AG205">
        <v>554856.35</v>
      </c>
      <c r="AH205">
        <v>80312.28</v>
      </c>
      <c r="AM205" s="263">
        <f t="shared" si="21"/>
        <v>1003696.81</v>
      </c>
      <c r="AN205" s="264">
        <f t="shared" si="22"/>
        <v>-10686</v>
      </c>
      <c r="AO205" s="288">
        <f t="shared" si="23"/>
        <v>1014382.81</v>
      </c>
      <c r="AP205" s="283">
        <f t="shared" si="24"/>
        <v>2037312.06</v>
      </c>
      <c r="AQ205" s="291">
        <f t="shared" si="25"/>
        <v>2112322.63</v>
      </c>
      <c r="AR205" s="265">
        <f t="shared" si="20"/>
        <v>-75010.569999999832</v>
      </c>
    </row>
    <row r="206" spans="1:44" ht="14.4" thickBot="1" x14ac:dyDescent="0.3">
      <c r="A206" s="253" t="s">
        <v>345</v>
      </c>
      <c r="B206" s="253" t="s">
        <v>53</v>
      </c>
      <c r="C206" s="254">
        <v>2685</v>
      </c>
      <c r="D206" s="255" t="s">
        <v>1007</v>
      </c>
      <c r="E206" t="s">
        <v>2811</v>
      </c>
      <c r="F206" s="411">
        <v>784317.05</v>
      </c>
      <c r="G206" s="411">
        <v>55502.95</v>
      </c>
      <c r="H206" s="411">
        <v>227240.45</v>
      </c>
      <c r="K206">
        <v>519177.27</v>
      </c>
      <c r="L206">
        <v>-37718.76</v>
      </c>
      <c r="O206" s="414">
        <v>55616</v>
      </c>
      <c r="P206" s="414">
        <v>53835.59</v>
      </c>
      <c r="R206" s="414">
        <v>-10939</v>
      </c>
      <c r="V206">
        <v>-1420100.65</v>
      </c>
      <c r="W206">
        <v>2992215.82</v>
      </c>
      <c r="X206" s="415">
        <v>687067.52</v>
      </c>
      <c r="Y206" s="415">
        <v>144950</v>
      </c>
      <c r="Z206" s="415">
        <v>149</v>
      </c>
      <c r="AB206" s="415">
        <v>1475969</v>
      </c>
      <c r="AD206">
        <v>1694706</v>
      </c>
      <c r="AE206">
        <v>26496</v>
      </c>
      <c r="AG206">
        <v>542050.4</v>
      </c>
      <c r="AH206">
        <v>166991.92000000001</v>
      </c>
      <c r="AM206" s="263">
        <f t="shared" si="21"/>
        <v>1067060.45</v>
      </c>
      <c r="AN206" s="264">
        <f t="shared" si="22"/>
        <v>98512.59</v>
      </c>
      <c r="AO206" s="288">
        <f t="shared" si="23"/>
        <v>968547.86</v>
      </c>
      <c r="AP206" s="283">
        <f t="shared" si="24"/>
        <v>2308135.52</v>
      </c>
      <c r="AQ206" s="291">
        <f t="shared" si="25"/>
        <v>2430244.3199999998</v>
      </c>
      <c r="AR206" s="265">
        <f t="shared" si="20"/>
        <v>-122108.79999999981</v>
      </c>
    </row>
    <row r="207" spans="1:44" s="275" customFormat="1" ht="14.4" thickBot="1" x14ac:dyDescent="0.3">
      <c r="A207" s="256" t="s">
        <v>345</v>
      </c>
      <c r="B207" s="256" t="s">
        <v>53</v>
      </c>
      <c r="C207" s="257">
        <v>996</v>
      </c>
      <c r="D207" s="258" t="s">
        <v>1008</v>
      </c>
      <c r="E207" t="s">
        <v>2822</v>
      </c>
      <c r="F207" s="411">
        <v>261885.5</v>
      </c>
      <c r="G207" s="411">
        <v>0</v>
      </c>
      <c r="H207" s="411">
        <v>143307.79</v>
      </c>
      <c r="I207" s="411"/>
      <c r="J207"/>
      <c r="K207">
        <v>1100151.07</v>
      </c>
      <c r="L207">
        <v>167157.4</v>
      </c>
      <c r="M207"/>
      <c r="N207"/>
      <c r="O207" s="414">
        <v>0</v>
      </c>
      <c r="P207" s="414">
        <v>16892.87</v>
      </c>
      <c r="Q207" s="414"/>
      <c r="R207" s="414"/>
      <c r="S207" s="414"/>
      <c r="T207"/>
      <c r="U207"/>
      <c r="V207">
        <v>745708.59</v>
      </c>
      <c r="W207">
        <v>889745.48</v>
      </c>
      <c r="X207" s="415">
        <v>504217.59999999998</v>
      </c>
      <c r="Y207" s="415"/>
      <c r="Z207" s="415">
        <v>349.38</v>
      </c>
      <c r="AA207" s="415"/>
      <c r="AB207" s="415">
        <v>6000</v>
      </c>
      <c r="AC207" s="415"/>
      <c r="AD207">
        <v>101200</v>
      </c>
      <c r="AE207">
        <v>12740</v>
      </c>
      <c r="AF207">
        <v>2460</v>
      </c>
      <c r="AG207">
        <v>277386.63</v>
      </c>
      <c r="AH207">
        <v>96625.53</v>
      </c>
      <c r="AI207"/>
      <c r="AJ207"/>
      <c r="AK207"/>
      <c r="AL207"/>
      <c r="AM207" s="263">
        <f t="shared" si="21"/>
        <v>405193.29000000004</v>
      </c>
      <c r="AN207" s="264">
        <f t="shared" si="22"/>
        <v>16892.87</v>
      </c>
      <c r="AO207" s="288">
        <f t="shared" si="23"/>
        <v>388300.42000000004</v>
      </c>
      <c r="AP207" s="283">
        <f t="shared" si="24"/>
        <v>510566.98</v>
      </c>
      <c r="AQ207" s="291">
        <f t="shared" si="25"/>
        <v>490412.16000000003</v>
      </c>
      <c r="AR207" s="294">
        <f t="shared" si="20"/>
        <v>20154.819999999949</v>
      </c>
    </row>
    <row r="208" spans="1:44" ht="14.4" thickBot="1" x14ac:dyDescent="0.3">
      <c r="A208" s="253" t="s">
        <v>39</v>
      </c>
      <c r="B208" s="253" t="s">
        <v>40</v>
      </c>
      <c r="C208" s="254">
        <v>3443</v>
      </c>
      <c r="D208" s="255" t="s">
        <v>1009</v>
      </c>
      <c r="E208" t="s">
        <v>2788</v>
      </c>
      <c r="F208" s="411">
        <v>319980.38</v>
      </c>
      <c r="G208" s="411">
        <v>26051</v>
      </c>
      <c r="H208" s="411">
        <v>70637.03</v>
      </c>
      <c r="K208">
        <v>1774161.83</v>
      </c>
      <c r="L208">
        <v>295366.13</v>
      </c>
      <c r="P208" s="414">
        <v>-11826.96</v>
      </c>
      <c r="Q208" s="414">
        <v>0</v>
      </c>
      <c r="R208" s="414">
        <v>0</v>
      </c>
      <c r="V208">
        <v>2284130.2000000002</v>
      </c>
      <c r="W208">
        <v>574807.30000000005</v>
      </c>
      <c r="X208" s="415">
        <v>1812344.86</v>
      </c>
      <c r="Y208" s="415">
        <v>126650</v>
      </c>
      <c r="Z208" s="415">
        <v>1174.3499999999999</v>
      </c>
      <c r="AB208" s="415">
        <v>1622342</v>
      </c>
      <c r="AC208" s="415">
        <v>209900</v>
      </c>
      <c r="AD208">
        <v>2031516</v>
      </c>
      <c r="AE208">
        <v>41795</v>
      </c>
      <c r="AG208">
        <v>1670812.41</v>
      </c>
      <c r="AH208">
        <v>284094.96999999997</v>
      </c>
      <c r="AL208">
        <v>105107</v>
      </c>
      <c r="AM208" s="263">
        <f t="shared" si="21"/>
        <v>416668.41000000003</v>
      </c>
      <c r="AN208" s="264">
        <f t="shared" si="22"/>
        <v>-11826.96</v>
      </c>
      <c r="AO208" s="288">
        <f t="shared" si="23"/>
        <v>428495.37000000005</v>
      </c>
      <c r="AP208" s="283">
        <f t="shared" si="24"/>
        <v>3772411.21</v>
      </c>
      <c r="AQ208" s="291">
        <f t="shared" si="25"/>
        <v>4133325.38</v>
      </c>
      <c r="AR208" s="265">
        <f t="shared" si="20"/>
        <v>-360914.16999999993</v>
      </c>
    </row>
    <row r="209" spans="1:44" ht="14.4" thickBot="1" x14ac:dyDescent="0.3">
      <c r="A209" s="253" t="s">
        <v>39</v>
      </c>
      <c r="B209" s="253" t="s">
        <v>40</v>
      </c>
      <c r="C209" s="254">
        <v>2891</v>
      </c>
      <c r="D209" s="255" t="s">
        <v>1010</v>
      </c>
      <c r="E209" t="s">
        <v>2789</v>
      </c>
      <c r="F209" s="411">
        <v>376859.56</v>
      </c>
      <c r="G209" s="411">
        <v>16000</v>
      </c>
      <c r="H209" s="411">
        <v>94306.59</v>
      </c>
      <c r="I209" s="411">
        <v>0</v>
      </c>
      <c r="J209">
        <v>0</v>
      </c>
      <c r="K209">
        <v>805371.96</v>
      </c>
      <c r="L209">
        <v>93156.06</v>
      </c>
      <c r="M209">
        <v>0</v>
      </c>
      <c r="N209">
        <v>0</v>
      </c>
      <c r="O209" s="414">
        <v>22170</v>
      </c>
      <c r="P209" s="414">
        <v>73573.179999999993</v>
      </c>
      <c r="Q209" s="414">
        <v>0</v>
      </c>
      <c r="R209" s="414">
        <v>-276</v>
      </c>
      <c r="S209" s="414">
        <v>0</v>
      </c>
      <c r="T209">
        <v>0</v>
      </c>
      <c r="U209">
        <v>0</v>
      </c>
      <c r="V209">
        <v>-884207.58</v>
      </c>
      <c r="W209">
        <v>2085517.75</v>
      </c>
      <c r="X209" s="415">
        <v>1345680.13</v>
      </c>
      <c r="Z209" s="415">
        <v>553.9</v>
      </c>
      <c r="AB209" s="415">
        <v>492038.5</v>
      </c>
      <c r="AC209" s="415">
        <v>278566.01</v>
      </c>
      <c r="AD209">
        <v>1004780.5</v>
      </c>
      <c r="AE209">
        <v>25680</v>
      </c>
      <c r="AF209">
        <v>5050</v>
      </c>
      <c r="AG209">
        <v>855385.17</v>
      </c>
      <c r="AH209">
        <v>86029.05</v>
      </c>
      <c r="AL209">
        <v>50997</v>
      </c>
      <c r="AM209" s="263">
        <f t="shared" si="21"/>
        <v>487166.15</v>
      </c>
      <c r="AN209" s="264">
        <f t="shared" si="22"/>
        <v>95467.18</v>
      </c>
      <c r="AO209" s="288">
        <f t="shared" si="23"/>
        <v>391698.97000000003</v>
      </c>
      <c r="AP209" s="283">
        <f t="shared" si="24"/>
        <v>2116838.54</v>
      </c>
      <c r="AQ209" s="291">
        <f t="shared" si="25"/>
        <v>2027921.72</v>
      </c>
      <c r="AR209" s="265">
        <f t="shared" si="20"/>
        <v>88916.820000000065</v>
      </c>
    </row>
    <row r="210" spans="1:44" ht="14.4" thickBot="1" x14ac:dyDescent="0.3">
      <c r="A210" s="253" t="s">
        <v>39</v>
      </c>
      <c r="B210" s="253" t="s">
        <v>40</v>
      </c>
      <c r="C210" s="254">
        <v>5426</v>
      </c>
      <c r="D210" s="255" t="s">
        <v>1011</v>
      </c>
      <c r="E210" t="s">
        <v>2790</v>
      </c>
      <c r="F210" s="411">
        <v>1179734.6499999999</v>
      </c>
      <c r="G210" s="411">
        <v>109892</v>
      </c>
      <c r="H210" s="411">
        <v>163316.07999999999</v>
      </c>
      <c r="K210">
        <v>755091.29</v>
      </c>
      <c r="L210">
        <v>387170.4</v>
      </c>
      <c r="O210" s="414">
        <v>0</v>
      </c>
      <c r="P210" s="414">
        <v>63820</v>
      </c>
      <c r="R210" s="414">
        <v>0</v>
      </c>
      <c r="T210">
        <v>22800</v>
      </c>
      <c r="V210">
        <v>-360181.64</v>
      </c>
      <c r="W210">
        <v>2982894.62</v>
      </c>
      <c r="X210" s="415">
        <v>2247932.5099999998</v>
      </c>
      <c r="Z210" s="415">
        <v>2018.2</v>
      </c>
      <c r="AB210" s="415">
        <v>2610620.5</v>
      </c>
      <c r="AC210" s="415">
        <v>224300</v>
      </c>
      <c r="AD210">
        <v>3241621.5</v>
      </c>
      <c r="AE210">
        <v>58061</v>
      </c>
      <c r="AG210">
        <v>1514596.92</v>
      </c>
      <c r="AH210">
        <v>272926.34999999998</v>
      </c>
      <c r="AI210">
        <v>83000</v>
      </c>
      <c r="AL210">
        <v>28794</v>
      </c>
      <c r="AM210" s="263">
        <f t="shared" si="21"/>
        <v>1452942.73</v>
      </c>
      <c r="AN210" s="264">
        <f t="shared" si="22"/>
        <v>63820</v>
      </c>
      <c r="AO210" s="288">
        <f t="shared" si="23"/>
        <v>1389122.73</v>
      </c>
      <c r="AP210" s="283">
        <f t="shared" si="24"/>
        <v>5084871.21</v>
      </c>
      <c r="AQ210" s="291">
        <f t="shared" si="25"/>
        <v>5198999.7699999996</v>
      </c>
      <c r="AR210" s="265">
        <f t="shared" si="20"/>
        <v>-114128.55999999959</v>
      </c>
    </row>
    <row r="211" spans="1:44" ht="14.4" thickBot="1" x14ac:dyDescent="0.3">
      <c r="A211" s="253" t="s">
        <v>39</v>
      </c>
      <c r="B211" s="253" t="s">
        <v>40</v>
      </c>
      <c r="C211" s="292">
        <v>3183</v>
      </c>
      <c r="D211" s="293" t="s">
        <v>1012</v>
      </c>
      <c r="E211" t="s">
        <v>2814</v>
      </c>
      <c r="F211" s="411">
        <v>188384.4</v>
      </c>
      <c r="G211" s="411">
        <v>43534</v>
      </c>
      <c r="H211" s="411">
        <v>120469.58</v>
      </c>
      <c r="K211">
        <v>1930630.82</v>
      </c>
      <c r="L211">
        <v>853845.09</v>
      </c>
      <c r="P211" s="414">
        <v>34967.870000000003</v>
      </c>
      <c r="R211" s="414">
        <v>-100</v>
      </c>
      <c r="U211">
        <v>-367441.95</v>
      </c>
      <c r="V211">
        <v>434201.39</v>
      </c>
      <c r="W211">
        <v>2454994.11</v>
      </c>
      <c r="X211" s="415">
        <v>2196783.38</v>
      </c>
      <c r="Y211" s="415">
        <v>181300</v>
      </c>
      <c r="Z211" s="415">
        <v>615.76</v>
      </c>
      <c r="AB211" s="415">
        <v>1437866</v>
      </c>
      <c r="AC211" s="415">
        <v>231996.44</v>
      </c>
      <c r="AD211">
        <v>2029996</v>
      </c>
      <c r="AE211">
        <v>18955</v>
      </c>
      <c r="AG211">
        <v>1058626.75</v>
      </c>
      <c r="AH211">
        <v>348637.36</v>
      </c>
      <c r="AL211">
        <v>12104</v>
      </c>
      <c r="AM211" s="263">
        <f t="shared" si="21"/>
        <v>352387.98</v>
      </c>
      <c r="AN211" s="264">
        <f t="shared" si="22"/>
        <v>34867.870000000003</v>
      </c>
      <c r="AO211" s="288">
        <f t="shared" si="23"/>
        <v>317520.11</v>
      </c>
      <c r="AP211" s="283">
        <f t="shared" si="24"/>
        <v>4048561.5799999996</v>
      </c>
      <c r="AQ211" s="291">
        <f t="shared" si="25"/>
        <v>3468319.11</v>
      </c>
      <c r="AR211" s="265">
        <f t="shared" si="20"/>
        <v>580242.46999999974</v>
      </c>
    </row>
    <row r="212" spans="1:44" ht="14.4" thickBot="1" x14ac:dyDescent="0.3">
      <c r="A212" s="253" t="s">
        <v>353</v>
      </c>
      <c r="B212" s="253" t="s">
        <v>54</v>
      </c>
      <c r="C212" s="292">
        <v>3850</v>
      </c>
      <c r="D212" s="293" t="s">
        <v>1013</v>
      </c>
      <c r="E212" t="s">
        <v>2791</v>
      </c>
      <c r="F212" s="411">
        <v>1197061.33</v>
      </c>
      <c r="G212" s="411">
        <v>400573.53</v>
      </c>
      <c r="H212" s="411">
        <v>166959.73000000001</v>
      </c>
      <c r="K212">
        <v>1265180.3799999999</v>
      </c>
      <c r="L212">
        <v>393214.14</v>
      </c>
      <c r="O212" s="414">
        <v>24420</v>
      </c>
      <c r="P212" s="414">
        <v>40497.839999999997</v>
      </c>
      <c r="R212" s="414">
        <v>2517</v>
      </c>
      <c r="V212">
        <v>-80698.39</v>
      </c>
      <c r="W212">
        <v>3281871.5</v>
      </c>
      <c r="X212" s="415">
        <v>1557058.9</v>
      </c>
      <c r="Y212" s="415">
        <v>126800</v>
      </c>
      <c r="Z212" s="415">
        <v>1253.26</v>
      </c>
      <c r="AB212" s="415">
        <v>1163650</v>
      </c>
      <c r="AC212" s="415">
        <v>20000</v>
      </c>
      <c r="AD212">
        <v>1559411</v>
      </c>
      <c r="AE212">
        <v>17780</v>
      </c>
      <c r="AG212">
        <v>851282.44</v>
      </c>
      <c r="AH212">
        <v>210131.57</v>
      </c>
      <c r="AJ212">
        <v>75775.990000000005</v>
      </c>
      <c r="AM212" s="263">
        <f t="shared" si="21"/>
        <v>1764594.59</v>
      </c>
      <c r="AN212" s="264">
        <f t="shared" si="22"/>
        <v>67434.84</v>
      </c>
      <c r="AO212" s="288">
        <f t="shared" si="23"/>
        <v>1697159.75</v>
      </c>
      <c r="AP212" s="283">
        <f t="shared" si="24"/>
        <v>2868762.16</v>
      </c>
      <c r="AQ212" s="291">
        <f t="shared" si="25"/>
        <v>2714381</v>
      </c>
      <c r="AR212" s="265">
        <f t="shared" si="20"/>
        <v>154381.16000000015</v>
      </c>
    </row>
    <row r="213" spans="1:44" ht="14.4" thickBot="1" x14ac:dyDescent="0.3">
      <c r="A213" s="253" t="s">
        <v>353</v>
      </c>
      <c r="B213" s="253" t="s">
        <v>54</v>
      </c>
      <c r="C213" s="292">
        <v>3381</v>
      </c>
      <c r="D213" s="293" t="s">
        <v>1014</v>
      </c>
      <c r="E213" t="s">
        <v>2792</v>
      </c>
      <c r="F213" s="411">
        <v>766075.81</v>
      </c>
      <c r="G213" s="411">
        <v>18937</v>
      </c>
      <c r="H213" s="411">
        <v>239676.1</v>
      </c>
      <c r="K213">
        <v>725186.74</v>
      </c>
      <c r="L213">
        <v>122923.27</v>
      </c>
      <c r="P213" s="414">
        <v>371928</v>
      </c>
      <c r="R213" s="414">
        <v>3118</v>
      </c>
      <c r="V213">
        <v>-293599.99</v>
      </c>
      <c r="W213">
        <v>1733966.78</v>
      </c>
      <c r="X213" s="415">
        <v>200807.61</v>
      </c>
      <c r="Y213" s="415">
        <v>63000</v>
      </c>
      <c r="Z213" s="415">
        <v>633.28</v>
      </c>
      <c r="AB213" s="415">
        <v>1083700</v>
      </c>
      <c r="AC213" s="415">
        <v>987768.89</v>
      </c>
      <c r="AD213">
        <v>1568542</v>
      </c>
      <c r="AE213">
        <v>12620</v>
      </c>
      <c r="AG213">
        <v>556684.47</v>
      </c>
      <c r="AH213">
        <v>121138.68</v>
      </c>
      <c r="AJ213">
        <v>19538.5</v>
      </c>
      <c r="AM213" s="263">
        <f t="shared" si="21"/>
        <v>1024688.91</v>
      </c>
      <c r="AN213" s="264">
        <f t="shared" si="22"/>
        <v>375046</v>
      </c>
      <c r="AO213" s="288">
        <f t="shared" si="23"/>
        <v>649642.91</v>
      </c>
      <c r="AP213" s="283">
        <f t="shared" si="24"/>
        <v>2335909.7800000003</v>
      </c>
      <c r="AQ213" s="291">
        <f t="shared" si="25"/>
        <v>2278523.65</v>
      </c>
      <c r="AR213" s="265">
        <f t="shared" si="20"/>
        <v>57386.130000000354</v>
      </c>
    </row>
    <row r="214" spans="1:44" ht="14.4" thickBot="1" x14ac:dyDescent="0.3">
      <c r="A214" s="253" t="s">
        <v>353</v>
      </c>
      <c r="B214" s="253" t="s">
        <v>54</v>
      </c>
      <c r="C214" s="292">
        <v>2640</v>
      </c>
      <c r="D214" s="293" t="s">
        <v>1015</v>
      </c>
      <c r="E214" t="s">
        <v>2793</v>
      </c>
      <c r="F214" s="411">
        <v>720056.26</v>
      </c>
      <c r="G214" s="411">
        <v>325074.5</v>
      </c>
      <c r="H214" s="411">
        <v>52285.94</v>
      </c>
      <c r="K214">
        <v>1708518.36</v>
      </c>
      <c r="L214">
        <v>157377.49</v>
      </c>
      <c r="O214" s="414">
        <v>1950</v>
      </c>
      <c r="P214" s="414">
        <v>274578.73</v>
      </c>
      <c r="R214" s="414">
        <v>412.35</v>
      </c>
      <c r="V214">
        <v>147247.62</v>
      </c>
      <c r="W214">
        <v>2788476.86</v>
      </c>
      <c r="X214" s="415">
        <v>1117039.1499999999</v>
      </c>
      <c r="AB214" s="415">
        <v>971765</v>
      </c>
      <c r="AD214">
        <v>1677341</v>
      </c>
      <c r="AE214">
        <v>15160</v>
      </c>
      <c r="AG214">
        <v>459905.2</v>
      </c>
      <c r="AH214">
        <v>185750.96</v>
      </c>
      <c r="AM214" s="263">
        <f t="shared" si="21"/>
        <v>1097416.7</v>
      </c>
      <c r="AN214" s="264">
        <f t="shared" si="22"/>
        <v>276941.07999999996</v>
      </c>
      <c r="AO214" s="288">
        <f t="shared" si="23"/>
        <v>820475.62</v>
      </c>
      <c r="AP214" s="283">
        <f t="shared" si="24"/>
        <v>2088804.15</v>
      </c>
      <c r="AQ214" s="291">
        <f t="shared" si="25"/>
        <v>2338157.16</v>
      </c>
      <c r="AR214" s="265">
        <f t="shared" si="20"/>
        <v>-249353.01000000024</v>
      </c>
    </row>
    <row r="215" spans="1:44" ht="14.4" thickBot="1" x14ac:dyDescent="0.3">
      <c r="A215" s="253" t="s">
        <v>353</v>
      </c>
      <c r="B215" s="253" t="s">
        <v>54</v>
      </c>
      <c r="C215" s="292">
        <v>5792</v>
      </c>
      <c r="D215" s="293" t="s">
        <v>1016</v>
      </c>
      <c r="E215" t="s">
        <v>2794</v>
      </c>
      <c r="F215" s="411">
        <v>1146590.3500000001</v>
      </c>
      <c r="G215" s="411">
        <v>87890.5</v>
      </c>
      <c r="H215" s="411">
        <v>146497.1</v>
      </c>
      <c r="K215">
        <v>504234.9</v>
      </c>
      <c r="L215">
        <v>1014674.35</v>
      </c>
      <c r="O215" s="414">
        <v>48616.3</v>
      </c>
      <c r="P215" s="414">
        <v>60308.63</v>
      </c>
      <c r="R215" s="414">
        <v>1489.09</v>
      </c>
      <c r="V215">
        <v>-2190232.64</v>
      </c>
      <c r="W215">
        <v>5060758.04</v>
      </c>
      <c r="X215" s="415">
        <v>2184475.1800000002</v>
      </c>
      <c r="Y215" s="415">
        <v>80970</v>
      </c>
      <c r="Z215" s="415">
        <v>2396.33</v>
      </c>
      <c r="AB215" s="415">
        <v>2034010</v>
      </c>
      <c r="AC215" s="415">
        <v>64206.5</v>
      </c>
      <c r="AD215">
        <v>3005735.3</v>
      </c>
      <c r="AF215">
        <v>17677</v>
      </c>
      <c r="AG215">
        <v>1232777.98</v>
      </c>
      <c r="AH215">
        <v>190919.95</v>
      </c>
      <c r="AM215" s="263">
        <f t="shared" si="21"/>
        <v>1380977.9500000002</v>
      </c>
      <c r="AN215" s="264">
        <f t="shared" si="22"/>
        <v>110414.01999999999</v>
      </c>
      <c r="AO215" s="288">
        <f t="shared" si="23"/>
        <v>1270563.9300000002</v>
      </c>
      <c r="AP215" s="283">
        <f t="shared" si="24"/>
        <v>4366058.01</v>
      </c>
      <c r="AQ215" s="291">
        <f t="shared" si="25"/>
        <v>4447110.2299999995</v>
      </c>
      <c r="AR215" s="265">
        <f t="shared" si="20"/>
        <v>-81052.219999999739</v>
      </c>
    </row>
    <row r="216" spans="1:44" ht="14.4" thickBot="1" x14ac:dyDescent="0.3">
      <c r="A216" s="253" t="s">
        <v>353</v>
      </c>
      <c r="B216" s="253" t="s">
        <v>54</v>
      </c>
      <c r="C216" s="292">
        <v>1533</v>
      </c>
      <c r="D216" s="293" t="s">
        <v>1017</v>
      </c>
      <c r="E216" t="s">
        <v>2815</v>
      </c>
      <c r="F216" s="411">
        <v>549554.73</v>
      </c>
      <c r="G216" s="411">
        <v>47347.75</v>
      </c>
      <c r="H216" s="411">
        <v>83590.34</v>
      </c>
      <c r="K216">
        <v>141999.38</v>
      </c>
      <c r="L216">
        <v>217523.6</v>
      </c>
      <c r="O216" s="414">
        <v>3000</v>
      </c>
      <c r="P216" s="414">
        <v>30725.79</v>
      </c>
      <c r="R216" s="414">
        <v>1315.46</v>
      </c>
      <c r="V216">
        <v>-820725.62</v>
      </c>
      <c r="W216">
        <v>1741122.88</v>
      </c>
      <c r="X216" s="415">
        <v>936821.52</v>
      </c>
      <c r="Z216" s="415">
        <v>499.46</v>
      </c>
      <c r="AB216" s="415">
        <v>485740</v>
      </c>
      <c r="AC216" s="415">
        <v>140000.01</v>
      </c>
      <c r="AD216">
        <v>940850</v>
      </c>
      <c r="AE216">
        <v>18580</v>
      </c>
      <c r="AG216">
        <v>419181.65</v>
      </c>
      <c r="AH216">
        <v>98672.05</v>
      </c>
      <c r="AL216">
        <v>1200</v>
      </c>
      <c r="AM216" s="263">
        <f t="shared" si="21"/>
        <v>680492.82</v>
      </c>
      <c r="AN216" s="264">
        <f t="shared" si="22"/>
        <v>35041.25</v>
      </c>
      <c r="AO216" s="288">
        <f t="shared" si="23"/>
        <v>645451.56999999995</v>
      </c>
      <c r="AP216" s="283">
        <f t="shared" si="24"/>
        <v>1563060.99</v>
      </c>
      <c r="AQ216" s="291">
        <f t="shared" si="25"/>
        <v>1478483.7</v>
      </c>
      <c r="AR216" s="265">
        <f t="shared" si="20"/>
        <v>84577.290000000037</v>
      </c>
    </row>
    <row r="217" spans="1:44" ht="14.4" thickBot="1" x14ac:dyDescent="0.3">
      <c r="A217" s="253" t="s">
        <v>356</v>
      </c>
      <c r="B217" s="253" t="s">
        <v>43</v>
      </c>
      <c r="C217" s="292">
        <v>6007</v>
      </c>
      <c r="D217" s="293" t="s">
        <v>1018</v>
      </c>
      <c r="E217" t="s">
        <v>2670</v>
      </c>
      <c r="F217" s="411">
        <v>648492.4</v>
      </c>
      <c r="G217" s="411">
        <v>35974</v>
      </c>
      <c r="H217" s="411">
        <v>113963.25</v>
      </c>
      <c r="I217" s="411">
        <v>0</v>
      </c>
      <c r="J217">
        <v>0</v>
      </c>
      <c r="K217">
        <v>728512.68</v>
      </c>
      <c r="L217">
        <v>466951.74</v>
      </c>
      <c r="M217">
        <v>0</v>
      </c>
      <c r="N217">
        <v>0</v>
      </c>
      <c r="O217" s="414">
        <v>-13000</v>
      </c>
      <c r="P217" s="414">
        <v>37625</v>
      </c>
      <c r="Q217" s="414">
        <v>0</v>
      </c>
      <c r="R217" s="414">
        <v>2455.1799999999998</v>
      </c>
      <c r="S217" s="414">
        <v>0</v>
      </c>
      <c r="T217">
        <v>1752</v>
      </c>
      <c r="U217">
        <v>0</v>
      </c>
      <c r="V217">
        <v>-1943660.29</v>
      </c>
      <c r="W217">
        <v>3760347.17</v>
      </c>
      <c r="X217" s="415">
        <v>2125064.19</v>
      </c>
      <c r="Y217" s="415">
        <v>273600</v>
      </c>
      <c r="Z217" s="415">
        <v>1868.07</v>
      </c>
      <c r="AB217" s="415">
        <v>1395946.5</v>
      </c>
      <c r="AC217" s="415">
        <v>49600</v>
      </c>
      <c r="AD217">
        <v>1986119.42</v>
      </c>
      <c r="AG217">
        <v>1079901.22</v>
      </c>
      <c r="AH217">
        <v>562357.11</v>
      </c>
      <c r="AL217">
        <v>69326</v>
      </c>
      <c r="AM217" s="263">
        <f t="shared" si="21"/>
        <v>798429.65</v>
      </c>
      <c r="AN217" s="264">
        <f t="shared" si="22"/>
        <v>27080.18</v>
      </c>
      <c r="AO217" s="288">
        <f t="shared" si="23"/>
        <v>771349.47</v>
      </c>
      <c r="AP217" s="283">
        <f t="shared" si="24"/>
        <v>3846078.76</v>
      </c>
      <c r="AQ217" s="291">
        <f t="shared" si="25"/>
        <v>3697703.7499999995</v>
      </c>
      <c r="AR217" s="265">
        <f t="shared" si="20"/>
        <v>148375.01000000024</v>
      </c>
    </row>
    <row r="218" spans="1:44" ht="14.4" thickBot="1" x14ac:dyDescent="0.3">
      <c r="A218" s="253" t="s">
        <v>356</v>
      </c>
      <c r="B218" s="253" t="s">
        <v>43</v>
      </c>
      <c r="C218" s="292">
        <v>2330</v>
      </c>
      <c r="D218" s="293" t="s">
        <v>1019</v>
      </c>
      <c r="E218" t="s">
        <v>2673</v>
      </c>
      <c r="F218" s="411">
        <v>564746.15</v>
      </c>
      <c r="G218" s="411">
        <v>16254.5</v>
      </c>
      <c r="H218" s="411">
        <v>59440.68</v>
      </c>
      <c r="K218">
        <v>-44378.12</v>
      </c>
      <c r="L218">
        <v>190190.82</v>
      </c>
      <c r="O218" s="414">
        <v>2600</v>
      </c>
      <c r="P218" s="414">
        <v>26500</v>
      </c>
      <c r="R218" s="414">
        <v>3328.93</v>
      </c>
      <c r="V218">
        <v>-1630504.47</v>
      </c>
      <c r="W218">
        <v>2267172.48</v>
      </c>
      <c r="X218" s="415">
        <v>1156899.78</v>
      </c>
      <c r="Y218" s="415">
        <v>164370</v>
      </c>
      <c r="Z218" s="415">
        <v>733.82</v>
      </c>
      <c r="AB218" s="415">
        <v>1004225.08</v>
      </c>
      <c r="AC218" s="415">
        <v>41250</v>
      </c>
      <c r="AD218">
        <v>1358624.66</v>
      </c>
      <c r="AE218">
        <v>33980</v>
      </c>
      <c r="AG218">
        <v>663045.61</v>
      </c>
      <c r="AH218">
        <v>108554.05</v>
      </c>
      <c r="AL218">
        <v>86117.27</v>
      </c>
      <c r="AM218" s="263">
        <f t="shared" si="21"/>
        <v>640441.33000000007</v>
      </c>
      <c r="AN218" s="264">
        <f t="shared" si="22"/>
        <v>32428.93</v>
      </c>
      <c r="AO218" s="288">
        <f t="shared" si="23"/>
        <v>608012.4</v>
      </c>
      <c r="AP218" s="283">
        <f t="shared" si="24"/>
        <v>2367478.6800000002</v>
      </c>
      <c r="AQ218" s="291">
        <f t="shared" si="25"/>
        <v>2250321.59</v>
      </c>
      <c r="AR218" s="265">
        <f t="shared" si="20"/>
        <v>117157.09000000032</v>
      </c>
    </row>
    <row r="219" spans="1:44" ht="14.4" thickBot="1" x14ac:dyDescent="0.3">
      <c r="A219" s="253" t="s">
        <v>356</v>
      </c>
      <c r="B219" s="253" t="s">
        <v>43</v>
      </c>
      <c r="C219" s="292">
        <v>2684</v>
      </c>
      <c r="D219" s="293" t="s">
        <v>1020</v>
      </c>
      <c r="E219" t="s">
        <v>2674</v>
      </c>
      <c r="F219" s="411">
        <v>341732.87</v>
      </c>
      <c r="G219" s="411">
        <v>20561</v>
      </c>
      <c r="H219" s="411">
        <v>9453.6299999999992</v>
      </c>
      <c r="K219">
        <v>236139.08</v>
      </c>
      <c r="L219">
        <v>143490.92000000001</v>
      </c>
      <c r="O219" s="414">
        <v>33952</v>
      </c>
      <c r="P219" s="414">
        <v>33955.79</v>
      </c>
      <c r="R219" s="414">
        <v>47135.33</v>
      </c>
      <c r="T219">
        <v>1815</v>
      </c>
      <c r="V219">
        <v>-1052181.5900000001</v>
      </c>
      <c r="W219">
        <v>1870864.76</v>
      </c>
      <c r="X219" s="415">
        <v>1082434.76</v>
      </c>
      <c r="Y219" s="415">
        <v>30000</v>
      </c>
      <c r="Z219" s="415">
        <v>477.17</v>
      </c>
      <c r="AB219" s="415">
        <v>1498585</v>
      </c>
      <c r="AC219" s="415">
        <v>6665</v>
      </c>
      <c r="AD219">
        <v>1805646.8</v>
      </c>
      <c r="AE219">
        <v>2500</v>
      </c>
      <c r="AF219">
        <v>6360</v>
      </c>
      <c r="AG219">
        <v>630722.24</v>
      </c>
      <c r="AH219">
        <v>240359.18</v>
      </c>
      <c r="AL219">
        <v>116737.5</v>
      </c>
      <c r="AM219" s="263">
        <f t="shared" si="21"/>
        <v>371747.5</v>
      </c>
      <c r="AN219" s="264">
        <f t="shared" si="22"/>
        <v>115043.12000000001</v>
      </c>
      <c r="AO219" s="288">
        <f t="shared" si="23"/>
        <v>256704.38</v>
      </c>
      <c r="AP219" s="283">
        <f t="shared" si="24"/>
        <v>2618161.9299999997</v>
      </c>
      <c r="AQ219" s="291">
        <f t="shared" si="25"/>
        <v>2802325.72</v>
      </c>
      <c r="AR219" s="265">
        <f t="shared" si="20"/>
        <v>-184163.7900000005</v>
      </c>
    </row>
    <row r="220" spans="1:44" ht="14.4" thickBot="1" x14ac:dyDescent="0.3">
      <c r="A220" s="253" t="s">
        <v>356</v>
      </c>
      <c r="B220" s="253" t="s">
        <v>43</v>
      </c>
      <c r="C220" s="292">
        <v>7170</v>
      </c>
      <c r="D220" s="293" t="s">
        <v>1021</v>
      </c>
      <c r="E220" t="s">
        <v>2678</v>
      </c>
      <c r="F220" s="411">
        <v>714514.62</v>
      </c>
      <c r="G220" s="411">
        <v>24994.6</v>
      </c>
      <c r="H220" s="411">
        <v>195172.39</v>
      </c>
      <c r="K220">
        <v>179832.98</v>
      </c>
      <c r="L220">
        <v>660691.87</v>
      </c>
      <c r="O220" s="414">
        <v>17875</v>
      </c>
      <c r="P220" s="414">
        <v>-1465.24</v>
      </c>
      <c r="R220" s="414">
        <v>1145.69</v>
      </c>
      <c r="T220">
        <v>1827</v>
      </c>
      <c r="V220">
        <v>-2314289.4700000002</v>
      </c>
      <c r="W220">
        <v>4524693.96</v>
      </c>
      <c r="X220" s="415">
        <v>2130446.0099999998</v>
      </c>
      <c r="Y220" s="415">
        <v>-29400</v>
      </c>
      <c r="Z220" s="415">
        <v>963.43</v>
      </c>
      <c r="AB220" s="415">
        <v>2182190.2000000002</v>
      </c>
      <c r="AC220" s="415">
        <v>141254</v>
      </c>
      <c r="AD220">
        <v>3006422.2</v>
      </c>
      <c r="AE220">
        <v>53464</v>
      </c>
      <c r="AF220">
        <v>3840</v>
      </c>
      <c r="AG220">
        <v>1212893.92</v>
      </c>
      <c r="AH220">
        <v>382926.11</v>
      </c>
      <c r="AL220">
        <v>220487.89</v>
      </c>
      <c r="AM220" s="263">
        <f t="shared" si="21"/>
        <v>934681.61</v>
      </c>
      <c r="AN220" s="264">
        <f t="shared" si="22"/>
        <v>17555.449999999997</v>
      </c>
      <c r="AO220" s="288">
        <f t="shared" si="23"/>
        <v>917126.16</v>
      </c>
      <c r="AP220" s="283">
        <f t="shared" si="24"/>
        <v>4425453.6400000006</v>
      </c>
      <c r="AQ220" s="291">
        <f t="shared" si="25"/>
        <v>4880034.12</v>
      </c>
      <c r="AR220" s="265">
        <f t="shared" si="20"/>
        <v>-454580.47999999952</v>
      </c>
    </row>
    <row r="221" spans="1:44" x14ac:dyDescent="0.25">
      <c r="AM221" s="263">
        <f t="shared" si="21"/>
        <v>0</v>
      </c>
      <c r="AN221" s="264">
        <f t="shared" si="22"/>
        <v>0</v>
      </c>
      <c r="AO221" s="288">
        <f t="shared" si="23"/>
        <v>0</v>
      </c>
      <c r="AP221" s="283">
        <f t="shared" si="24"/>
        <v>0</v>
      </c>
      <c r="AQ221" s="291">
        <f t="shared" si="25"/>
        <v>0</v>
      </c>
      <c r="AR221" s="265">
        <f t="shared" si="20"/>
        <v>0</v>
      </c>
    </row>
    <row r="222" spans="1:44" x14ac:dyDescent="0.25">
      <c r="AM222" s="263">
        <f t="shared" si="21"/>
        <v>0</v>
      </c>
      <c r="AN222" s="264">
        <f t="shared" si="22"/>
        <v>0</v>
      </c>
      <c r="AO222" s="288">
        <f t="shared" si="23"/>
        <v>0</v>
      </c>
      <c r="AP222" s="283">
        <f t="shared" si="24"/>
        <v>0</v>
      </c>
      <c r="AQ222" s="291">
        <f t="shared" si="25"/>
        <v>0</v>
      </c>
      <c r="AR222" s="265">
        <f t="shared" si="20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30"/>
  <sheetViews>
    <sheetView topLeftCell="U87" zoomScale="110" zoomScaleNormal="110" workbookViewId="0">
      <selection activeCell="X101" sqref="X101"/>
    </sheetView>
  </sheetViews>
  <sheetFormatPr defaultRowHeight="13.8" x14ac:dyDescent="0.25"/>
  <cols>
    <col min="1" max="1" width="43.296875" bestFit="1" customWidth="1"/>
    <col min="2" max="2" width="31.19921875" bestFit="1" customWidth="1"/>
    <col min="3" max="3" width="30.19921875" bestFit="1" customWidth="1"/>
    <col min="4" max="4" width="22.09765625" bestFit="1" customWidth="1"/>
    <col min="5" max="5" width="21.59765625" bestFit="1" customWidth="1"/>
    <col min="6" max="8" width="14.5" bestFit="1" customWidth="1"/>
    <col min="9" max="9" width="19.59765625" bestFit="1" customWidth="1"/>
    <col min="10" max="10" width="20" bestFit="1" customWidth="1"/>
    <col min="11" max="11" width="16.09765625" bestFit="1" customWidth="1"/>
    <col min="12" max="12" width="18.59765625" bestFit="1" customWidth="1"/>
    <col min="13" max="13" width="18" bestFit="1" customWidth="1"/>
    <col min="14" max="14" width="19.69921875" bestFit="1" customWidth="1"/>
    <col min="15" max="15" width="19.3984375" bestFit="1" customWidth="1"/>
    <col min="16" max="16" width="21.5" bestFit="1" customWidth="1"/>
    <col min="17" max="17" width="26" bestFit="1" customWidth="1"/>
    <col min="18" max="18" width="26.19921875" bestFit="1" customWidth="1"/>
    <col min="19" max="19" width="14.5" bestFit="1" customWidth="1"/>
    <col min="20" max="20" width="42.19921875" bestFit="1" customWidth="1"/>
    <col min="21" max="21" width="42.796875" bestFit="1" customWidth="1"/>
    <col min="22" max="22" width="27.09765625" bestFit="1" customWidth="1"/>
    <col min="23" max="23" width="36.59765625" bestFit="1" customWidth="1"/>
    <col min="24" max="24" width="52.3984375" bestFit="1" customWidth="1"/>
    <col min="25" max="25" width="14.5" bestFit="1" customWidth="1"/>
    <col min="26" max="26" width="18.796875" bestFit="1" customWidth="1"/>
    <col min="27" max="27" width="25.19921875" bestFit="1" customWidth="1"/>
    <col min="28" max="28" width="23.3984375" bestFit="1" customWidth="1"/>
    <col min="29" max="29" width="39.8984375" bestFit="1" customWidth="1"/>
    <col min="30" max="30" width="28.796875" bestFit="1" customWidth="1"/>
    <col min="31" max="31" width="24.59765625" bestFit="1" customWidth="1"/>
    <col min="32" max="32" width="29.59765625" bestFit="1" customWidth="1"/>
    <col min="33" max="33" width="31.296875" bestFit="1" customWidth="1"/>
  </cols>
  <sheetData>
    <row r="1" spans="1:33" x14ac:dyDescent="0.25">
      <c r="A1" t="s">
        <v>2458</v>
      </c>
      <c r="B1" t="s">
        <v>2459</v>
      </c>
      <c r="C1" t="s">
        <v>2460</v>
      </c>
      <c r="D1" t="s">
        <v>2461</v>
      </c>
      <c r="E1" t="s">
        <v>2462</v>
      </c>
      <c r="F1" t="s">
        <v>2614</v>
      </c>
      <c r="G1" t="s">
        <v>2463</v>
      </c>
      <c r="H1" t="s">
        <v>2464</v>
      </c>
      <c r="I1" t="s">
        <v>2465</v>
      </c>
      <c r="J1" t="s">
        <v>2615</v>
      </c>
      <c r="K1" t="s">
        <v>2466</v>
      </c>
      <c r="L1" t="s">
        <v>2467</v>
      </c>
      <c r="M1" t="s">
        <v>2470</v>
      </c>
      <c r="N1" t="s">
        <v>2471</v>
      </c>
      <c r="O1" t="s">
        <v>2616</v>
      </c>
      <c r="P1" t="s">
        <v>2472</v>
      </c>
      <c r="Q1" t="s">
        <v>2473</v>
      </c>
      <c r="R1" t="s">
        <v>2474</v>
      </c>
      <c r="S1" t="s">
        <v>2475</v>
      </c>
      <c r="T1" t="s">
        <v>2478</v>
      </c>
      <c r="U1" t="s">
        <v>2479</v>
      </c>
      <c r="V1" t="s">
        <v>2480</v>
      </c>
      <c r="W1" t="s">
        <v>2617</v>
      </c>
      <c r="X1" t="s">
        <v>2481</v>
      </c>
      <c r="Y1" t="s">
        <v>2483</v>
      </c>
      <c r="Z1" t="s">
        <v>2484</v>
      </c>
      <c r="AA1" t="s">
        <v>2485</v>
      </c>
      <c r="AB1" t="s">
        <v>2486</v>
      </c>
      <c r="AC1" t="s">
        <v>2487</v>
      </c>
      <c r="AD1" t="s">
        <v>2488</v>
      </c>
      <c r="AE1" t="s">
        <v>2618</v>
      </c>
      <c r="AF1" t="s">
        <v>2619</v>
      </c>
      <c r="AG1" t="s">
        <v>2490</v>
      </c>
    </row>
    <row r="2" spans="1:33" x14ac:dyDescent="0.25">
      <c r="A2" t="s">
        <v>2491</v>
      </c>
      <c r="B2" t="s">
        <v>2492</v>
      </c>
      <c r="C2" t="s">
        <v>2493</v>
      </c>
      <c r="D2" t="s">
        <v>2494</v>
      </c>
      <c r="E2" t="s">
        <v>2495</v>
      </c>
      <c r="F2" t="s">
        <v>2620</v>
      </c>
      <c r="G2" t="s">
        <v>2496</v>
      </c>
      <c r="H2" t="s">
        <v>2497</v>
      </c>
      <c r="I2" t="s">
        <v>2498</v>
      </c>
      <c r="J2" t="s">
        <v>2621</v>
      </c>
      <c r="K2" t="s">
        <v>2499</v>
      </c>
      <c r="L2" t="s">
        <v>2500</v>
      </c>
      <c r="M2" t="s">
        <v>2503</v>
      </c>
      <c r="N2" t="s">
        <v>2504</v>
      </c>
      <c r="O2" t="s">
        <v>2622</v>
      </c>
      <c r="P2" t="s">
        <v>2505</v>
      </c>
      <c r="Q2" t="s">
        <v>2506</v>
      </c>
      <c r="R2" t="s">
        <v>2507</v>
      </c>
      <c r="S2" t="s">
        <v>2508</v>
      </c>
      <c r="T2" t="s">
        <v>2511</v>
      </c>
      <c r="U2" t="s">
        <v>2512</v>
      </c>
      <c r="V2" t="s">
        <v>2513</v>
      </c>
      <c r="W2" t="s">
        <v>2623</v>
      </c>
      <c r="X2" t="s">
        <v>2514</v>
      </c>
      <c r="Y2" t="s">
        <v>2516</v>
      </c>
      <c r="Z2" t="s">
        <v>2517</v>
      </c>
      <c r="AA2" t="s">
        <v>2518</v>
      </c>
      <c r="AB2" t="s">
        <v>2519</v>
      </c>
      <c r="AC2" t="s">
        <v>2520</v>
      </c>
      <c r="AD2" t="s">
        <v>2521</v>
      </c>
      <c r="AE2" t="s">
        <v>2624</v>
      </c>
      <c r="AF2" t="s">
        <v>2625</v>
      </c>
      <c r="AG2" t="s">
        <v>2523</v>
      </c>
    </row>
    <row r="3" spans="1:33" x14ac:dyDescent="0.25">
      <c r="A3" t="s">
        <v>2524</v>
      </c>
      <c r="B3">
        <v>76866364.109999999</v>
      </c>
      <c r="C3">
        <v>1163616.24</v>
      </c>
      <c r="D3">
        <v>9496145.7799999993</v>
      </c>
      <c r="E3">
        <v>0</v>
      </c>
      <c r="F3">
        <v>0</v>
      </c>
      <c r="G3">
        <v>118205064.7</v>
      </c>
      <c r="H3">
        <v>30016898.859999999</v>
      </c>
      <c r="I3">
        <v>0</v>
      </c>
      <c r="J3">
        <v>0</v>
      </c>
      <c r="K3">
        <v>990840.25</v>
      </c>
      <c r="L3">
        <v>2618502.56</v>
      </c>
      <c r="M3">
        <v>6580423.5300000003</v>
      </c>
      <c r="N3">
        <v>219523.86</v>
      </c>
      <c r="O3">
        <v>0</v>
      </c>
      <c r="P3">
        <v>8688476.7100000009</v>
      </c>
      <c r="Q3">
        <v>-134530.95000000001</v>
      </c>
      <c r="R3">
        <v>6124259.3499999996</v>
      </c>
      <c r="S3">
        <v>220838199.25999999</v>
      </c>
      <c r="T3">
        <v>134503600.28</v>
      </c>
      <c r="U3">
        <v>6155334.7999999998</v>
      </c>
      <c r="V3">
        <v>95548.47</v>
      </c>
      <c r="W3">
        <v>13520</v>
      </c>
      <c r="X3">
        <v>160787537.63999999</v>
      </c>
      <c r="Y3">
        <v>12624856.48</v>
      </c>
      <c r="Z3">
        <v>208962678.78</v>
      </c>
      <c r="AA3">
        <v>1011317.6</v>
      </c>
      <c r="AB3">
        <v>460062.59</v>
      </c>
      <c r="AC3">
        <v>86675830.340000004</v>
      </c>
      <c r="AD3">
        <v>23610964.289999999</v>
      </c>
      <c r="AE3">
        <v>178541.35</v>
      </c>
      <c r="AF3">
        <v>25</v>
      </c>
      <c r="AG3">
        <v>3458582.6</v>
      </c>
    </row>
    <row r="4" spans="1:33" x14ac:dyDescent="0.25">
      <c r="A4" t="s">
        <v>2825</v>
      </c>
      <c r="B4">
        <v>1503912.64</v>
      </c>
      <c r="C4">
        <v>0</v>
      </c>
      <c r="D4">
        <v>90199.55</v>
      </c>
      <c r="G4">
        <v>4673903.3899999997</v>
      </c>
      <c r="H4">
        <v>614186.91</v>
      </c>
      <c r="L4">
        <v>3200</v>
      </c>
      <c r="N4">
        <v>1285.05</v>
      </c>
      <c r="P4">
        <v>829859</v>
      </c>
      <c r="R4">
        <v>4580948.88</v>
      </c>
      <c r="S4">
        <v>1723269</v>
      </c>
      <c r="T4">
        <v>1820971.82</v>
      </c>
      <c r="U4">
        <v>1</v>
      </c>
      <c r="V4">
        <v>2487.65</v>
      </c>
      <c r="X4">
        <v>1750415</v>
      </c>
      <c r="Y4">
        <v>576750</v>
      </c>
      <c r="Z4">
        <v>2506601.79</v>
      </c>
      <c r="AA4">
        <v>53890</v>
      </c>
      <c r="AB4">
        <v>45518</v>
      </c>
      <c r="AC4">
        <v>1449521.92</v>
      </c>
      <c r="AD4">
        <v>316453.2</v>
      </c>
      <c r="AG4">
        <v>35000</v>
      </c>
    </row>
    <row r="5" spans="1:33" x14ac:dyDescent="0.25">
      <c r="A5" t="s">
        <v>2826</v>
      </c>
      <c r="B5">
        <v>428605.22</v>
      </c>
      <c r="C5">
        <v>3090.4</v>
      </c>
      <c r="D5">
        <v>121509.94</v>
      </c>
      <c r="G5">
        <v>631467.68999999994</v>
      </c>
      <c r="H5">
        <v>251695.98</v>
      </c>
      <c r="K5">
        <v>0</v>
      </c>
      <c r="N5">
        <v>2266.44</v>
      </c>
      <c r="P5">
        <v>138995</v>
      </c>
      <c r="R5">
        <v>-623845.18999999994</v>
      </c>
      <c r="S5">
        <v>1740746.12</v>
      </c>
      <c r="T5">
        <v>1005306.31</v>
      </c>
      <c r="V5">
        <v>157.6</v>
      </c>
      <c r="X5">
        <v>1295295.1000000001</v>
      </c>
      <c r="Y5">
        <v>153850</v>
      </c>
      <c r="Z5">
        <v>1535296.1</v>
      </c>
      <c r="AC5">
        <v>502169.46</v>
      </c>
      <c r="AD5">
        <v>233066.59</v>
      </c>
      <c r="AG5">
        <v>5870</v>
      </c>
    </row>
    <row r="6" spans="1:33" x14ac:dyDescent="0.25">
      <c r="A6" t="s">
        <v>2827</v>
      </c>
      <c r="B6">
        <v>972331.14</v>
      </c>
      <c r="C6">
        <v>34843.5</v>
      </c>
      <c r="D6">
        <v>117303.07</v>
      </c>
      <c r="G6">
        <v>481797.83</v>
      </c>
      <c r="H6">
        <v>359031.61</v>
      </c>
      <c r="K6">
        <v>0</v>
      </c>
      <c r="L6">
        <v>224.7</v>
      </c>
      <c r="M6">
        <v>253780</v>
      </c>
      <c r="N6">
        <v>196.65</v>
      </c>
      <c r="P6">
        <v>89300</v>
      </c>
      <c r="R6">
        <v>-369380.42</v>
      </c>
      <c r="S6">
        <v>2169071.4500000002</v>
      </c>
      <c r="T6">
        <v>2053400.96</v>
      </c>
      <c r="V6">
        <v>694.68</v>
      </c>
      <c r="X6">
        <v>2073027.1</v>
      </c>
      <c r="Y6">
        <v>363890</v>
      </c>
      <c r="Z6">
        <v>3245971.1</v>
      </c>
      <c r="AA6">
        <v>64330</v>
      </c>
      <c r="AB6">
        <v>1288</v>
      </c>
      <c r="AC6">
        <v>993268.58</v>
      </c>
      <c r="AD6">
        <v>184060.29</v>
      </c>
      <c r="AG6">
        <v>179980</v>
      </c>
    </row>
    <row r="7" spans="1:33" x14ac:dyDescent="0.25">
      <c r="A7" t="s">
        <v>2828</v>
      </c>
      <c r="B7">
        <v>629247.86</v>
      </c>
      <c r="C7">
        <v>8109</v>
      </c>
      <c r="D7">
        <v>223785.82</v>
      </c>
      <c r="G7">
        <v>338057.99</v>
      </c>
      <c r="H7">
        <v>293237.93</v>
      </c>
      <c r="L7">
        <v>0</v>
      </c>
      <c r="M7">
        <v>421069</v>
      </c>
      <c r="N7">
        <v>113</v>
      </c>
      <c r="R7">
        <v>1263840.8400000001</v>
      </c>
      <c r="S7">
        <v>235221.96</v>
      </c>
      <c r="T7">
        <v>1137928.6299999999</v>
      </c>
      <c r="V7">
        <v>701.07</v>
      </c>
      <c r="X7">
        <v>2159246.2000000002</v>
      </c>
      <c r="Y7">
        <v>223854</v>
      </c>
      <c r="Z7">
        <v>2412742.2000000002</v>
      </c>
      <c r="AB7">
        <v>3832</v>
      </c>
      <c r="AC7">
        <v>1318586.8700000001</v>
      </c>
      <c r="AD7">
        <v>172835.03</v>
      </c>
      <c r="AG7">
        <v>41540</v>
      </c>
    </row>
    <row r="8" spans="1:33" x14ac:dyDescent="0.25">
      <c r="A8" t="s">
        <v>2829</v>
      </c>
      <c r="B8">
        <v>559218.25</v>
      </c>
      <c r="C8">
        <v>61395</v>
      </c>
      <c r="D8">
        <v>69045.2</v>
      </c>
      <c r="G8">
        <v>30707.65</v>
      </c>
      <c r="H8">
        <v>152797.31</v>
      </c>
      <c r="K8">
        <v>4900</v>
      </c>
      <c r="L8">
        <v>56327.42</v>
      </c>
      <c r="M8">
        <v>360426.18</v>
      </c>
      <c r="N8">
        <v>1181.44</v>
      </c>
      <c r="R8">
        <v>-1067775.55</v>
      </c>
      <c r="S8">
        <v>1649277.25</v>
      </c>
      <c r="T8">
        <v>1232439.5900000001</v>
      </c>
      <c r="V8">
        <v>906.26</v>
      </c>
      <c r="X8">
        <v>940911.6</v>
      </c>
      <c r="Y8">
        <v>195360</v>
      </c>
      <c r="Z8">
        <v>1163073.6000000001</v>
      </c>
      <c r="AC8">
        <v>1291529.51</v>
      </c>
      <c r="AD8">
        <v>46187.67</v>
      </c>
    </row>
    <row r="9" spans="1:33" x14ac:dyDescent="0.25">
      <c r="A9" t="s">
        <v>2830</v>
      </c>
      <c r="B9">
        <v>758842.04</v>
      </c>
      <c r="C9">
        <v>5797</v>
      </c>
      <c r="D9">
        <v>121137.71</v>
      </c>
      <c r="G9">
        <v>224583.85</v>
      </c>
      <c r="H9">
        <v>340124.82</v>
      </c>
      <c r="K9">
        <v>0</v>
      </c>
      <c r="N9">
        <v>191.86</v>
      </c>
      <c r="P9">
        <v>36950</v>
      </c>
      <c r="R9">
        <v>126948.67</v>
      </c>
      <c r="S9">
        <v>991159.3</v>
      </c>
      <c r="T9">
        <v>1088645.03</v>
      </c>
      <c r="U9">
        <v>70900</v>
      </c>
      <c r="V9">
        <v>767.4</v>
      </c>
      <c r="X9">
        <v>1260068.3999999999</v>
      </c>
      <c r="Y9">
        <v>217020</v>
      </c>
      <c r="Z9">
        <v>1646433.4</v>
      </c>
      <c r="AA9">
        <v>2000</v>
      </c>
      <c r="AC9">
        <v>532113.85</v>
      </c>
      <c r="AD9">
        <v>121117.99</v>
      </c>
      <c r="AG9">
        <v>40500</v>
      </c>
    </row>
    <row r="10" spans="1:33" x14ac:dyDescent="0.25">
      <c r="A10" t="s">
        <v>2831</v>
      </c>
      <c r="B10">
        <v>442078.81</v>
      </c>
      <c r="C10">
        <v>4240</v>
      </c>
      <c r="D10">
        <v>118274.77</v>
      </c>
      <c r="G10">
        <v>798059.83</v>
      </c>
      <c r="H10">
        <v>34542.589999999997</v>
      </c>
      <c r="L10">
        <v>2186.25</v>
      </c>
      <c r="N10">
        <v>167.8</v>
      </c>
      <c r="P10">
        <v>292620</v>
      </c>
      <c r="R10">
        <v>907291.98</v>
      </c>
      <c r="S10">
        <v>169383.81</v>
      </c>
      <c r="T10">
        <v>776256.13</v>
      </c>
      <c r="V10">
        <v>530.19000000000005</v>
      </c>
      <c r="X10">
        <v>1818242.3</v>
      </c>
      <c r="Y10">
        <v>169400</v>
      </c>
      <c r="Z10">
        <v>2043342.3</v>
      </c>
      <c r="AC10">
        <v>630004.39</v>
      </c>
      <c r="AD10">
        <v>65035.77</v>
      </c>
      <c r="AG10">
        <v>500</v>
      </c>
    </row>
    <row r="11" spans="1:33" x14ac:dyDescent="0.25">
      <c r="A11" t="s">
        <v>2832</v>
      </c>
      <c r="B11">
        <v>1242728.06</v>
      </c>
      <c r="C11">
        <v>38652</v>
      </c>
      <c r="D11">
        <v>43521.88</v>
      </c>
      <c r="G11">
        <v>700264.07</v>
      </c>
      <c r="H11">
        <v>927409.85</v>
      </c>
      <c r="K11">
        <v>0</v>
      </c>
      <c r="N11">
        <v>287.25</v>
      </c>
      <c r="P11">
        <v>85250</v>
      </c>
      <c r="R11">
        <v>2354657.54</v>
      </c>
      <c r="S11">
        <v>668274.24</v>
      </c>
      <c r="T11">
        <v>1353632.29</v>
      </c>
      <c r="U11">
        <v>373500</v>
      </c>
      <c r="V11">
        <v>2219.52</v>
      </c>
      <c r="X11">
        <v>2917553.46</v>
      </c>
      <c r="Y11">
        <v>465626</v>
      </c>
      <c r="Z11">
        <v>3672205.46</v>
      </c>
      <c r="AA11">
        <v>22000</v>
      </c>
      <c r="AC11">
        <v>1325143.8799999999</v>
      </c>
      <c r="AD11">
        <v>189075.1</v>
      </c>
      <c r="AG11">
        <v>60000</v>
      </c>
    </row>
    <row r="12" spans="1:33" x14ac:dyDescent="0.25">
      <c r="A12" t="s">
        <v>2833</v>
      </c>
      <c r="B12">
        <v>723131.71</v>
      </c>
      <c r="C12">
        <v>10301</v>
      </c>
      <c r="D12">
        <v>64239.6</v>
      </c>
      <c r="G12">
        <v>894952.19</v>
      </c>
      <c r="H12">
        <v>231404.93</v>
      </c>
      <c r="M12">
        <v>29650</v>
      </c>
      <c r="N12">
        <v>4.09</v>
      </c>
      <c r="P12">
        <v>8500</v>
      </c>
      <c r="R12">
        <v>-229681.66</v>
      </c>
      <c r="S12">
        <v>2102009.77</v>
      </c>
      <c r="T12">
        <v>994662.11</v>
      </c>
      <c r="V12">
        <v>869.17</v>
      </c>
      <c r="X12">
        <v>2094033.5</v>
      </c>
      <c r="Y12">
        <v>722728</v>
      </c>
      <c r="Z12">
        <v>3053188.5</v>
      </c>
      <c r="AC12">
        <v>459828.84</v>
      </c>
      <c r="AD12">
        <v>169497.21</v>
      </c>
      <c r="AG12">
        <v>116231</v>
      </c>
    </row>
    <row r="13" spans="1:33" x14ac:dyDescent="0.25">
      <c r="A13" t="s">
        <v>2834</v>
      </c>
      <c r="B13">
        <v>1013480.76</v>
      </c>
      <c r="C13">
        <v>52948.75</v>
      </c>
      <c r="D13">
        <v>58830.36</v>
      </c>
      <c r="G13">
        <v>1097765.5900000001</v>
      </c>
      <c r="H13">
        <v>276253.7</v>
      </c>
      <c r="K13">
        <v>0</v>
      </c>
      <c r="N13">
        <v>231.75</v>
      </c>
      <c r="P13">
        <v>2000</v>
      </c>
      <c r="R13">
        <v>1165360.6100000001</v>
      </c>
      <c r="S13">
        <v>1442563.02</v>
      </c>
      <c r="T13">
        <v>1101704.8700000001</v>
      </c>
      <c r="U13">
        <v>51311.5</v>
      </c>
      <c r="V13">
        <v>1042.02</v>
      </c>
      <c r="X13">
        <v>1341397.8999999999</v>
      </c>
      <c r="Y13">
        <v>287110</v>
      </c>
      <c r="Z13">
        <v>1761327.9</v>
      </c>
      <c r="AC13">
        <v>922704.16</v>
      </c>
      <c r="AD13">
        <v>176910.45</v>
      </c>
      <c r="AG13">
        <v>32500</v>
      </c>
    </row>
    <row r="14" spans="1:33" x14ac:dyDescent="0.25">
      <c r="A14" t="s">
        <v>2835</v>
      </c>
      <c r="B14">
        <v>367313.13</v>
      </c>
      <c r="C14">
        <v>1725</v>
      </c>
      <c r="D14">
        <v>60840.74</v>
      </c>
      <c r="G14">
        <v>930813.73</v>
      </c>
      <c r="H14">
        <v>222783.56</v>
      </c>
      <c r="K14">
        <v>0</v>
      </c>
      <c r="L14">
        <v>2753.52</v>
      </c>
      <c r="M14">
        <v>170490</v>
      </c>
      <c r="N14">
        <v>417.07</v>
      </c>
      <c r="P14">
        <v>150400</v>
      </c>
      <c r="R14">
        <v>911671.91</v>
      </c>
      <c r="S14">
        <v>484200</v>
      </c>
      <c r="T14">
        <v>976467.47</v>
      </c>
      <c r="U14">
        <v>44600</v>
      </c>
      <c r="V14">
        <v>444.28</v>
      </c>
      <c r="X14">
        <v>1925879.6</v>
      </c>
      <c r="Y14">
        <v>246150</v>
      </c>
      <c r="Z14">
        <v>2178365.6</v>
      </c>
      <c r="AC14">
        <v>1027826.53</v>
      </c>
      <c r="AD14">
        <v>123305.56</v>
      </c>
      <c r="AG14">
        <v>500</v>
      </c>
    </row>
    <row r="15" spans="1:33" x14ac:dyDescent="0.25">
      <c r="A15" t="s">
        <v>2836</v>
      </c>
      <c r="B15">
        <v>1318835.07</v>
      </c>
      <c r="C15">
        <v>52552</v>
      </c>
      <c r="D15">
        <v>194910.18</v>
      </c>
      <c r="G15">
        <v>452014.51</v>
      </c>
      <c r="H15">
        <v>328400.74</v>
      </c>
      <c r="K15">
        <v>44885</v>
      </c>
      <c r="L15">
        <v>3333.13</v>
      </c>
      <c r="M15">
        <v>90000</v>
      </c>
      <c r="N15">
        <v>352.67</v>
      </c>
      <c r="P15">
        <v>221941</v>
      </c>
      <c r="R15">
        <v>251884.68</v>
      </c>
      <c r="S15">
        <v>1884119.29</v>
      </c>
      <c r="T15">
        <v>1691558.34</v>
      </c>
      <c r="V15">
        <v>1521.65</v>
      </c>
      <c r="X15">
        <v>2036402.5</v>
      </c>
      <c r="Y15">
        <v>248700</v>
      </c>
      <c r="Z15">
        <v>2447075.5</v>
      </c>
      <c r="AA15">
        <v>5080</v>
      </c>
      <c r="AB15">
        <v>3218</v>
      </c>
      <c r="AC15">
        <v>1442919.85</v>
      </c>
      <c r="AD15">
        <v>139692.41</v>
      </c>
      <c r="AG15">
        <v>90000</v>
      </c>
    </row>
    <row r="16" spans="1:33" x14ac:dyDescent="0.25">
      <c r="A16" t="s">
        <v>2837</v>
      </c>
      <c r="B16">
        <v>348409.94</v>
      </c>
      <c r="C16">
        <v>0</v>
      </c>
      <c r="D16">
        <v>61858</v>
      </c>
      <c r="G16">
        <v>595442.81999999995</v>
      </c>
      <c r="H16">
        <v>239118.27</v>
      </c>
      <c r="K16">
        <v>0</v>
      </c>
      <c r="N16">
        <v>361.52</v>
      </c>
      <c r="P16">
        <v>190115</v>
      </c>
      <c r="R16">
        <v>-1098754.45</v>
      </c>
      <c r="S16">
        <v>2403607</v>
      </c>
      <c r="T16">
        <v>766225.24</v>
      </c>
      <c r="V16">
        <v>427.58</v>
      </c>
      <c r="X16">
        <v>2285289.7999999998</v>
      </c>
      <c r="Y16">
        <v>200676</v>
      </c>
      <c r="Z16">
        <v>2582248.7999999998</v>
      </c>
      <c r="AA16">
        <v>19000</v>
      </c>
      <c r="AC16">
        <v>710075.54</v>
      </c>
      <c r="AD16">
        <v>166294.32</v>
      </c>
      <c r="AG16">
        <v>25500</v>
      </c>
    </row>
    <row r="17" spans="1:33" x14ac:dyDescent="0.25">
      <c r="A17" t="s">
        <v>2838</v>
      </c>
      <c r="B17">
        <v>1135670.8500000001</v>
      </c>
      <c r="C17">
        <v>0</v>
      </c>
      <c r="D17">
        <v>232066.21</v>
      </c>
      <c r="G17">
        <v>348086.96</v>
      </c>
      <c r="H17">
        <v>331974.58</v>
      </c>
      <c r="K17">
        <v>0</v>
      </c>
      <c r="L17">
        <v>3</v>
      </c>
      <c r="N17">
        <v>80</v>
      </c>
      <c r="P17">
        <v>281635</v>
      </c>
      <c r="R17">
        <v>-864109.94</v>
      </c>
      <c r="S17">
        <v>2696435.34</v>
      </c>
      <c r="T17">
        <v>1083058.48</v>
      </c>
      <c r="U17">
        <v>150000</v>
      </c>
      <c r="V17">
        <v>1372.77</v>
      </c>
      <c r="X17">
        <v>2278562.2000000002</v>
      </c>
      <c r="Y17">
        <v>240309</v>
      </c>
      <c r="Z17">
        <v>2617684.2000000002</v>
      </c>
      <c r="AC17">
        <v>887502.36</v>
      </c>
      <c r="AD17">
        <v>168918.59</v>
      </c>
      <c r="AG17">
        <v>145442.1</v>
      </c>
    </row>
    <row r="18" spans="1:33" x14ac:dyDescent="0.25">
      <c r="A18" t="s">
        <v>2839</v>
      </c>
      <c r="B18">
        <v>447875.24</v>
      </c>
      <c r="C18">
        <v>4170</v>
      </c>
      <c r="D18">
        <v>115192.51</v>
      </c>
      <c r="G18">
        <v>739772.53</v>
      </c>
      <c r="H18">
        <v>369468.49</v>
      </c>
      <c r="K18">
        <v>0</v>
      </c>
      <c r="L18">
        <v>7630</v>
      </c>
      <c r="M18">
        <v>125000</v>
      </c>
      <c r="N18">
        <v>18.25</v>
      </c>
      <c r="P18">
        <v>43700</v>
      </c>
      <c r="R18">
        <v>-658708.49</v>
      </c>
      <c r="S18">
        <v>2510757.66</v>
      </c>
      <c r="T18">
        <v>1321707.6100000001</v>
      </c>
      <c r="U18">
        <v>245390</v>
      </c>
      <c r="V18">
        <v>657.04</v>
      </c>
      <c r="X18">
        <v>2308024.5</v>
      </c>
      <c r="Y18">
        <v>433430</v>
      </c>
      <c r="Z18">
        <v>3031573.5</v>
      </c>
      <c r="AA18">
        <v>22000</v>
      </c>
      <c r="AB18">
        <v>192</v>
      </c>
      <c r="AC18">
        <v>1307164.51</v>
      </c>
      <c r="AD18">
        <v>274356.28999999998</v>
      </c>
      <c r="AG18">
        <v>25841.5</v>
      </c>
    </row>
    <row r="19" spans="1:33" x14ac:dyDescent="0.25">
      <c r="A19" t="s">
        <v>2840</v>
      </c>
      <c r="B19">
        <v>1232297.82</v>
      </c>
      <c r="C19">
        <v>0</v>
      </c>
      <c r="D19">
        <v>74916.44</v>
      </c>
      <c r="G19">
        <v>981936.6</v>
      </c>
      <c r="H19">
        <v>937114.6</v>
      </c>
      <c r="K19">
        <v>0</v>
      </c>
      <c r="M19">
        <v>381747</v>
      </c>
      <c r="N19">
        <v>2731.67</v>
      </c>
      <c r="P19">
        <v>361453</v>
      </c>
      <c r="R19">
        <v>2276460.4</v>
      </c>
      <c r="S19">
        <v>684118.79</v>
      </c>
      <c r="T19">
        <v>949201.14</v>
      </c>
      <c r="V19">
        <v>1377.45</v>
      </c>
      <c r="X19">
        <v>995684.5</v>
      </c>
      <c r="Y19">
        <v>334790</v>
      </c>
      <c r="Z19">
        <v>1400364.5</v>
      </c>
      <c r="AA19">
        <v>19230</v>
      </c>
      <c r="AB19">
        <v>24035</v>
      </c>
      <c r="AC19">
        <v>926994.47</v>
      </c>
      <c r="AD19">
        <v>321674.52</v>
      </c>
      <c r="AG19">
        <v>69000</v>
      </c>
    </row>
    <row r="20" spans="1:33" x14ac:dyDescent="0.25">
      <c r="A20" t="s">
        <v>2841</v>
      </c>
      <c r="B20">
        <v>427511.63</v>
      </c>
      <c r="C20">
        <v>2735</v>
      </c>
      <c r="D20">
        <v>112274.74</v>
      </c>
      <c r="G20">
        <v>401000.84</v>
      </c>
      <c r="H20">
        <v>115506.36</v>
      </c>
      <c r="K20">
        <v>0</v>
      </c>
      <c r="M20">
        <v>21320</v>
      </c>
      <c r="N20">
        <v>400.06</v>
      </c>
      <c r="R20">
        <v>-9063.74</v>
      </c>
      <c r="S20">
        <v>865361.67</v>
      </c>
      <c r="T20">
        <v>917553.27</v>
      </c>
      <c r="U20">
        <v>228400</v>
      </c>
      <c r="V20">
        <v>403.76</v>
      </c>
      <c r="X20">
        <v>1562474</v>
      </c>
      <c r="Y20">
        <v>162700</v>
      </c>
      <c r="Z20">
        <v>1864669</v>
      </c>
      <c r="AA20">
        <v>560</v>
      </c>
      <c r="AB20">
        <v>4448</v>
      </c>
      <c r="AC20">
        <v>722634.14</v>
      </c>
      <c r="AD20">
        <v>97709.31</v>
      </c>
      <c r="AG20">
        <v>500</v>
      </c>
    </row>
    <row r="21" spans="1:33" x14ac:dyDescent="0.25">
      <c r="A21" t="s">
        <v>2842</v>
      </c>
      <c r="B21">
        <v>563611.38</v>
      </c>
      <c r="C21">
        <v>28168.25</v>
      </c>
      <c r="D21">
        <v>56480.28</v>
      </c>
      <c r="G21">
        <v>436793.64</v>
      </c>
      <c r="H21">
        <v>342436.16</v>
      </c>
      <c r="N21">
        <v>89.96</v>
      </c>
      <c r="P21">
        <v>45200</v>
      </c>
      <c r="R21">
        <v>-296631.08</v>
      </c>
      <c r="S21">
        <v>1709584.67</v>
      </c>
      <c r="T21">
        <v>689323.07</v>
      </c>
      <c r="U21">
        <v>35400</v>
      </c>
      <c r="V21">
        <v>538.9</v>
      </c>
      <c r="X21">
        <v>1604442</v>
      </c>
      <c r="Y21">
        <v>113660</v>
      </c>
      <c r="Z21">
        <v>1844054</v>
      </c>
      <c r="AC21">
        <v>414236.35</v>
      </c>
      <c r="AD21">
        <v>195327.46</v>
      </c>
      <c r="AG21">
        <v>20500</v>
      </c>
    </row>
    <row r="22" spans="1:33" x14ac:dyDescent="0.25">
      <c r="A22" t="s">
        <v>2946</v>
      </c>
      <c r="B22">
        <v>738073.86</v>
      </c>
      <c r="C22">
        <v>37812.75</v>
      </c>
      <c r="D22">
        <v>125013.25</v>
      </c>
      <c r="G22">
        <v>551569.66</v>
      </c>
      <c r="H22">
        <v>280131.11</v>
      </c>
      <c r="K22">
        <v>0</v>
      </c>
      <c r="L22">
        <v>0</v>
      </c>
      <c r="M22">
        <v>280442</v>
      </c>
      <c r="N22">
        <v>724.81</v>
      </c>
      <c r="R22">
        <v>-937366.48</v>
      </c>
      <c r="S22">
        <v>2287426.9300000002</v>
      </c>
      <c r="T22">
        <v>920543.55</v>
      </c>
      <c r="V22">
        <v>358.2</v>
      </c>
      <c r="X22">
        <v>1122463</v>
      </c>
      <c r="Y22">
        <v>197120</v>
      </c>
      <c r="Z22">
        <v>1316283</v>
      </c>
      <c r="AB22">
        <v>15296.59</v>
      </c>
      <c r="AC22">
        <v>599855.09</v>
      </c>
      <c r="AD22">
        <v>207676.7</v>
      </c>
    </row>
    <row r="23" spans="1:33" x14ac:dyDescent="0.25">
      <c r="A23" t="s">
        <v>2843</v>
      </c>
      <c r="B23">
        <v>654050.11</v>
      </c>
      <c r="C23">
        <v>0</v>
      </c>
      <c r="D23">
        <v>48734.36</v>
      </c>
      <c r="G23">
        <v>663926</v>
      </c>
      <c r="H23">
        <v>211305.95</v>
      </c>
      <c r="M23">
        <v>80000</v>
      </c>
      <c r="N23">
        <v>0</v>
      </c>
      <c r="P23">
        <v>54450</v>
      </c>
      <c r="R23">
        <v>-942162.13</v>
      </c>
      <c r="S23">
        <v>2091979.99</v>
      </c>
      <c r="T23">
        <v>792565.81</v>
      </c>
      <c r="V23">
        <v>347.74</v>
      </c>
      <c r="X23">
        <v>579917</v>
      </c>
      <c r="Y23">
        <v>286300</v>
      </c>
      <c r="Z23">
        <v>755513.6</v>
      </c>
      <c r="AC23">
        <v>383499.88</v>
      </c>
      <c r="AD23">
        <v>226368.51</v>
      </c>
    </row>
    <row r="24" spans="1:33" x14ac:dyDescent="0.25">
      <c r="A24" t="s">
        <v>2844</v>
      </c>
      <c r="B24">
        <v>1391680.35</v>
      </c>
      <c r="C24">
        <v>0</v>
      </c>
      <c r="D24">
        <v>32847.129999999997</v>
      </c>
      <c r="G24">
        <v>542737.88</v>
      </c>
      <c r="H24">
        <v>128239.38</v>
      </c>
      <c r="M24">
        <v>27744</v>
      </c>
      <c r="N24">
        <v>301.10000000000002</v>
      </c>
      <c r="P24">
        <v>179212.75</v>
      </c>
      <c r="R24">
        <v>1453767.72</v>
      </c>
      <c r="T24">
        <v>1332636.32</v>
      </c>
      <c r="V24">
        <v>1220.71</v>
      </c>
      <c r="X24">
        <v>1526333.6</v>
      </c>
      <c r="Y24">
        <v>458056.65</v>
      </c>
      <c r="Z24">
        <v>1817093.46</v>
      </c>
      <c r="AA24">
        <v>1400</v>
      </c>
      <c r="AC24">
        <v>843034.05</v>
      </c>
      <c r="AD24">
        <v>218461.6</v>
      </c>
      <c r="AG24">
        <v>3779</v>
      </c>
    </row>
    <row r="25" spans="1:33" x14ac:dyDescent="0.25">
      <c r="A25" t="s">
        <v>2845</v>
      </c>
      <c r="B25">
        <v>273854.27</v>
      </c>
      <c r="C25">
        <v>0</v>
      </c>
      <c r="D25">
        <v>38936.42</v>
      </c>
      <c r="G25">
        <v>916619.65</v>
      </c>
      <c r="H25">
        <v>176084.04</v>
      </c>
      <c r="K25">
        <v>0</v>
      </c>
      <c r="N25">
        <v>828.5</v>
      </c>
      <c r="R25">
        <v>-360815.86</v>
      </c>
      <c r="S25">
        <v>1967042.37</v>
      </c>
      <c r="T25">
        <v>881291.86</v>
      </c>
      <c r="V25">
        <v>251.18</v>
      </c>
      <c r="X25">
        <v>2115794.5</v>
      </c>
      <c r="Y25">
        <v>16500</v>
      </c>
      <c r="Z25">
        <v>2585794.5</v>
      </c>
      <c r="AB25">
        <v>39260</v>
      </c>
      <c r="AC25">
        <v>412282.81</v>
      </c>
      <c r="AD25">
        <v>177365.86</v>
      </c>
      <c r="AG25">
        <v>695</v>
      </c>
    </row>
    <row r="26" spans="1:33" x14ac:dyDescent="0.25">
      <c r="A26" t="s">
        <v>2846</v>
      </c>
      <c r="B26">
        <v>395780.04</v>
      </c>
      <c r="C26">
        <v>0</v>
      </c>
      <c r="D26">
        <v>38609.22</v>
      </c>
      <c r="G26">
        <v>473811</v>
      </c>
      <c r="H26">
        <v>87514.23</v>
      </c>
      <c r="N26">
        <v>336.3</v>
      </c>
      <c r="R26">
        <v>-91293.68</v>
      </c>
      <c r="S26">
        <v>1301651.56</v>
      </c>
      <c r="T26">
        <v>883044.59</v>
      </c>
      <c r="V26">
        <v>525.45000000000005</v>
      </c>
      <c r="X26">
        <v>168560</v>
      </c>
      <c r="Y26">
        <v>30000</v>
      </c>
      <c r="Z26">
        <v>427425.3</v>
      </c>
      <c r="AC26">
        <v>653308.18999999994</v>
      </c>
      <c r="AD26">
        <v>201822.64</v>
      </c>
      <c r="AG26">
        <v>14553.6</v>
      </c>
    </row>
    <row r="27" spans="1:33" x14ac:dyDescent="0.25">
      <c r="A27" t="s">
        <v>2847</v>
      </c>
      <c r="B27">
        <v>550996.75</v>
      </c>
      <c r="C27">
        <v>0</v>
      </c>
      <c r="D27">
        <v>27011.93</v>
      </c>
      <c r="G27">
        <v>1584708.4</v>
      </c>
      <c r="H27">
        <v>243576.53</v>
      </c>
      <c r="K27">
        <v>0</v>
      </c>
      <c r="N27">
        <v>393.43</v>
      </c>
      <c r="P27">
        <v>127857</v>
      </c>
      <c r="R27">
        <v>591833.99</v>
      </c>
      <c r="S27">
        <v>1776680.82</v>
      </c>
      <c r="T27">
        <v>888758.9</v>
      </c>
      <c r="U27">
        <v>22260</v>
      </c>
      <c r="V27">
        <v>507.55</v>
      </c>
      <c r="X27">
        <v>1121825.2</v>
      </c>
      <c r="Y27">
        <v>88800</v>
      </c>
      <c r="Z27">
        <v>1398780.28</v>
      </c>
      <c r="AB27">
        <v>1416</v>
      </c>
      <c r="AC27">
        <v>547972.34</v>
      </c>
      <c r="AD27">
        <v>262704.65999999997</v>
      </c>
      <c r="AG27">
        <v>1750</v>
      </c>
    </row>
    <row r="28" spans="1:33" x14ac:dyDescent="0.25">
      <c r="A28" t="s">
        <v>2848</v>
      </c>
      <c r="B28">
        <v>896396.41</v>
      </c>
      <c r="C28">
        <v>40788</v>
      </c>
      <c r="D28">
        <v>62105.75</v>
      </c>
      <c r="G28">
        <v>1087494.24</v>
      </c>
      <c r="H28">
        <v>384332.13</v>
      </c>
      <c r="K28">
        <v>1900</v>
      </c>
      <c r="L28">
        <v>65948.429999999993</v>
      </c>
      <c r="M28">
        <v>22710</v>
      </c>
      <c r="N28">
        <v>283.61</v>
      </c>
      <c r="P28">
        <v>328742.82</v>
      </c>
      <c r="R28">
        <v>191585.02</v>
      </c>
      <c r="S28">
        <v>2074982.75</v>
      </c>
      <c r="T28">
        <v>1724587.03</v>
      </c>
      <c r="U28">
        <v>97290</v>
      </c>
      <c r="V28">
        <v>1191.76</v>
      </c>
      <c r="X28">
        <v>3037802.4</v>
      </c>
      <c r="Y28">
        <v>37500</v>
      </c>
      <c r="Z28">
        <v>3691433.4</v>
      </c>
      <c r="AA28">
        <v>7500</v>
      </c>
      <c r="AB28">
        <v>1948</v>
      </c>
      <c r="AC28">
        <v>989726.66</v>
      </c>
      <c r="AD28">
        <v>392399.23</v>
      </c>
      <c r="AG28">
        <v>30400</v>
      </c>
    </row>
    <row r="29" spans="1:33" x14ac:dyDescent="0.25">
      <c r="A29" t="s">
        <v>2849</v>
      </c>
      <c r="B29">
        <v>541385.92000000004</v>
      </c>
      <c r="C29">
        <v>9696.5</v>
      </c>
      <c r="D29">
        <v>83679.360000000001</v>
      </c>
      <c r="G29">
        <v>565223.01</v>
      </c>
      <c r="H29">
        <v>178022.47</v>
      </c>
      <c r="K29">
        <v>0</v>
      </c>
      <c r="L29">
        <v>22553.72</v>
      </c>
      <c r="M29">
        <v>115320.16</v>
      </c>
      <c r="N29">
        <v>218.15</v>
      </c>
      <c r="R29">
        <v>-522276.99</v>
      </c>
      <c r="S29">
        <v>1942599.48</v>
      </c>
      <c r="T29">
        <v>750026.57</v>
      </c>
      <c r="V29">
        <v>737.02</v>
      </c>
      <c r="X29">
        <v>920953</v>
      </c>
      <c r="Y29">
        <v>24000</v>
      </c>
      <c r="Z29">
        <v>1139653</v>
      </c>
      <c r="AC29">
        <v>422667.55</v>
      </c>
      <c r="AD29">
        <v>301553.3</v>
      </c>
      <c r="AG29">
        <v>12250</v>
      </c>
    </row>
    <row r="30" spans="1:33" x14ac:dyDescent="0.25">
      <c r="A30" t="s">
        <v>2850</v>
      </c>
      <c r="B30">
        <v>1033586.69</v>
      </c>
      <c r="C30">
        <v>8019</v>
      </c>
      <c r="D30">
        <v>57244.55</v>
      </c>
      <c r="G30">
        <v>758933.43</v>
      </c>
      <c r="H30">
        <v>182703.17</v>
      </c>
      <c r="L30">
        <v>21063.42</v>
      </c>
      <c r="N30">
        <v>148.41999999999999</v>
      </c>
      <c r="P30">
        <v>208600</v>
      </c>
      <c r="R30">
        <v>467502.48</v>
      </c>
      <c r="S30">
        <v>1357301.45</v>
      </c>
      <c r="T30">
        <v>1056653.33</v>
      </c>
      <c r="V30">
        <v>1116.1099999999999</v>
      </c>
      <c r="X30">
        <v>1241594.6000000001</v>
      </c>
      <c r="Y30">
        <v>35300</v>
      </c>
      <c r="Z30">
        <v>1520446.6</v>
      </c>
      <c r="AC30">
        <v>612238.42000000004</v>
      </c>
      <c r="AD30">
        <v>200606.95</v>
      </c>
      <c r="AF30">
        <v>1</v>
      </c>
      <c r="AG30">
        <v>15500</v>
      </c>
    </row>
    <row r="31" spans="1:33" x14ac:dyDescent="0.25">
      <c r="A31" t="s">
        <v>2851</v>
      </c>
      <c r="B31">
        <v>779507.67</v>
      </c>
      <c r="C31">
        <v>0</v>
      </c>
      <c r="D31">
        <v>57775.64</v>
      </c>
      <c r="G31">
        <v>403795.7</v>
      </c>
      <c r="H31">
        <v>376716.42</v>
      </c>
      <c r="K31">
        <v>0</v>
      </c>
      <c r="L31">
        <v>29440.44</v>
      </c>
      <c r="M31">
        <v>0.19</v>
      </c>
      <c r="N31">
        <v>226.46</v>
      </c>
      <c r="P31">
        <v>9040.66</v>
      </c>
      <c r="R31">
        <v>-248480.3</v>
      </c>
      <c r="S31">
        <v>1339755.76</v>
      </c>
      <c r="T31">
        <v>1328622.74</v>
      </c>
      <c r="U31">
        <v>218900</v>
      </c>
      <c r="V31">
        <v>942.41</v>
      </c>
      <c r="X31">
        <v>1772909.66</v>
      </c>
      <c r="Y31">
        <v>235710</v>
      </c>
      <c r="Z31">
        <v>2161732.66</v>
      </c>
      <c r="AA31">
        <v>2000</v>
      </c>
      <c r="AB31">
        <v>2048</v>
      </c>
      <c r="AC31">
        <v>775263.18</v>
      </c>
      <c r="AD31">
        <v>109228.75</v>
      </c>
      <c r="AG31">
        <v>19000</v>
      </c>
    </row>
    <row r="32" spans="1:33" x14ac:dyDescent="0.25">
      <c r="A32" t="s">
        <v>2852</v>
      </c>
      <c r="B32">
        <v>460520.8</v>
      </c>
      <c r="C32">
        <v>459</v>
      </c>
      <c r="D32">
        <v>53241.15</v>
      </c>
      <c r="G32">
        <v>830292.73</v>
      </c>
      <c r="H32">
        <v>439955.66</v>
      </c>
      <c r="K32">
        <v>0</v>
      </c>
      <c r="L32">
        <v>30786.98</v>
      </c>
      <c r="N32">
        <v>155</v>
      </c>
      <c r="P32">
        <v>60000</v>
      </c>
      <c r="R32">
        <v>-264287.99</v>
      </c>
      <c r="S32">
        <v>2103448.6</v>
      </c>
      <c r="T32">
        <v>1137330.31</v>
      </c>
      <c r="V32">
        <v>640.84</v>
      </c>
      <c r="X32">
        <v>1384749</v>
      </c>
      <c r="Y32">
        <v>272300</v>
      </c>
      <c r="Z32">
        <v>1775841</v>
      </c>
      <c r="AA32">
        <v>197640</v>
      </c>
      <c r="AB32">
        <v>31366</v>
      </c>
      <c r="AC32">
        <v>494596.26</v>
      </c>
      <c r="AD32">
        <v>440990.14</v>
      </c>
      <c r="AG32">
        <v>220</v>
      </c>
    </row>
    <row r="33" spans="1:33" x14ac:dyDescent="0.25">
      <c r="A33" t="s">
        <v>2853</v>
      </c>
      <c r="B33">
        <v>582824.84</v>
      </c>
      <c r="C33">
        <v>0</v>
      </c>
      <c r="D33">
        <v>89573.6</v>
      </c>
      <c r="G33">
        <v>232095.14</v>
      </c>
      <c r="H33">
        <v>68974.81</v>
      </c>
      <c r="L33">
        <v>21407.84</v>
      </c>
      <c r="N33">
        <v>140.1</v>
      </c>
      <c r="P33">
        <v>103809.81</v>
      </c>
      <c r="R33">
        <v>-568338.25</v>
      </c>
      <c r="S33">
        <v>1634028.2</v>
      </c>
      <c r="T33">
        <v>1133991.56</v>
      </c>
      <c r="V33">
        <v>918.47</v>
      </c>
      <c r="X33">
        <v>941536.7</v>
      </c>
      <c r="Y33">
        <v>83300</v>
      </c>
      <c r="Z33">
        <v>1168567.7</v>
      </c>
      <c r="AA33">
        <v>4400</v>
      </c>
      <c r="AB33">
        <v>14790</v>
      </c>
      <c r="AC33">
        <v>469034.53</v>
      </c>
      <c r="AD33">
        <v>707406.81</v>
      </c>
      <c r="AF33">
        <v>8</v>
      </c>
      <c r="AG33">
        <v>13119</v>
      </c>
    </row>
    <row r="34" spans="1:33" x14ac:dyDescent="0.25">
      <c r="A34" t="s">
        <v>2854</v>
      </c>
      <c r="B34">
        <v>475593.1</v>
      </c>
      <c r="C34">
        <v>4710</v>
      </c>
      <c r="D34">
        <v>8190</v>
      </c>
      <c r="G34">
        <v>501211.52</v>
      </c>
      <c r="H34">
        <v>359084.34</v>
      </c>
      <c r="K34">
        <v>0</v>
      </c>
      <c r="L34">
        <v>-22388.5</v>
      </c>
      <c r="N34">
        <v>192.22</v>
      </c>
      <c r="P34">
        <v>94700</v>
      </c>
      <c r="R34">
        <v>794357.65</v>
      </c>
      <c r="S34">
        <v>391756.52</v>
      </c>
      <c r="T34">
        <v>789960.11</v>
      </c>
      <c r="V34">
        <v>514.74</v>
      </c>
      <c r="X34">
        <v>2541118.7999999998</v>
      </c>
      <c r="Y34">
        <v>149850</v>
      </c>
      <c r="Z34">
        <v>2801033.46</v>
      </c>
      <c r="AA34">
        <v>10566.5</v>
      </c>
      <c r="AB34">
        <v>5663.5</v>
      </c>
      <c r="AC34">
        <v>391539.07</v>
      </c>
      <c r="AD34">
        <v>170642.05</v>
      </c>
      <c r="AG34">
        <v>11828</v>
      </c>
    </row>
    <row r="35" spans="1:33" x14ac:dyDescent="0.25">
      <c r="A35" t="s">
        <v>2855</v>
      </c>
      <c r="B35">
        <v>579519.41</v>
      </c>
      <c r="C35">
        <v>430</v>
      </c>
      <c r="D35">
        <v>44700</v>
      </c>
      <c r="G35">
        <v>396658.11</v>
      </c>
      <c r="H35">
        <v>275243.62</v>
      </c>
      <c r="K35">
        <v>17400</v>
      </c>
      <c r="L35">
        <v>2912.18</v>
      </c>
      <c r="N35">
        <v>680.72</v>
      </c>
      <c r="P35">
        <v>200475</v>
      </c>
      <c r="R35">
        <v>667461.55000000005</v>
      </c>
      <c r="S35">
        <v>459399.49</v>
      </c>
      <c r="T35">
        <v>571365.93999999994</v>
      </c>
      <c r="V35">
        <v>581.5</v>
      </c>
      <c r="X35">
        <v>397895.5</v>
      </c>
      <c r="Z35">
        <v>595960.5</v>
      </c>
      <c r="AA35">
        <v>5080</v>
      </c>
      <c r="AB35">
        <v>717</v>
      </c>
      <c r="AC35">
        <v>315623.21999999997</v>
      </c>
      <c r="AD35">
        <v>89040.02</v>
      </c>
      <c r="AG35">
        <v>15200</v>
      </c>
    </row>
    <row r="36" spans="1:33" x14ac:dyDescent="0.25">
      <c r="A36" t="s">
        <v>2856</v>
      </c>
      <c r="B36">
        <v>479447.79</v>
      </c>
      <c r="C36">
        <v>16628.63</v>
      </c>
      <c r="D36">
        <v>64020.89</v>
      </c>
      <c r="G36">
        <v>710311.24</v>
      </c>
      <c r="H36">
        <v>234163.06</v>
      </c>
      <c r="K36">
        <v>0</v>
      </c>
      <c r="L36">
        <v>0</v>
      </c>
      <c r="N36">
        <v>295.89999999999998</v>
      </c>
      <c r="P36">
        <v>78761.100000000006</v>
      </c>
      <c r="R36">
        <v>716152.6</v>
      </c>
      <c r="S36">
        <v>556569.79</v>
      </c>
      <c r="T36">
        <v>941871.18</v>
      </c>
      <c r="V36">
        <v>486.01</v>
      </c>
      <c r="X36">
        <v>1136077.7</v>
      </c>
      <c r="Y36">
        <v>30190</v>
      </c>
      <c r="Z36">
        <v>1345647.7</v>
      </c>
      <c r="AC36">
        <v>371668.1</v>
      </c>
      <c r="AD36">
        <v>223316.87</v>
      </c>
      <c r="AG36">
        <v>15200</v>
      </c>
    </row>
    <row r="37" spans="1:33" x14ac:dyDescent="0.25">
      <c r="A37" t="s">
        <v>2857</v>
      </c>
      <c r="B37">
        <v>561541.46</v>
      </c>
      <c r="C37">
        <v>487</v>
      </c>
      <c r="D37">
        <v>136108.9</v>
      </c>
      <c r="G37">
        <v>346007.38</v>
      </c>
      <c r="H37">
        <v>119612.34</v>
      </c>
      <c r="L37">
        <v>23380.6</v>
      </c>
      <c r="N37">
        <v>152.19999999999999</v>
      </c>
      <c r="P37">
        <v>120000</v>
      </c>
      <c r="R37">
        <v>-648946.22</v>
      </c>
      <c r="S37">
        <v>1714982.69</v>
      </c>
      <c r="T37">
        <v>889597.19</v>
      </c>
      <c r="V37">
        <v>631.69000000000005</v>
      </c>
      <c r="X37">
        <v>1548182.6</v>
      </c>
      <c r="Y37">
        <v>22100</v>
      </c>
      <c r="Z37">
        <v>1808251.6</v>
      </c>
      <c r="AC37">
        <v>512696.34</v>
      </c>
      <c r="AD37">
        <v>170094.73</v>
      </c>
      <c r="AG37">
        <v>15281</v>
      </c>
    </row>
    <row r="38" spans="1:33" x14ac:dyDescent="0.25">
      <c r="A38" t="s">
        <v>2858</v>
      </c>
      <c r="B38">
        <v>329564.63</v>
      </c>
      <c r="C38">
        <v>265.5</v>
      </c>
      <c r="D38">
        <v>68441.919999999998</v>
      </c>
      <c r="G38">
        <v>708410.1</v>
      </c>
      <c r="H38">
        <v>236926.56</v>
      </c>
      <c r="L38">
        <v>0</v>
      </c>
      <c r="N38">
        <v>-555</v>
      </c>
      <c r="P38">
        <v>149900</v>
      </c>
      <c r="R38">
        <v>-878975.08</v>
      </c>
      <c r="S38">
        <v>2179663.7000000002</v>
      </c>
      <c r="T38">
        <v>916023.38</v>
      </c>
      <c r="V38">
        <v>367</v>
      </c>
      <c r="X38">
        <v>834163.5</v>
      </c>
      <c r="Y38">
        <v>118000</v>
      </c>
      <c r="Z38">
        <v>1203301.5</v>
      </c>
      <c r="AA38">
        <v>11128</v>
      </c>
      <c r="AC38">
        <v>506430.83</v>
      </c>
      <c r="AD38">
        <v>238909.46</v>
      </c>
      <c r="AF38">
        <v>9</v>
      </c>
      <c r="AG38">
        <v>15200</v>
      </c>
    </row>
    <row r="39" spans="1:33" x14ac:dyDescent="0.25">
      <c r="A39" t="s">
        <v>2859</v>
      </c>
      <c r="B39">
        <v>948964.17</v>
      </c>
      <c r="C39">
        <v>520</v>
      </c>
      <c r="D39">
        <v>39375.18</v>
      </c>
      <c r="G39">
        <v>292156.15999999997</v>
      </c>
      <c r="H39">
        <v>381898.95</v>
      </c>
      <c r="N39">
        <v>140</v>
      </c>
      <c r="P39">
        <v>13160</v>
      </c>
      <c r="R39">
        <v>-258245.06</v>
      </c>
      <c r="S39">
        <v>1994257.35</v>
      </c>
      <c r="T39">
        <v>958142.02</v>
      </c>
      <c r="V39">
        <v>1295.01</v>
      </c>
      <c r="X39">
        <v>1151850.6000000001</v>
      </c>
      <c r="Y39">
        <v>12000</v>
      </c>
      <c r="Z39">
        <v>1392079.6</v>
      </c>
      <c r="AC39">
        <v>489619.64</v>
      </c>
      <c r="AD39">
        <v>312786.21999999997</v>
      </c>
      <c r="AG39">
        <v>15200</v>
      </c>
    </row>
    <row r="40" spans="1:33" x14ac:dyDescent="0.25">
      <c r="A40" t="s">
        <v>2860</v>
      </c>
      <c r="B40">
        <v>677704.98</v>
      </c>
      <c r="C40">
        <v>7775</v>
      </c>
      <c r="D40">
        <v>43051.11</v>
      </c>
      <c r="G40">
        <v>541520.19999999995</v>
      </c>
      <c r="H40">
        <v>497972.4</v>
      </c>
      <c r="K40">
        <v>0</v>
      </c>
      <c r="L40">
        <v>24877.68</v>
      </c>
      <c r="M40">
        <v>310540</v>
      </c>
      <c r="N40">
        <v>158.9</v>
      </c>
      <c r="P40">
        <v>276910</v>
      </c>
      <c r="R40">
        <v>-199999.53</v>
      </c>
      <c r="S40">
        <v>1560653.49</v>
      </c>
      <c r="T40">
        <v>1079496.22</v>
      </c>
      <c r="V40">
        <v>767.69</v>
      </c>
      <c r="X40">
        <v>1839425.5</v>
      </c>
      <c r="Y40">
        <v>175876</v>
      </c>
      <c r="Z40">
        <v>2217515.5</v>
      </c>
      <c r="AC40">
        <v>763416.29</v>
      </c>
      <c r="AD40">
        <v>304550.46999999997</v>
      </c>
      <c r="AG40">
        <v>15200</v>
      </c>
    </row>
    <row r="41" spans="1:33" x14ac:dyDescent="0.25">
      <c r="A41" t="s">
        <v>2939</v>
      </c>
      <c r="B41">
        <v>528932.67000000004</v>
      </c>
      <c r="C41">
        <v>0</v>
      </c>
      <c r="D41">
        <v>15995.16</v>
      </c>
      <c r="G41">
        <v>431376</v>
      </c>
      <c r="H41">
        <v>312494.73</v>
      </c>
      <c r="K41">
        <v>0</v>
      </c>
      <c r="L41">
        <v>15336.29</v>
      </c>
      <c r="M41">
        <v>35000</v>
      </c>
      <c r="N41">
        <v>3834.1</v>
      </c>
      <c r="P41">
        <v>72600</v>
      </c>
      <c r="R41">
        <v>-101955.3</v>
      </c>
      <c r="S41">
        <v>1367149.29</v>
      </c>
      <c r="T41">
        <v>843384.86</v>
      </c>
      <c r="V41">
        <v>722.73</v>
      </c>
      <c r="X41">
        <v>1799603.7</v>
      </c>
      <c r="Y41">
        <v>48500</v>
      </c>
      <c r="Z41">
        <v>2063876.7</v>
      </c>
      <c r="AB41">
        <v>21800</v>
      </c>
      <c r="AC41">
        <v>486891.69</v>
      </c>
      <c r="AD41">
        <v>207608.72</v>
      </c>
      <c r="AG41">
        <v>15200</v>
      </c>
    </row>
    <row r="42" spans="1:33" x14ac:dyDescent="0.25">
      <c r="A42" t="s">
        <v>2861</v>
      </c>
      <c r="B42">
        <v>461834.36</v>
      </c>
      <c r="C42">
        <v>0</v>
      </c>
      <c r="D42">
        <v>65827.210000000006</v>
      </c>
      <c r="G42">
        <v>726539.53</v>
      </c>
      <c r="H42">
        <v>285879.52</v>
      </c>
      <c r="K42">
        <v>0</v>
      </c>
      <c r="L42">
        <v>18750</v>
      </c>
      <c r="N42">
        <v>8552.8700000000008</v>
      </c>
      <c r="P42">
        <v>196935.67</v>
      </c>
      <c r="R42">
        <v>-627915.72</v>
      </c>
      <c r="S42">
        <v>1747176.74</v>
      </c>
      <c r="T42">
        <v>1543623.32</v>
      </c>
      <c r="U42">
        <v>36089.440000000002</v>
      </c>
      <c r="V42">
        <v>519.49</v>
      </c>
      <c r="W42">
        <v>2050</v>
      </c>
      <c r="X42">
        <v>1106498.3999999999</v>
      </c>
      <c r="Y42">
        <v>108152</v>
      </c>
      <c r="Z42">
        <v>1957252.4</v>
      </c>
      <c r="AA42">
        <v>26340</v>
      </c>
      <c r="AB42">
        <v>7280</v>
      </c>
      <c r="AC42">
        <v>435599.05</v>
      </c>
      <c r="AD42">
        <v>141531.29999999999</v>
      </c>
      <c r="AG42">
        <v>32348.84</v>
      </c>
    </row>
    <row r="43" spans="1:33" x14ac:dyDescent="0.25">
      <c r="A43" t="s">
        <v>2862</v>
      </c>
      <c r="B43">
        <v>850107.66</v>
      </c>
      <c r="C43">
        <v>0</v>
      </c>
      <c r="D43">
        <v>285887.83</v>
      </c>
      <c r="G43">
        <v>329737.46000000002</v>
      </c>
      <c r="H43">
        <v>168950.13</v>
      </c>
      <c r="K43">
        <v>0</v>
      </c>
      <c r="L43">
        <v>41345.69</v>
      </c>
      <c r="N43">
        <v>200</v>
      </c>
      <c r="P43">
        <v>129200</v>
      </c>
      <c r="R43">
        <v>-1246572.51</v>
      </c>
      <c r="S43">
        <v>2580473.12</v>
      </c>
      <c r="T43">
        <v>2546962.31</v>
      </c>
      <c r="U43">
        <v>110000</v>
      </c>
      <c r="V43">
        <v>964.71</v>
      </c>
      <c r="X43">
        <v>1492520</v>
      </c>
      <c r="Y43">
        <v>26650</v>
      </c>
      <c r="Z43">
        <v>2101227</v>
      </c>
      <c r="AA43">
        <v>18260</v>
      </c>
      <c r="AB43">
        <v>5050</v>
      </c>
      <c r="AC43">
        <v>1582201.05</v>
      </c>
      <c r="AD43">
        <v>110581.19</v>
      </c>
      <c r="AG43">
        <v>229741</v>
      </c>
    </row>
    <row r="44" spans="1:33" x14ac:dyDescent="0.25">
      <c r="A44" t="s">
        <v>2863</v>
      </c>
      <c r="B44">
        <v>693363.36</v>
      </c>
      <c r="C44">
        <v>0</v>
      </c>
      <c r="D44">
        <v>86318.13</v>
      </c>
      <c r="G44">
        <v>110793.73</v>
      </c>
      <c r="H44">
        <v>245734.46</v>
      </c>
      <c r="L44">
        <v>24797.07</v>
      </c>
      <c r="N44">
        <v>0</v>
      </c>
      <c r="R44">
        <v>-523556.41</v>
      </c>
      <c r="S44">
        <v>1682922.85</v>
      </c>
      <c r="T44">
        <v>1496750</v>
      </c>
      <c r="V44">
        <v>1183.1400000000001</v>
      </c>
      <c r="W44">
        <v>1250</v>
      </c>
      <c r="X44">
        <v>1313491.5</v>
      </c>
      <c r="Y44">
        <v>13350</v>
      </c>
      <c r="Z44">
        <v>2121980.5</v>
      </c>
      <c r="AA44">
        <v>1440</v>
      </c>
      <c r="AB44">
        <v>1000</v>
      </c>
      <c r="AC44">
        <v>571145.91</v>
      </c>
      <c r="AD44">
        <v>134920.06</v>
      </c>
      <c r="AG44">
        <v>43492</v>
      </c>
    </row>
    <row r="45" spans="1:33" x14ac:dyDescent="0.25">
      <c r="A45" t="s">
        <v>2864</v>
      </c>
      <c r="B45">
        <v>563061.74</v>
      </c>
      <c r="C45">
        <v>21840</v>
      </c>
      <c r="D45">
        <v>123186.17</v>
      </c>
      <c r="G45">
        <v>559951.02</v>
      </c>
      <c r="H45">
        <v>179823.91</v>
      </c>
      <c r="L45">
        <v>16200</v>
      </c>
      <c r="N45">
        <v>50545</v>
      </c>
      <c r="R45">
        <v>-588595.67000000004</v>
      </c>
      <c r="S45">
        <v>1664645.88</v>
      </c>
      <c r="T45">
        <v>953344.67</v>
      </c>
      <c r="U45">
        <v>260075</v>
      </c>
      <c r="V45">
        <v>828.21</v>
      </c>
      <c r="W45">
        <v>160</v>
      </c>
      <c r="X45">
        <v>848172.4</v>
      </c>
      <c r="Y45">
        <v>65560</v>
      </c>
      <c r="Z45">
        <v>1298757.3999999999</v>
      </c>
      <c r="AA45">
        <v>15840</v>
      </c>
      <c r="AB45">
        <v>6880</v>
      </c>
      <c r="AC45">
        <v>362800.81</v>
      </c>
      <c r="AD45">
        <v>137500.44</v>
      </c>
      <c r="AG45">
        <v>1294</v>
      </c>
    </row>
    <row r="46" spans="1:33" x14ac:dyDescent="0.25">
      <c r="A46" t="s">
        <v>2865</v>
      </c>
      <c r="B46">
        <v>411633.98</v>
      </c>
      <c r="C46">
        <v>0</v>
      </c>
      <c r="D46">
        <v>66662.789999999994</v>
      </c>
      <c r="G46">
        <v>2763876.75</v>
      </c>
      <c r="H46">
        <v>542279.31000000006</v>
      </c>
      <c r="K46">
        <v>0</v>
      </c>
      <c r="L46">
        <v>30828.09</v>
      </c>
      <c r="M46">
        <v>258000</v>
      </c>
      <c r="N46">
        <v>25000</v>
      </c>
      <c r="R46">
        <v>2861895.36</v>
      </c>
      <c r="S46">
        <v>349948.56</v>
      </c>
      <c r="T46">
        <v>1896185.94</v>
      </c>
      <c r="V46">
        <v>678.52</v>
      </c>
      <c r="X46">
        <v>1486464.1</v>
      </c>
      <c r="Y46">
        <v>55870</v>
      </c>
      <c r="Z46">
        <v>2124854.1</v>
      </c>
      <c r="AA46">
        <v>23730</v>
      </c>
      <c r="AB46">
        <v>2980</v>
      </c>
      <c r="AC46">
        <v>682379.18</v>
      </c>
      <c r="AD46">
        <v>315957.06</v>
      </c>
      <c r="AG46">
        <v>30517.4</v>
      </c>
    </row>
    <row r="47" spans="1:33" x14ac:dyDescent="0.25">
      <c r="A47" t="s">
        <v>2866</v>
      </c>
      <c r="B47">
        <v>661340.04</v>
      </c>
      <c r="C47">
        <v>0</v>
      </c>
      <c r="D47">
        <v>67965.55</v>
      </c>
      <c r="G47">
        <v>966169.92</v>
      </c>
      <c r="H47">
        <v>179207.12</v>
      </c>
      <c r="K47">
        <v>0</v>
      </c>
      <c r="L47">
        <v>20850</v>
      </c>
      <c r="N47">
        <v>386.1</v>
      </c>
      <c r="R47">
        <v>132196.88</v>
      </c>
      <c r="S47">
        <v>1610762.41</v>
      </c>
      <c r="T47">
        <v>1270328.3</v>
      </c>
      <c r="U47">
        <v>181225</v>
      </c>
      <c r="V47">
        <v>998.57</v>
      </c>
      <c r="W47">
        <v>170</v>
      </c>
      <c r="X47">
        <v>1224080.1000000001</v>
      </c>
      <c r="Y47">
        <v>13590</v>
      </c>
      <c r="Z47">
        <v>1735801.1</v>
      </c>
      <c r="AA47">
        <v>5340</v>
      </c>
      <c r="AB47">
        <v>8600</v>
      </c>
      <c r="AC47">
        <v>545430.57999999996</v>
      </c>
      <c r="AD47">
        <v>271018.55</v>
      </c>
      <c r="AF47">
        <v>1</v>
      </c>
      <c r="AG47">
        <v>13713.5</v>
      </c>
    </row>
    <row r="48" spans="1:33" x14ac:dyDescent="0.25">
      <c r="A48" t="s">
        <v>2867</v>
      </c>
      <c r="B48">
        <v>694710.97</v>
      </c>
      <c r="C48">
        <v>0</v>
      </c>
      <c r="D48">
        <v>68485.72</v>
      </c>
      <c r="G48">
        <v>474135.03</v>
      </c>
      <c r="H48">
        <v>99161.59</v>
      </c>
      <c r="L48">
        <v>21871</v>
      </c>
      <c r="N48">
        <v>60</v>
      </c>
      <c r="R48">
        <v>-1461507.42</v>
      </c>
      <c r="S48">
        <v>2707380.46</v>
      </c>
      <c r="T48">
        <v>1333189.4099999999</v>
      </c>
      <c r="U48">
        <v>169100</v>
      </c>
      <c r="V48">
        <v>924.52</v>
      </c>
      <c r="W48">
        <v>2250</v>
      </c>
      <c r="X48">
        <v>1282324.3999999999</v>
      </c>
      <c r="Y48">
        <v>34489</v>
      </c>
      <c r="Z48">
        <v>2025232.4</v>
      </c>
      <c r="AA48">
        <v>9570</v>
      </c>
      <c r="AB48">
        <v>10410</v>
      </c>
      <c r="AC48">
        <v>548023.94999999995</v>
      </c>
      <c r="AD48">
        <v>144239.31</v>
      </c>
      <c r="AG48">
        <v>16112.4</v>
      </c>
    </row>
    <row r="49" spans="1:33" x14ac:dyDescent="0.25">
      <c r="A49" t="s">
        <v>2940</v>
      </c>
      <c r="B49">
        <v>600124.4</v>
      </c>
      <c r="C49">
        <v>0</v>
      </c>
      <c r="D49">
        <v>12546.55</v>
      </c>
      <c r="G49">
        <v>362527.51</v>
      </c>
      <c r="H49">
        <v>210562.46</v>
      </c>
      <c r="L49">
        <v>14527.29</v>
      </c>
      <c r="N49">
        <v>45</v>
      </c>
      <c r="P49">
        <v>121415</v>
      </c>
      <c r="R49">
        <v>-1301618.24</v>
      </c>
      <c r="S49">
        <v>2321309.19</v>
      </c>
      <c r="T49">
        <v>763661.48</v>
      </c>
      <c r="V49">
        <v>579.57000000000005</v>
      </c>
      <c r="W49">
        <v>1270</v>
      </c>
      <c r="X49">
        <v>490336.3</v>
      </c>
      <c r="Y49">
        <v>55020</v>
      </c>
      <c r="Z49">
        <v>773030.3</v>
      </c>
      <c r="AA49">
        <v>11570</v>
      </c>
      <c r="AB49">
        <v>2610</v>
      </c>
      <c r="AC49">
        <v>273472.7</v>
      </c>
      <c r="AD49">
        <v>188033.67</v>
      </c>
      <c r="AG49">
        <v>32068</v>
      </c>
    </row>
    <row r="50" spans="1:33" x14ac:dyDescent="0.25">
      <c r="A50" t="s">
        <v>2950</v>
      </c>
      <c r="B50">
        <v>686781.41</v>
      </c>
      <c r="C50">
        <v>0</v>
      </c>
      <c r="D50">
        <v>109310.97</v>
      </c>
      <c r="G50">
        <v>1264193.3700000001</v>
      </c>
      <c r="H50">
        <v>226699.91</v>
      </c>
      <c r="L50">
        <v>17821.79</v>
      </c>
      <c r="N50">
        <v>84.11</v>
      </c>
      <c r="P50">
        <v>25900</v>
      </c>
      <c r="R50">
        <v>1091637.3500000001</v>
      </c>
      <c r="S50">
        <v>991778.49</v>
      </c>
      <c r="T50">
        <v>997204.34</v>
      </c>
      <c r="V50">
        <v>736.91</v>
      </c>
      <c r="W50">
        <v>1500</v>
      </c>
      <c r="X50">
        <v>339408</v>
      </c>
      <c r="Y50">
        <v>74604</v>
      </c>
      <c r="Z50">
        <v>684424</v>
      </c>
      <c r="AA50">
        <v>15240</v>
      </c>
      <c r="AC50">
        <v>368518.2</v>
      </c>
      <c r="AD50">
        <v>161238.03</v>
      </c>
      <c r="AG50">
        <v>24269.1</v>
      </c>
    </row>
    <row r="51" spans="1:33" x14ac:dyDescent="0.25">
      <c r="A51" t="s">
        <v>2951</v>
      </c>
      <c r="B51">
        <v>609658.99</v>
      </c>
      <c r="C51">
        <v>0</v>
      </c>
      <c r="D51">
        <v>85662.13</v>
      </c>
      <c r="G51">
        <v>2593071.27</v>
      </c>
      <c r="H51">
        <v>139596.65</v>
      </c>
      <c r="K51">
        <v>0</v>
      </c>
      <c r="L51">
        <v>21300</v>
      </c>
      <c r="M51">
        <v>0</v>
      </c>
      <c r="N51">
        <v>0</v>
      </c>
      <c r="P51">
        <v>88630</v>
      </c>
      <c r="R51">
        <v>2583801.3199999998</v>
      </c>
      <c r="S51">
        <v>667821.93000000005</v>
      </c>
      <c r="T51">
        <v>688953.85</v>
      </c>
      <c r="V51">
        <v>510.98</v>
      </c>
      <c r="W51">
        <v>130</v>
      </c>
      <c r="X51">
        <v>1284533.6200000001</v>
      </c>
      <c r="Y51">
        <v>47000</v>
      </c>
      <c r="Z51">
        <v>1487333.62</v>
      </c>
      <c r="AA51">
        <v>1080</v>
      </c>
      <c r="AB51">
        <v>400</v>
      </c>
      <c r="AC51">
        <v>251323.72</v>
      </c>
      <c r="AD51">
        <v>193255.4</v>
      </c>
      <c r="AG51">
        <v>21299.919999999998</v>
      </c>
    </row>
    <row r="52" spans="1:33" x14ac:dyDescent="0.25">
      <c r="A52" t="s">
        <v>2868</v>
      </c>
      <c r="B52">
        <v>556991.68000000005</v>
      </c>
      <c r="C52">
        <v>41091</v>
      </c>
      <c r="D52">
        <v>22358.42</v>
      </c>
      <c r="G52">
        <v>662451.59</v>
      </c>
      <c r="H52">
        <v>142866.42000000001</v>
      </c>
      <c r="K52">
        <v>12500</v>
      </c>
      <c r="L52">
        <v>19050</v>
      </c>
      <c r="N52">
        <v>2510.66</v>
      </c>
      <c r="R52">
        <v>-590983.57999999996</v>
      </c>
      <c r="S52">
        <v>2139773.89</v>
      </c>
      <c r="T52">
        <v>563650.86</v>
      </c>
      <c r="V52">
        <v>804.49</v>
      </c>
      <c r="X52">
        <v>720046.65</v>
      </c>
      <c r="Y52">
        <v>190000</v>
      </c>
      <c r="Z52">
        <v>812546.65</v>
      </c>
      <c r="AC52">
        <v>589386.41</v>
      </c>
      <c r="AD52">
        <v>217173.8</v>
      </c>
      <c r="AE52">
        <v>2487</v>
      </c>
      <c r="AG52">
        <v>10000</v>
      </c>
    </row>
    <row r="53" spans="1:33" x14ac:dyDescent="0.25">
      <c r="A53" t="s">
        <v>2869</v>
      </c>
      <c r="B53">
        <v>508172.56</v>
      </c>
      <c r="C53">
        <v>75108</v>
      </c>
      <c r="D53">
        <v>11342</v>
      </c>
      <c r="G53">
        <v>346732.23</v>
      </c>
      <c r="H53">
        <v>48841.45</v>
      </c>
      <c r="K53">
        <v>6500</v>
      </c>
      <c r="L53">
        <v>6700</v>
      </c>
      <c r="N53">
        <v>972</v>
      </c>
      <c r="R53">
        <v>671993.99</v>
      </c>
      <c r="S53">
        <v>293207.49</v>
      </c>
      <c r="T53">
        <v>580908.94999999995</v>
      </c>
      <c r="V53">
        <v>660.63</v>
      </c>
      <c r="X53">
        <v>483268</v>
      </c>
      <c r="Z53">
        <v>556968</v>
      </c>
      <c r="AC53">
        <v>306120.08</v>
      </c>
      <c r="AD53">
        <v>91092.74</v>
      </c>
      <c r="AE53">
        <v>19834</v>
      </c>
      <c r="AG53">
        <v>80000</v>
      </c>
    </row>
    <row r="54" spans="1:33" x14ac:dyDescent="0.25">
      <c r="A54" t="s">
        <v>2870</v>
      </c>
      <c r="B54">
        <v>327568</v>
      </c>
      <c r="C54">
        <v>73643</v>
      </c>
      <c r="D54">
        <v>38710.800000000003</v>
      </c>
      <c r="G54">
        <v>669761.09</v>
      </c>
      <c r="H54">
        <v>125830.64</v>
      </c>
      <c r="K54">
        <v>11538</v>
      </c>
      <c r="L54">
        <v>21082.6</v>
      </c>
      <c r="N54">
        <v>8829</v>
      </c>
      <c r="R54">
        <v>-657217.57999999996</v>
      </c>
      <c r="S54">
        <v>1946315.03</v>
      </c>
      <c r="T54">
        <v>1030411.53</v>
      </c>
      <c r="U54">
        <v>31250</v>
      </c>
      <c r="V54">
        <v>361.94</v>
      </c>
      <c r="X54">
        <v>1036909</v>
      </c>
      <c r="Y54">
        <v>10000</v>
      </c>
      <c r="Z54">
        <v>1353240</v>
      </c>
      <c r="AA54">
        <v>1280</v>
      </c>
      <c r="AB54">
        <v>300</v>
      </c>
      <c r="AC54">
        <v>611967.62</v>
      </c>
      <c r="AD54">
        <v>209996.37</v>
      </c>
      <c r="AE54">
        <v>19408</v>
      </c>
      <c r="AG54">
        <v>7774</v>
      </c>
    </row>
    <row r="55" spans="1:33" x14ac:dyDescent="0.25">
      <c r="A55" t="s">
        <v>2871</v>
      </c>
      <c r="B55">
        <v>773686.1</v>
      </c>
      <c r="C55">
        <v>78502.5</v>
      </c>
      <c r="D55">
        <v>94992.04</v>
      </c>
      <c r="G55">
        <v>758707.23</v>
      </c>
      <c r="H55">
        <v>274616.46000000002</v>
      </c>
      <c r="K55">
        <v>27285</v>
      </c>
      <c r="L55">
        <v>32041.62</v>
      </c>
      <c r="N55">
        <v>6227</v>
      </c>
      <c r="R55">
        <v>-186385.12</v>
      </c>
      <c r="S55">
        <v>2217512.62</v>
      </c>
      <c r="T55">
        <v>1188444.1100000001</v>
      </c>
      <c r="V55">
        <v>1614.66</v>
      </c>
      <c r="X55">
        <v>1632871.5</v>
      </c>
      <c r="Z55">
        <v>1847676.5</v>
      </c>
      <c r="AA55">
        <v>21800</v>
      </c>
      <c r="AB55">
        <v>1386</v>
      </c>
      <c r="AC55">
        <v>832005.56</v>
      </c>
      <c r="AD55">
        <v>176079</v>
      </c>
      <c r="AE55">
        <v>160</v>
      </c>
      <c r="AG55">
        <v>60000</v>
      </c>
    </row>
    <row r="56" spans="1:33" x14ac:dyDescent="0.25">
      <c r="A56" t="s">
        <v>2872</v>
      </c>
      <c r="B56">
        <v>652695.43999999994</v>
      </c>
      <c r="C56">
        <v>21977</v>
      </c>
      <c r="D56">
        <v>63389.47</v>
      </c>
      <c r="G56">
        <v>579763.96</v>
      </c>
      <c r="H56">
        <v>94262.8</v>
      </c>
      <c r="K56">
        <v>5550</v>
      </c>
      <c r="L56">
        <v>19139.580000000002</v>
      </c>
      <c r="N56">
        <v>7590</v>
      </c>
      <c r="R56">
        <v>-230514.45</v>
      </c>
      <c r="S56">
        <v>1921030.3</v>
      </c>
      <c r="T56">
        <v>1103109.8999999999</v>
      </c>
      <c r="U56">
        <v>88815</v>
      </c>
      <c r="V56">
        <v>1138.42</v>
      </c>
      <c r="X56">
        <v>1311304</v>
      </c>
      <c r="Z56">
        <v>1548657</v>
      </c>
      <c r="AA56">
        <v>3590</v>
      </c>
      <c r="AB56">
        <v>600</v>
      </c>
      <c r="AC56">
        <v>1046695.06</v>
      </c>
      <c r="AD56">
        <v>214156.02</v>
      </c>
      <c r="AE56">
        <v>1376</v>
      </c>
    </row>
    <row r="57" spans="1:33" x14ac:dyDescent="0.25">
      <c r="A57" t="s">
        <v>2873</v>
      </c>
      <c r="B57">
        <v>355913.33</v>
      </c>
      <c r="C57">
        <v>5922</v>
      </c>
      <c r="D57">
        <v>49718.559999999998</v>
      </c>
      <c r="G57">
        <v>566867.51</v>
      </c>
      <c r="H57">
        <v>103816.6</v>
      </c>
      <c r="K57">
        <v>12400</v>
      </c>
      <c r="L57">
        <v>20030</v>
      </c>
      <c r="N57">
        <v>1218</v>
      </c>
      <c r="R57">
        <v>-712113.26</v>
      </c>
      <c r="S57">
        <v>1915444.77</v>
      </c>
      <c r="T57">
        <v>1198860.53</v>
      </c>
      <c r="U57">
        <v>47063.16</v>
      </c>
      <c r="V57">
        <v>511.24</v>
      </c>
      <c r="X57">
        <v>1084683.6000000001</v>
      </c>
      <c r="Z57">
        <v>1584765.6</v>
      </c>
      <c r="AA57">
        <v>1900</v>
      </c>
      <c r="AB57">
        <v>600</v>
      </c>
      <c r="AC57">
        <v>701548.8</v>
      </c>
      <c r="AD57">
        <v>152621.64000000001</v>
      </c>
      <c r="AE57">
        <v>24612.5</v>
      </c>
      <c r="AG57">
        <v>19811.5</v>
      </c>
    </row>
    <row r="58" spans="1:33" x14ac:dyDescent="0.25">
      <c r="A58" t="s">
        <v>2874</v>
      </c>
      <c r="B58">
        <v>383126.93</v>
      </c>
      <c r="C58">
        <v>48198</v>
      </c>
      <c r="D58">
        <v>20007.68</v>
      </c>
      <c r="G58">
        <v>517961.32</v>
      </c>
      <c r="H58">
        <v>94419.66</v>
      </c>
      <c r="K58">
        <v>12280</v>
      </c>
      <c r="L58">
        <v>18020</v>
      </c>
      <c r="N58">
        <v>1809</v>
      </c>
      <c r="R58">
        <v>-524289.06999999995</v>
      </c>
      <c r="S58">
        <v>1650781.62</v>
      </c>
      <c r="T58">
        <v>1076636.1000000001</v>
      </c>
      <c r="U58">
        <v>19861.650000000001</v>
      </c>
      <c r="V58">
        <v>547.66</v>
      </c>
      <c r="X58">
        <v>293814.7</v>
      </c>
      <c r="Z58">
        <v>749710.7</v>
      </c>
      <c r="AA58">
        <v>1280</v>
      </c>
      <c r="AB58">
        <v>300</v>
      </c>
      <c r="AC58">
        <v>550408.65</v>
      </c>
      <c r="AD58">
        <v>166466.72</v>
      </c>
      <c r="AE58">
        <v>6454</v>
      </c>
      <c r="AG58">
        <v>11128</v>
      </c>
    </row>
    <row r="59" spans="1:33" x14ac:dyDescent="0.25">
      <c r="A59" t="s">
        <v>2875</v>
      </c>
      <c r="B59">
        <v>462094.22</v>
      </c>
      <c r="C59">
        <v>31727</v>
      </c>
      <c r="D59">
        <v>42682.55</v>
      </c>
      <c r="G59">
        <v>710724.65</v>
      </c>
      <c r="H59">
        <v>116762.34</v>
      </c>
      <c r="K59">
        <v>1049.4000000000001</v>
      </c>
      <c r="L59">
        <v>20851.04</v>
      </c>
      <c r="N59">
        <v>2295.2399999999998</v>
      </c>
      <c r="R59">
        <v>-642616.03</v>
      </c>
      <c r="S59">
        <v>2032099.69</v>
      </c>
      <c r="T59">
        <v>884026.12</v>
      </c>
      <c r="U59">
        <v>91182.399999999994</v>
      </c>
      <c r="V59">
        <v>512.02</v>
      </c>
      <c r="X59">
        <v>633443.19999999995</v>
      </c>
      <c r="Z59">
        <v>874801.2</v>
      </c>
      <c r="AA59">
        <v>4560</v>
      </c>
      <c r="AB59">
        <v>600</v>
      </c>
      <c r="AC59">
        <v>558748.07999999996</v>
      </c>
      <c r="AD59">
        <v>195775.24</v>
      </c>
      <c r="AE59">
        <v>9402.9</v>
      </c>
      <c r="AG59">
        <v>14964.9</v>
      </c>
    </row>
    <row r="60" spans="1:33" x14ac:dyDescent="0.25">
      <c r="A60" t="s">
        <v>2876</v>
      </c>
      <c r="B60">
        <v>365766.32</v>
      </c>
      <c r="C60">
        <v>126021</v>
      </c>
      <c r="D60">
        <v>51700</v>
      </c>
      <c r="G60">
        <v>1360921.1</v>
      </c>
      <c r="H60">
        <v>192964.98</v>
      </c>
      <c r="K60">
        <v>15900</v>
      </c>
      <c r="L60">
        <v>37000</v>
      </c>
      <c r="N60">
        <v>7383</v>
      </c>
      <c r="R60">
        <v>908456.97</v>
      </c>
      <c r="S60">
        <v>1174038.5</v>
      </c>
      <c r="T60">
        <v>2430365.1</v>
      </c>
      <c r="U60">
        <v>151970</v>
      </c>
      <c r="V60">
        <v>821.93</v>
      </c>
      <c r="X60">
        <v>1754430.9</v>
      </c>
      <c r="Y60">
        <v>110583</v>
      </c>
      <c r="Z60">
        <v>2120412.9</v>
      </c>
      <c r="AA60">
        <v>12400</v>
      </c>
      <c r="AB60">
        <v>8081.5</v>
      </c>
      <c r="AC60">
        <v>2106758.23</v>
      </c>
      <c r="AD60">
        <v>159472.87</v>
      </c>
      <c r="AE60">
        <v>46450.5</v>
      </c>
      <c r="AG60">
        <v>40000</v>
      </c>
    </row>
    <row r="61" spans="1:33" x14ac:dyDescent="0.25">
      <c r="A61" t="s">
        <v>2877</v>
      </c>
      <c r="B61">
        <v>1263032.7</v>
      </c>
      <c r="C61">
        <v>371597.9</v>
      </c>
      <c r="D61">
        <v>75396.98</v>
      </c>
      <c r="G61">
        <v>729847.38</v>
      </c>
      <c r="H61">
        <v>422872.62</v>
      </c>
      <c r="K61">
        <v>14300</v>
      </c>
      <c r="L61">
        <v>35000</v>
      </c>
      <c r="N61">
        <v>7893</v>
      </c>
      <c r="R61">
        <v>-730717.77</v>
      </c>
      <c r="S61">
        <v>3795531.45</v>
      </c>
      <c r="T61">
        <v>2148691.09</v>
      </c>
      <c r="U61">
        <v>357595</v>
      </c>
      <c r="V61">
        <v>2077.87</v>
      </c>
      <c r="X61">
        <v>1704661.9</v>
      </c>
      <c r="Y61">
        <v>69800</v>
      </c>
      <c r="Z61">
        <v>2272159.9</v>
      </c>
      <c r="AA61">
        <v>4000</v>
      </c>
      <c r="AB61">
        <v>1200</v>
      </c>
      <c r="AC61">
        <v>1839666.19</v>
      </c>
      <c r="AD61">
        <v>359379.97</v>
      </c>
      <c r="AE61">
        <v>5678.9</v>
      </c>
      <c r="AG61">
        <v>60000</v>
      </c>
    </row>
    <row r="62" spans="1:33" x14ac:dyDescent="0.25">
      <c r="A62" t="s">
        <v>2878</v>
      </c>
      <c r="B62">
        <v>432088.18</v>
      </c>
      <c r="C62">
        <v>106262</v>
      </c>
      <c r="D62">
        <v>52980</v>
      </c>
      <c r="G62">
        <v>370726.84</v>
      </c>
      <c r="H62">
        <v>246582.15</v>
      </c>
      <c r="K62">
        <v>6930</v>
      </c>
      <c r="L62">
        <v>26142</v>
      </c>
      <c r="N62">
        <v>4889</v>
      </c>
      <c r="R62">
        <v>-510223.05</v>
      </c>
      <c r="S62">
        <v>1606269.64</v>
      </c>
      <c r="T62">
        <v>1053415</v>
      </c>
      <c r="V62">
        <v>557.51</v>
      </c>
      <c r="X62">
        <v>1023369.7</v>
      </c>
      <c r="Y62">
        <v>120800</v>
      </c>
      <c r="Z62">
        <v>1261202.54</v>
      </c>
      <c r="AA62">
        <v>2560</v>
      </c>
      <c r="AB62">
        <v>600</v>
      </c>
      <c r="AC62">
        <v>675715.53</v>
      </c>
      <c r="AD62">
        <v>173432.56</v>
      </c>
      <c r="AG62">
        <v>10000</v>
      </c>
    </row>
    <row r="63" spans="1:33" x14ac:dyDescent="0.25">
      <c r="A63" t="s">
        <v>2879</v>
      </c>
      <c r="B63">
        <v>267541.48</v>
      </c>
      <c r="C63">
        <v>113281</v>
      </c>
      <c r="D63">
        <v>40383.599999999999</v>
      </c>
      <c r="G63">
        <v>456237.28</v>
      </c>
      <c r="H63">
        <v>203552.84</v>
      </c>
      <c r="K63">
        <v>12000</v>
      </c>
      <c r="L63">
        <v>25116.55</v>
      </c>
      <c r="N63">
        <v>11476.78</v>
      </c>
      <c r="R63">
        <v>-1637683.57</v>
      </c>
      <c r="S63">
        <v>2640334.33</v>
      </c>
      <c r="T63">
        <v>889657.22</v>
      </c>
      <c r="U63">
        <v>146642.4</v>
      </c>
      <c r="V63">
        <v>495.26</v>
      </c>
      <c r="X63">
        <v>913538</v>
      </c>
      <c r="Y63">
        <v>69800</v>
      </c>
      <c r="Z63">
        <v>1031238</v>
      </c>
      <c r="AC63">
        <v>767906.42</v>
      </c>
      <c r="AD63">
        <v>117563.75</v>
      </c>
      <c r="AE63">
        <v>11019.6</v>
      </c>
      <c r="AG63">
        <v>62653</v>
      </c>
    </row>
    <row r="64" spans="1:33" x14ac:dyDescent="0.25">
      <c r="A64" t="s">
        <v>2941</v>
      </c>
      <c r="B64">
        <v>445372.11</v>
      </c>
      <c r="C64">
        <v>64707</v>
      </c>
      <c r="D64">
        <v>14905.01</v>
      </c>
      <c r="G64">
        <v>1346794.12</v>
      </c>
      <c r="H64">
        <v>43089.04</v>
      </c>
      <c r="K64">
        <v>7500</v>
      </c>
      <c r="L64">
        <v>20998.46</v>
      </c>
      <c r="N64">
        <v>2288</v>
      </c>
      <c r="R64">
        <v>-51373.54</v>
      </c>
      <c r="S64">
        <v>2029021.21</v>
      </c>
      <c r="T64">
        <v>890758.45</v>
      </c>
      <c r="U64">
        <v>66641</v>
      </c>
      <c r="V64">
        <v>398.41</v>
      </c>
      <c r="X64">
        <v>728374.2</v>
      </c>
      <c r="Z64">
        <v>997868.72</v>
      </c>
      <c r="AA64">
        <v>1280</v>
      </c>
      <c r="AB64">
        <v>300</v>
      </c>
      <c r="AC64">
        <v>531283.38</v>
      </c>
      <c r="AD64">
        <v>232930.81</v>
      </c>
      <c r="AE64">
        <v>15756</v>
      </c>
      <c r="AG64">
        <v>320</v>
      </c>
    </row>
    <row r="65" spans="1:33" x14ac:dyDescent="0.25">
      <c r="A65" t="s">
        <v>2880</v>
      </c>
      <c r="B65">
        <v>563007.06999999995</v>
      </c>
      <c r="C65">
        <v>0</v>
      </c>
      <c r="D65">
        <v>34552.79</v>
      </c>
      <c r="G65">
        <v>2169587</v>
      </c>
      <c r="H65">
        <v>17028</v>
      </c>
      <c r="K65">
        <v>16044</v>
      </c>
      <c r="L65">
        <v>25850</v>
      </c>
      <c r="N65">
        <v>0</v>
      </c>
      <c r="P65">
        <v>20900</v>
      </c>
      <c r="R65">
        <v>1939697.1</v>
      </c>
      <c r="S65">
        <v>849648.43</v>
      </c>
      <c r="T65">
        <v>763204.68</v>
      </c>
      <c r="V65">
        <v>584.78</v>
      </c>
      <c r="X65">
        <v>1394404</v>
      </c>
      <c r="Y65">
        <v>43500</v>
      </c>
      <c r="Z65">
        <v>1624566</v>
      </c>
      <c r="AA65">
        <v>7920</v>
      </c>
      <c r="AB65">
        <v>2144</v>
      </c>
      <c r="AC65">
        <v>504026.79</v>
      </c>
      <c r="AD65">
        <v>131001.34</v>
      </c>
    </row>
    <row r="66" spans="1:33" x14ac:dyDescent="0.25">
      <c r="A66" t="s">
        <v>2881</v>
      </c>
      <c r="B66">
        <v>681776.95</v>
      </c>
      <c r="C66">
        <v>0</v>
      </c>
      <c r="D66">
        <v>14700.79</v>
      </c>
      <c r="G66">
        <v>383311.83</v>
      </c>
      <c r="H66">
        <v>76150.16</v>
      </c>
      <c r="L66">
        <v>-10560</v>
      </c>
      <c r="N66">
        <v>0</v>
      </c>
      <c r="P66">
        <v>77400</v>
      </c>
      <c r="R66">
        <v>951092.06</v>
      </c>
      <c r="S66">
        <v>236925.61</v>
      </c>
      <c r="T66">
        <v>646266.14</v>
      </c>
      <c r="V66">
        <v>754.62</v>
      </c>
      <c r="X66">
        <v>1304607.5</v>
      </c>
      <c r="Y66">
        <v>43500</v>
      </c>
      <c r="Z66">
        <v>1496736.5</v>
      </c>
      <c r="AA66">
        <v>9000</v>
      </c>
      <c r="AC66">
        <v>420561.14</v>
      </c>
      <c r="AD66">
        <v>167748.56</v>
      </c>
    </row>
    <row r="67" spans="1:33" x14ac:dyDescent="0.25">
      <c r="A67" t="s">
        <v>2882</v>
      </c>
      <c r="B67">
        <v>590300.93000000005</v>
      </c>
      <c r="C67">
        <v>0</v>
      </c>
      <c r="D67">
        <v>146065.04</v>
      </c>
      <c r="G67">
        <v>470522.93</v>
      </c>
      <c r="H67">
        <v>15023.07</v>
      </c>
      <c r="K67">
        <v>13948</v>
      </c>
      <c r="L67">
        <v>28180.38</v>
      </c>
      <c r="N67">
        <v>0</v>
      </c>
      <c r="P67">
        <v>54125</v>
      </c>
      <c r="R67">
        <v>-840377.3</v>
      </c>
      <c r="S67">
        <v>1982889.72</v>
      </c>
      <c r="T67">
        <v>845269.09</v>
      </c>
      <c r="V67">
        <v>599.30999999999995</v>
      </c>
      <c r="X67">
        <v>1344673.5</v>
      </c>
      <c r="Y67">
        <v>43500</v>
      </c>
      <c r="Z67">
        <v>1574076.5</v>
      </c>
      <c r="AA67">
        <v>8880</v>
      </c>
      <c r="AB67">
        <v>840</v>
      </c>
      <c r="AC67">
        <v>545800.74</v>
      </c>
      <c r="AD67">
        <v>121298.49</v>
      </c>
    </row>
    <row r="68" spans="1:33" x14ac:dyDescent="0.25">
      <c r="A68" t="s">
        <v>2883</v>
      </c>
      <c r="B68">
        <v>431070.07</v>
      </c>
      <c r="C68">
        <v>21840</v>
      </c>
      <c r="D68">
        <v>69899.009999999995</v>
      </c>
      <c r="G68">
        <v>566470.68999999994</v>
      </c>
      <c r="H68">
        <v>18034.189999999999</v>
      </c>
      <c r="K68">
        <v>14397</v>
      </c>
      <c r="L68">
        <v>20720.82</v>
      </c>
      <c r="N68">
        <v>0</v>
      </c>
      <c r="P68">
        <v>110365</v>
      </c>
      <c r="R68">
        <v>-1205091.0900000001</v>
      </c>
      <c r="S68">
        <v>2283492.7400000002</v>
      </c>
      <c r="T68">
        <v>1067207.46</v>
      </c>
      <c r="U68">
        <v>-28000</v>
      </c>
      <c r="V68">
        <v>342.9</v>
      </c>
      <c r="X68">
        <v>1180147.5</v>
      </c>
      <c r="Y68">
        <v>43500</v>
      </c>
      <c r="Z68">
        <v>1695282.5</v>
      </c>
      <c r="AA68">
        <v>4460</v>
      </c>
      <c r="AB68">
        <v>5976</v>
      </c>
      <c r="AC68">
        <v>490377.69</v>
      </c>
      <c r="AD68">
        <v>164110.18</v>
      </c>
      <c r="AG68">
        <v>19562</v>
      </c>
    </row>
    <row r="69" spans="1:33" x14ac:dyDescent="0.25">
      <c r="A69" t="s">
        <v>2938</v>
      </c>
      <c r="B69">
        <v>401475.96</v>
      </c>
      <c r="C69">
        <v>0</v>
      </c>
      <c r="D69">
        <v>33845.42</v>
      </c>
      <c r="G69">
        <v>456512.38</v>
      </c>
      <c r="H69">
        <v>34244.86</v>
      </c>
      <c r="K69">
        <v>23617</v>
      </c>
      <c r="L69">
        <v>14809.14</v>
      </c>
      <c r="P69">
        <v>50610</v>
      </c>
      <c r="R69">
        <v>510386.79</v>
      </c>
      <c r="S69">
        <v>355552.49</v>
      </c>
      <c r="T69">
        <v>558748.64</v>
      </c>
      <c r="V69">
        <v>335.09</v>
      </c>
      <c r="X69">
        <v>892599.17</v>
      </c>
      <c r="Y69">
        <v>38516</v>
      </c>
      <c r="Z69">
        <v>972175.17</v>
      </c>
      <c r="AA69">
        <v>2420</v>
      </c>
      <c r="AB69">
        <v>4128</v>
      </c>
      <c r="AC69">
        <v>412360.41</v>
      </c>
      <c r="AD69">
        <v>128012.12</v>
      </c>
    </row>
    <row r="70" spans="1:33" x14ac:dyDescent="0.25">
      <c r="A70" t="s">
        <v>2884</v>
      </c>
      <c r="B70">
        <v>128999.35</v>
      </c>
      <c r="C70">
        <v>6720</v>
      </c>
      <c r="D70">
        <v>26458.79</v>
      </c>
      <c r="G70">
        <v>154983.35</v>
      </c>
      <c r="H70">
        <v>158948.03</v>
      </c>
      <c r="K70">
        <v>0</v>
      </c>
      <c r="M70">
        <v>10000</v>
      </c>
      <c r="N70">
        <v>160.9</v>
      </c>
      <c r="R70">
        <v>81842.320000000007</v>
      </c>
      <c r="S70">
        <v>547255.34</v>
      </c>
      <c r="T70">
        <v>1073428.3500000001</v>
      </c>
      <c r="U70">
        <v>65279</v>
      </c>
      <c r="V70">
        <v>263.89</v>
      </c>
      <c r="X70">
        <v>1260813</v>
      </c>
      <c r="Y70">
        <v>95950</v>
      </c>
      <c r="Z70">
        <v>1398873</v>
      </c>
      <c r="AA70">
        <v>1280</v>
      </c>
      <c r="AB70">
        <v>344</v>
      </c>
      <c r="AC70">
        <v>1148303.7</v>
      </c>
      <c r="AD70">
        <v>90042.58</v>
      </c>
      <c r="AG70">
        <v>20040</v>
      </c>
    </row>
    <row r="71" spans="1:33" x14ac:dyDescent="0.25">
      <c r="A71" t="s">
        <v>2885</v>
      </c>
      <c r="B71">
        <v>461873.06</v>
      </c>
      <c r="C71">
        <v>0</v>
      </c>
      <c r="D71">
        <v>45662.89</v>
      </c>
      <c r="G71">
        <v>577194.62</v>
      </c>
      <c r="H71">
        <v>232412.47</v>
      </c>
      <c r="K71">
        <v>29800</v>
      </c>
      <c r="L71">
        <v>45240.62</v>
      </c>
      <c r="M71">
        <v>23110</v>
      </c>
      <c r="N71">
        <v>279.81</v>
      </c>
      <c r="R71">
        <v>-1288732.3500000001</v>
      </c>
      <c r="S71">
        <v>2767861</v>
      </c>
      <c r="T71">
        <v>1869465.58</v>
      </c>
      <c r="U71">
        <v>42000</v>
      </c>
      <c r="V71">
        <v>951.74</v>
      </c>
      <c r="X71">
        <v>1857658.3</v>
      </c>
      <c r="Y71">
        <v>34300</v>
      </c>
      <c r="Z71">
        <v>2477683.14</v>
      </c>
      <c r="AA71">
        <v>5200</v>
      </c>
      <c r="AB71">
        <v>10760</v>
      </c>
      <c r="AC71">
        <v>1207451.3</v>
      </c>
      <c r="AD71">
        <v>181210.22</v>
      </c>
      <c r="AG71">
        <v>182487</v>
      </c>
    </row>
    <row r="72" spans="1:33" x14ac:dyDescent="0.25">
      <c r="A72" t="s">
        <v>2886</v>
      </c>
      <c r="B72">
        <v>251816.34</v>
      </c>
      <c r="C72">
        <v>0</v>
      </c>
      <c r="D72">
        <v>31575.93</v>
      </c>
      <c r="G72">
        <v>51100.33</v>
      </c>
      <c r="H72">
        <v>77507.41</v>
      </c>
      <c r="K72">
        <v>36300</v>
      </c>
      <c r="L72">
        <v>27796.02</v>
      </c>
      <c r="M72">
        <v>0</v>
      </c>
      <c r="N72">
        <v>238.77</v>
      </c>
      <c r="R72">
        <v>22094.17</v>
      </c>
      <c r="S72">
        <v>432862.99</v>
      </c>
      <c r="T72">
        <v>819522.99</v>
      </c>
      <c r="U72">
        <v>83754</v>
      </c>
      <c r="V72">
        <v>458.13</v>
      </c>
      <c r="X72">
        <v>386739.5</v>
      </c>
      <c r="Y72">
        <v>40500</v>
      </c>
      <c r="Z72">
        <v>499939.5</v>
      </c>
      <c r="AA72">
        <v>6320</v>
      </c>
      <c r="AB72">
        <v>8846</v>
      </c>
      <c r="AC72">
        <v>837047.11</v>
      </c>
      <c r="AD72">
        <v>73489.95</v>
      </c>
      <c r="AG72">
        <v>12624</v>
      </c>
    </row>
    <row r="73" spans="1:33" x14ac:dyDescent="0.25">
      <c r="A73" t="s">
        <v>2887</v>
      </c>
      <c r="B73">
        <v>274097.18</v>
      </c>
      <c r="C73">
        <v>0</v>
      </c>
      <c r="D73">
        <v>22922.26</v>
      </c>
      <c r="G73">
        <v>314297.5</v>
      </c>
      <c r="H73">
        <v>84427.33</v>
      </c>
      <c r="K73">
        <v>15800</v>
      </c>
      <c r="L73">
        <v>26534.53</v>
      </c>
      <c r="M73">
        <v>0</v>
      </c>
      <c r="N73">
        <v>6106.43</v>
      </c>
      <c r="R73">
        <v>-396698.2</v>
      </c>
      <c r="S73">
        <v>923490.75</v>
      </c>
      <c r="T73">
        <v>685928.63</v>
      </c>
      <c r="U73">
        <v>65000</v>
      </c>
      <c r="V73">
        <v>253.46</v>
      </c>
      <c r="X73">
        <v>1420079.6</v>
      </c>
      <c r="Y73">
        <v>282841</v>
      </c>
      <c r="Z73">
        <v>1575175.6</v>
      </c>
      <c r="AA73">
        <v>2080</v>
      </c>
      <c r="AB73">
        <v>5694</v>
      </c>
      <c r="AC73">
        <v>661288.4</v>
      </c>
      <c r="AD73">
        <v>86104.93</v>
      </c>
      <c r="AG73">
        <v>3249</v>
      </c>
    </row>
    <row r="74" spans="1:33" x14ac:dyDescent="0.25">
      <c r="A74" t="s">
        <v>2888</v>
      </c>
      <c r="B74">
        <v>374103.67</v>
      </c>
      <c r="C74">
        <v>0</v>
      </c>
      <c r="D74">
        <v>25346.45</v>
      </c>
      <c r="G74">
        <v>81103.47</v>
      </c>
      <c r="H74">
        <v>113824.21</v>
      </c>
      <c r="K74">
        <v>0</v>
      </c>
      <c r="M74">
        <v>35000</v>
      </c>
      <c r="N74">
        <v>7835.05</v>
      </c>
      <c r="R74">
        <v>-265084.32</v>
      </c>
      <c r="S74">
        <v>606181.84</v>
      </c>
      <c r="T74">
        <v>876618.91</v>
      </c>
      <c r="V74">
        <v>262.17</v>
      </c>
      <c r="X74">
        <v>1195960</v>
      </c>
      <c r="Y74">
        <v>310560</v>
      </c>
      <c r="Z74">
        <v>1340643.8400000001</v>
      </c>
      <c r="AA74">
        <v>16330</v>
      </c>
      <c r="AB74">
        <v>3688</v>
      </c>
      <c r="AC74">
        <v>724508.22</v>
      </c>
      <c r="AD74">
        <v>70791.789999999994</v>
      </c>
      <c r="AE74">
        <v>6236</v>
      </c>
      <c r="AG74">
        <v>10758</v>
      </c>
    </row>
    <row r="75" spans="1:33" x14ac:dyDescent="0.25">
      <c r="A75" t="s">
        <v>2889</v>
      </c>
      <c r="B75">
        <v>489241.01</v>
      </c>
      <c r="C75">
        <v>23340</v>
      </c>
      <c r="D75">
        <v>43349.599999999999</v>
      </c>
      <c r="G75">
        <v>266415.27</v>
      </c>
      <c r="H75">
        <v>308281.03999999998</v>
      </c>
      <c r="K75">
        <v>0</v>
      </c>
      <c r="L75">
        <v>45405.18</v>
      </c>
      <c r="M75">
        <v>64195</v>
      </c>
      <c r="N75">
        <v>20927.52</v>
      </c>
      <c r="P75">
        <v>-24000</v>
      </c>
      <c r="R75">
        <v>-876215.59</v>
      </c>
      <c r="S75">
        <v>1832865.74</v>
      </c>
      <c r="T75">
        <v>1220054.8500000001</v>
      </c>
      <c r="U75">
        <v>144000</v>
      </c>
      <c r="V75">
        <v>887.52</v>
      </c>
      <c r="X75">
        <v>1585294.8</v>
      </c>
      <c r="Y75">
        <v>421177</v>
      </c>
      <c r="Z75">
        <v>1842060.56</v>
      </c>
      <c r="AA75">
        <v>15040</v>
      </c>
      <c r="AB75">
        <v>4432</v>
      </c>
      <c r="AC75">
        <v>1299572.8</v>
      </c>
      <c r="AD75">
        <v>142789.74</v>
      </c>
      <c r="AG75">
        <v>70</v>
      </c>
    </row>
    <row r="76" spans="1:33" x14ac:dyDescent="0.25">
      <c r="A76" t="s">
        <v>2890</v>
      </c>
      <c r="B76">
        <v>548387.31999999995</v>
      </c>
      <c r="C76">
        <v>0</v>
      </c>
      <c r="D76">
        <v>58627.839999999997</v>
      </c>
      <c r="G76">
        <v>666989.32999999996</v>
      </c>
      <c r="H76">
        <v>-49870.22</v>
      </c>
      <c r="K76">
        <v>0</v>
      </c>
      <c r="L76">
        <v>30916.639999999999</v>
      </c>
      <c r="M76">
        <v>183200</v>
      </c>
      <c r="N76">
        <v>112.57</v>
      </c>
      <c r="R76">
        <v>-831598.64</v>
      </c>
      <c r="S76">
        <v>1701541.88</v>
      </c>
      <c r="T76">
        <v>757488.05</v>
      </c>
      <c r="U76">
        <v>80520</v>
      </c>
      <c r="V76">
        <v>469.33</v>
      </c>
      <c r="X76">
        <v>375070</v>
      </c>
      <c r="Y76">
        <v>5400</v>
      </c>
      <c r="Z76">
        <v>591407.67000000004</v>
      </c>
      <c r="AB76">
        <v>3422</v>
      </c>
      <c r="AC76">
        <v>394633.44</v>
      </c>
      <c r="AD76">
        <v>80978.45</v>
      </c>
      <c r="AG76">
        <v>8544</v>
      </c>
    </row>
    <row r="77" spans="1:33" x14ac:dyDescent="0.25">
      <c r="A77" t="s">
        <v>2891</v>
      </c>
      <c r="B77">
        <v>459627.7</v>
      </c>
      <c r="C77">
        <v>0</v>
      </c>
      <c r="D77">
        <v>139974.57</v>
      </c>
      <c r="G77">
        <v>1104274.3600000001</v>
      </c>
      <c r="H77">
        <v>174077.52</v>
      </c>
      <c r="K77">
        <v>5700</v>
      </c>
      <c r="L77">
        <v>44519.99</v>
      </c>
      <c r="M77">
        <v>79775</v>
      </c>
      <c r="N77">
        <v>273.98</v>
      </c>
      <c r="R77">
        <v>-619242.46</v>
      </c>
      <c r="S77">
        <v>2052419.41</v>
      </c>
      <c r="T77">
        <v>1146286.3</v>
      </c>
      <c r="U77">
        <v>107265</v>
      </c>
      <c r="V77">
        <v>502.02</v>
      </c>
      <c r="X77">
        <v>1491413</v>
      </c>
      <c r="Y77">
        <v>2160</v>
      </c>
      <c r="Z77">
        <v>1765078.59</v>
      </c>
      <c r="AA77">
        <v>1660</v>
      </c>
      <c r="AB77">
        <v>1520</v>
      </c>
      <c r="AC77">
        <v>502843.76</v>
      </c>
      <c r="AD77">
        <v>15327.74</v>
      </c>
      <c r="AG77">
        <v>146688</v>
      </c>
    </row>
    <row r="78" spans="1:33" x14ac:dyDescent="0.25">
      <c r="A78" t="s">
        <v>2892</v>
      </c>
      <c r="B78">
        <v>687031.6</v>
      </c>
      <c r="C78">
        <v>0</v>
      </c>
      <c r="D78">
        <v>37342.5</v>
      </c>
      <c r="G78">
        <v>265365.84999999998</v>
      </c>
      <c r="H78">
        <v>49039.21</v>
      </c>
      <c r="L78">
        <v>57862.03</v>
      </c>
      <c r="M78">
        <v>517400</v>
      </c>
      <c r="N78">
        <v>226</v>
      </c>
      <c r="R78">
        <v>-1590730.31</v>
      </c>
      <c r="S78">
        <v>2038156.59</v>
      </c>
      <c r="T78">
        <v>763137.07</v>
      </c>
      <c r="U78">
        <v>252080</v>
      </c>
      <c r="V78">
        <v>381.41</v>
      </c>
      <c r="X78">
        <v>758880</v>
      </c>
      <c r="Y78">
        <v>103600</v>
      </c>
      <c r="Z78">
        <v>1139624.33</v>
      </c>
      <c r="AA78">
        <v>23360</v>
      </c>
      <c r="AB78">
        <v>580</v>
      </c>
      <c r="AC78">
        <v>607833.30000000005</v>
      </c>
      <c r="AD78">
        <v>77061</v>
      </c>
      <c r="AG78">
        <v>13755</v>
      </c>
    </row>
    <row r="79" spans="1:33" x14ac:dyDescent="0.25">
      <c r="A79" t="s">
        <v>2893</v>
      </c>
      <c r="B79">
        <v>726425.32</v>
      </c>
      <c r="C79">
        <v>23340</v>
      </c>
      <c r="D79">
        <v>113241.65</v>
      </c>
      <c r="G79">
        <v>670032.42000000004</v>
      </c>
      <c r="H79">
        <v>28289.95</v>
      </c>
      <c r="L79">
        <v>59951.78</v>
      </c>
      <c r="M79">
        <v>57830</v>
      </c>
      <c r="N79">
        <v>291.89999999999998</v>
      </c>
      <c r="R79">
        <v>-630477.06999999995</v>
      </c>
      <c r="S79">
        <v>2089445.48</v>
      </c>
      <c r="T79">
        <v>841776.65</v>
      </c>
      <c r="V79">
        <v>861.71</v>
      </c>
      <c r="X79">
        <v>1116880</v>
      </c>
      <c r="Y79">
        <v>29700</v>
      </c>
      <c r="Z79">
        <v>1377375</v>
      </c>
      <c r="AB79">
        <v>540</v>
      </c>
      <c r="AC79">
        <v>458308.8</v>
      </c>
      <c r="AD79">
        <v>156076.31</v>
      </c>
      <c r="AG79">
        <v>12631</v>
      </c>
    </row>
    <row r="80" spans="1:33" x14ac:dyDescent="0.25">
      <c r="A80" t="s">
        <v>2894</v>
      </c>
      <c r="B80">
        <v>850515.86</v>
      </c>
      <c r="C80">
        <v>53297</v>
      </c>
      <c r="D80">
        <v>10400.5</v>
      </c>
      <c r="G80">
        <v>250793.25</v>
      </c>
      <c r="H80">
        <v>181140.84</v>
      </c>
      <c r="K80">
        <v>14000</v>
      </c>
      <c r="N80">
        <v>648.58000000000004</v>
      </c>
      <c r="R80">
        <v>-476694.24</v>
      </c>
      <c r="S80">
        <v>1725194.64</v>
      </c>
      <c r="T80">
        <v>757807.29</v>
      </c>
      <c r="V80">
        <v>1111.23</v>
      </c>
      <c r="Y80">
        <v>167840</v>
      </c>
      <c r="Z80">
        <v>254298</v>
      </c>
      <c r="AA80">
        <v>4180</v>
      </c>
      <c r="AB80">
        <v>1260</v>
      </c>
      <c r="AC80">
        <v>473159.27</v>
      </c>
      <c r="AD80">
        <v>110862.78</v>
      </c>
    </row>
    <row r="81" spans="1:33" x14ac:dyDescent="0.25">
      <c r="A81" t="s">
        <v>2895</v>
      </c>
      <c r="B81">
        <v>655027.46</v>
      </c>
      <c r="C81">
        <v>0</v>
      </c>
      <c r="D81">
        <v>77288.710000000006</v>
      </c>
      <c r="G81">
        <v>126541.07</v>
      </c>
      <c r="H81">
        <v>49264.32</v>
      </c>
      <c r="K81">
        <v>9500</v>
      </c>
      <c r="L81">
        <v>33106.92</v>
      </c>
      <c r="N81">
        <v>285.89999999999998</v>
      </c>
      <c r="R81">
        <v>219920.02</v>
      </c>
      <c r="S81">
        <v>613262.28</v>
      </c>
      <c r="T81">
        <v>692057.44</v>
      </c>
      <c r="V81">
        <v>827.8</v>
      </c>
      <c r="X81">
        <v>1376620</v>
      </c>
      <c r="Z81">
        <v>1556298</v>
      </c>
      <c r="AB81">
        <v>4500</v>
      </c>
      <c r="AC81">
        <v>447104.88</v>
      </c>
      <c r="AD81">
        <v>24677.919999999998</v>
      </c>
      <c r="AG81">
        <v>4878</v>
      </c>
    </row>
    <row r="82" spans="1:33" x14ac:dyDescent="0.25">
      <c r="A82" t="s">
        <v>2896</v>
      </c>
      <c r="B82">
        <v>531991.47</v>
      </c>
      <c r="C82">
        <v>0</v>
      </c>
      <c r="D82">
        <v>23381.61</v>
      </c>
      <c r="G82">
        <v>183742.1</v>
      </c>
      <c r="H82">
        <v>70381.899999999994</v>
      </c>
      <c r="K82">
        <v>2000</v>
      </c>
      <c r="L82">
        <v>32952.080000000002</v>
      </c>
      <c r="M82">
        <v>8700</v>
      </c>
      <c r="N82">
        <v>446.58</v>
      </c>
      <c r="R82">
        <v>-55769.66</v>
      </c>
      <c r="S82">
        <v>788047.76</v>
      </c>
      <c r="T82">
        <v>562782.25</v>
      </c>
      <c r="V82">
        <v>198.56</v>
      </c>
      <c r="X82">
        <v>672220</v>
      </c>
      <c r="Y82">
        <v>28800</v>
      </c>
      <c r="Z82">
        <v>874154</v>
      </c>
      <c r="AB82">
        <v>4210</v>
      </c>
      <c r="AC82">
        <v>308271.76</v>
      </c>
      <c r="AD82">
        <v>43744.73</v>
      </c>
      <c r="AG82">
        <v>500</v>
      </c>
    </row>
    <row r="83" spans="1:33" x14ac:dyDescent="0.25">
      <c r="A83" t="s">
        <v>2897</v>
      </c>
      <c r="B83">
        <v>600491.89</v>
      </c>
      <c r="C83">
        <v>0</v>
      </c>
      <c r="D83">
        <v>62632.5</v>
      </c>
      <c r="G83">
        <v>-1538463.27</v>
      </c>
      <c r="H83">
        <v>35774.11</v>
      </c>
      <c r="L83">
        <v>25991.45</v>
      </c>
      <c r="M83">
        <v>21850</v>
      </c>
      <c r="N83">
        <v>1603</v>
      </c>
      <c r="R83">
        <v>-1159147.27</v>
      </c>
      <c r="S83">
        <v>123193.16</v>
      </c>
      <c r="T83">
        <v>532834.81999999995</v>
      </c>
      <c r="U83">
        <v>11150</v>
      </c>
      <c r="V83">
        <v>637.99</v>
      </c>
      <c r="X83">
        <v>85158.1</v>
      </c>
      <c r="Y83">
        <v>1920</v>
      </c>
      <c r="Z83">
        <v>225507.1</v>
      </c>
      <c r="AC83">
        <v>206723.48</v>
      </c>
      <c r="AD83">
        <v>52525.440000000002</v>
      </c>
    </row>
    <row r="84" spans="1:33" x14ac:dyDescent="0.25">
      <c r="A84" t="s">
        <v>2942</v>
      </c>
      <c r="B84">
        <v>489417.58</v>
      </c>
      <c r="C84">
        <v>0</v>
      </c>
      <c r="D84">
        <v>71205</v>
      </c>
      <c r="G84">
        <v>195575.48</v>
      </c>
      <c r="H84">
        <v>18401.12</v>
      </c>
      <c r="L84">
        <v>38168.69</v>
      </c>
      <c r="M84">
        <v>85515</v>
      </c>
      <c r="N84">
        <v>7.9</v>
      </c>
      <c r="R84">
        <v>-1430969.81</v>
      </c>
      <c r="S84">
        <v>2101746.27</v>
      </c>
      <c r="T84">
        <v>574991.67000000004</v>
      </c>
      <c r="V84">
        <v>524.12</v>
      </c>
      <c r="X84">
        <v>797720</v>
      </c>
      <c r="Z84">
        <v>990003</v>
      </c>
      <c r="AB84">
        <v>1780</v>
      </c>
      <c r="AC84">
        <v>277355.98</v>
      </c>
      <c r="AD84">
        <v>96158.68</v>
      </c>
      <c r="AG84">
        <v>27807</v>
      </c>
    </row>
    <row r="85" spans="1:33" x14ac:dyDescent="0.25">
      <c r="A85" t="s">
        <v>2898</v>
      </c>
      <c r="B85">
        <v>330157.92</v>
      </c>
      <c r="C85">
        <v>0</v>
      </c>
      <c r="D85">
        <v>59601.26</v>
      </c>
      <c r="G85">
        <v>1070080.43</v>
      </c>
      <c r="H85">
        <v>162648.78</v>
      </c>
      <c r="K85">
        <v>0</v>
      </c>
      <c r="M85">
        <v>21</v>
      </c>
      <c r="N85">
        <v>0</v>
      </c>
      <c r="R85">
        <v>657282.03</v>
      </c>
      <c r="S85">
        <v>1047464</v>
      </c>
      <c r="T85">
        <v>672656.46</v>
      </c>
      <c r="U85">
        <v>318050</v>
      </c>
      <c r="V85">
        <v>586.69000000000005</v>
      </c>
      <c r="X85">
        <v>1468470</v>
      </c>
      <c r="Z85">
        <v>1709301</v>
      </c>
      <c r="AC85">
        <v>702358.86</v>
      </c>
      <c r="AD85">
        <v>130381.93</v>
      </c>
    </row>
    <row r="86" spans="1:33" x14ac:dyDescent="0.25">
      <c r="A86" t="s">
        <v>2899</v>
      </c>
      <c r="B86">
        <v>778084.09</v>
      </c>
      <c r="C86">
        <v>87257.600000000006</v>
      </c>
      <c r="D86">
        <v>137466.62</v>
      </c>
      <c r="G86">
        <v>3413106.05</v>
      </c>
      <c r="H86">
        <v>328162.44</v>
      </c>
      <c r="K86">
        <v>8314.6</v>
      </c>
      <c r="L86">
        <v>-8740</v>
      </c>
      <c r="N86">
        <v>-6188.66</v>
      </c>
      <c r="P86">
        <v>466365</v>
      </c>
      <c r="R86">
        <v>-9278760.1199999992</v>
      </c>
      <c r="S86">
        <v>14214425</v>
      </c>
      <c r="T86">
        <v>2003256.3</v>
      </c>
      <c r="V86">
        <v>791.19</v>
      </c>
      <c r="Z86">
        <v>919654</v>
      </c>
      <c r="AA86">
        <v>2712</v>
      </c>
      <c r="AC86">
        <v>1366926.15</v>
      </c>
      <c r="AD86">
        <v>366094.36</v>
      </c>
    </row>
    <row r="87" spans="1:33" x14ac:dyDescent="0.25">
      <c r="A87" t="s">
        <v>2900</v>
      </c>
      <c r="B87">
        <v>1410241.96</v>
      </c>
      <c r="C87">
        <v>0</v>
      </c>
      <c r="D87">
        <v>64986.49</v>
      </c>
      <c r="G87">
        <v>1185256.55</v>
      </c>
      <c r="H87">
        <v>325647.21999999997</v>
      </c>
      <c r="L87">
        <v>74920</v>
      </c>
      <c r="N87">
        <v>3873</v>
      </c>
      <c r="P87">
        <v>277980</v>
      </c>
      <c r="R87">
        <v>1761865.69</v>
      </c>
      <c r="S87">
        <v>1212550.31</v>
      </c>
      <c r="T87">
        <v>1561719.8</v>
      </c>
      <c r="V87">
        <v>1636.55</v>
      </c>
      <c r="X87">
        <v>2081387</v>
      </c>
      <c r="Z87">
        <v>2976822</v>
      </c>
      <c r="AA87">
        <v>15900</v>
      </c>
      <c r="AB87">
        <v>9754</v>
      </c>
      <c r="AC87">
        <v>936141.28</v>
      </c>
      <c r="AD87">
        <v>51182.85</v>
      </c>
    </row>
    <row r="88" spans="1:33" x14ac:dyDescent="0.25">
      <c r="A88" t="s">
        <v>2901</v>
      </c>
      <c r="B88">
        <v>716710.41</v>
      </c>
      <c r="C88">
        <v>0</v>
      </c>
      <c r="D88">
        <v>104526.11</v>
      </c>
      <c r="G88">
        <v>2982756.84</v>
      </c>
      <c r="H88">
        <v>87419.67</v>
      </c>
      <c r="M88">
        <v>487661</v>
      </c>
      <c r="N88">
        <v>-4744</v>
      </c>
      <c r="R88">
        <v>2673690.1</v>
      </c>
      <c r="S88">
        <v>1047464</v>
      </c>
      <c r="T88">
        <v>917061.57</v>
      </c>
      <c r="V88">
        <v>812.2</v>
      </c>
      <c r="X88">
        <v>1730643</v>
      </c>
      <c r="Z88">
        <v>2148725</v>
      </c>
      <c r="AC88">
        <v>561119.06999999995</v>
      </c>
      <c r="AD88">
        <v>243070.77</v>
      </c>
      <c r="AG88">
        <v>8260</v>
      </c>
    </row>
    <row r="89" spans="1:33" x14ac:dyDescent="0.25">
      <c r="A89" t="s">
        <v>2902</v>
      </c>
      <c r="B89">
        <v>532051.18999999994</v>
      </c>
      <c r="C89">
        <v>0</v>
      </c>
      <c r="D89">
        <v>419718.42</v>
      </c>
      <c r="G89">
        <v>1600534.25</v>
      </c>
      <c r="H89">
        <v>258924.33</v>
      </c>
      <c r="K89">
        <v>0</v>
      </c>
      <c r="M89">
        <v>132335</v>
      </c>
      <c r="N89">
        <v>1683.07</v>
      </c>
      <c r="P89">
        <v>178684</v>
      </c>
      <c r="R89">
        <v>166119.72</v>
      </c>
      <c r="S89">
        <v>2617329.11</v>
      </c>
      <c r="T89">
        <v>631424.18000000005</v>
      </c>
      <c r="V89">
        <v>450.01</v>
      </c>
      <c r="X89">
        <v>1193280</v>
      </c>
      <c r="Z89">
        <v>1532537</v>
      </c>
      <c r="AB89">
        <v>11618</v>
      </c>
      <c r="AC89">
        <v>383677.92</v>
      </c>
      <c r="AD89">
        <v>182243.98</v>
      </c>
    </row>
    <row r="90" spans="1:33" x14ac:dyDescent="0.25">
      <c r="A90" t="s">
        <v>2903</v>
      </c>
      <c r="B90">
        <v>196650.22</v>
      </c>
      <c r="C90">
        <v>10343.75</v>
      </c>
      <c r="D90">
        <v>23657.78</v>
      </c>
      <c r="E90">
        <v>0</v>
      </c>
      <c r="F90">
        <v>0</v>
      </c>
      <c r="G90">
        <v>452159.92</v>
      </c>
      <c r="H90">
        <v>58784.1</v>
      </c>
      <c r="I90">
        <v>0</v>
      </c>
      <c r="J90">
        <v>0</v>
      </c>
      <c r="K90">
        <v>123038.51</v>
      </c>
      <c r="L90">
        <v>0</v>
      </c>
      <c r="M90">
        <v>0</v>
      </c>
      <c r="N90">
        <v>-724.95</v>
      </c>
      <c r="O90">
        <v>0</v>
      </c>
      <c r="P90">
        <v>53140</v>
      </c>
      <c r="Q90">
        <v>0</v>
      </c>
      <c r="R90">
        <v>-383089.77</v>
      </c>
      <c r="S90">
        <v>1047464</v>
      </c>
      <c r="T90">
        <v>508730.78</v>
      </c>
      <c r="V90">
        <v>719.62</v>
      </c>
      <c r="X90">
        <v>550220</v>
      </c>
      <c r="Z90">
        <v>803830</v>
      </c>
      <c r="AA90">
        <v>12371</v>
      </c>
      <c r="AC90">
        <v>252029.88</v>
      </c>
      <c r="AD90">
        <v>89671.54</v>
      </c>
    </row>
    <row r="91" spans="1:33" x14ac:dyDescent="0.25">
      <c r="A91" t="s">
        <v>2904</v>
      </c>
      <c r="B91">
        <v>392009.13</v>
      </c>
      <c r="C91">
        <v>15200</v>
      </c>
      <c r="D91">
        <v>765522.89</v>
      </c>
      <c r="G91">
        <v>8584888.1500000004</v>
      </c>
      <c r="H91">
        <v>307053.11</v>
      </c>
      <c r="K91">
        <v>31913.25</v>
      </c>
      <c r="L91">
        <v>46654</v>
      </c>
      <c r="M91">
        <v>640693</v>
      </c>
      <c r="N91">
        <v>-1279.71</v>
      </c>
      <c r="R91">
        <v>8364018.2199999997</v>
      </c>
      <c r="S91">
        <v>1215671.21</v>
      </c>
      <c r="T91">
        <v>1208710.68</v>
      </c>
      <c r="V91">
        <v>473.6</v>
      </c>
      <c r="X91">
        <v>2078350</v>
      </c>
      <c r="Y91">
        <v>30000</v>
      </c>
      <c r="Z91">
        <v>3049428</v>
      </c>
      <c r="AB91">
        <v>5819</v>
      </c>
      <c r="AC91">
        <v>365047.39</v>
      </c>
      <c r="AD91">
        <v>130236.58</v>
      </c>
    </row>
    <row r="92" spans="1:33" x14ac:dyDescent="0.25">
      <c r="A92" t="s">
        <v>2905</v>
      </c>
      <c r="B92">
        <v>522767.37</v>
      </c>
      <c r="C92">
        <v>0</v>
      </c>
      <c r="D92">
        <v>56842.080000000002</v>
      </c>
      <c r="G92">
        <v>966117.85</v>
      </c>
      <c r="H92">
        <v>217585.12</v>
      </c>
      <c r="K92">
        <v>219395.85</v>
      </c>
      <c r="L92">
        <v>5886.26</v>
      </c>
      <c r="M92">
        <v>18</v>
      </c>
      <c r="N92">
        <v>13247.71</v>
      </c>
      <c r="P92">
        <v>106290</v>
      </c>
      <c r="Q92">
        <v>-134642.35</v>
      </c>
      <c r="R92">
        <v>-508861.44</v>
      </c>
      <c r="S92">
        <v>1849378.08</v>
      </c>
      <c r="T92">
        <v>1124129.78</v>
      </c>
      <c r="V92">
        <v>264.42</v>
      </c>
      <c r="X92">
        <v>1425510</v>
      </c>
      <c r="Z92">
        <v>1641511</v>
      </c>
      <c r="AC92">
        <v>551104.62</v>
      </c>
      <c r="AD92">
        <v>144688.26999999999</v>
      </c>
    </row>
    <row r="93" spans="1:33" x14ac:dyDescent="0.25">
      <c r="A93" t="s">
        <v>2906</v>
      </c>
      <c r="B93">
        <v>450652.21</v>
      </c>
      <c r="C93">
        <v>0</v>
      </c>
      <c r="D93">
        <v>48423.49</v>
      </c>
      <c r="G93">
        <v>1238581.08</v>
      </c>
      <c r="H93">
        <v>82163.37</v>
      </c>
      <c r="K93">
        <v>129855</v>
      </c>
      <c r="N93">
        <v>141.91</v>
      </c>
      <c r="P93">
        <v>172650</v>
      </c>
      <c r="Q93">
        <v>111.4</v>
      </c>
      <c r="R93">
        <v>1734804.14</v>
      </c>
      <c r="S93">
        <v>281440</v>
      </c>
      <c r="T93">
        <v>692620.56</v>
      </c>
      <c r="V93">
        <v>692.45</v>
      </c>
      <c r="Z93">
        <v>401245</v>
      </c>
      <c r="AB93">
        <v>-1480</v>
      </c>
      <c r="AC93">
        <v>504715.91</v>
      </c>
      <c r="AD93">
        <v>288014.40000000002</v>
      </c>
    </row>
    <row r="94" spans="1:33" x14ac:dyDescent="0.25">
      <c r="A94" t="s">
        <v>2907</v>
      </c>
      <c r="B94">
        <v>213407.24</v>
      </c>
      <c r="C94">
        <v>0</v>
      </c>
      <c r="D94">
        <v>48622.86</v>
      </c>
      <c r="G94">
        <v>3517360.15</v>
      </c>
      <c r="H94">
        <v>229132.98</v>
      </c>
      <c r="K94">
        <v>-1684.11</v>
      </c>
      <c r="M94">
        <v>72670</v>
      </c>
      <c r="N94">
        <v>8255.11</v>
      </c>
      <c r="R94">
        <v>1565087.69</v>
      </c>
      <c r="S94">
        <v>2812906.16</v>
      </c>
      <c r="T94">
        <v>645221.89</v>
      </c>
      <c r="V94">
        <v>466.53</v>
      </c>
      <c r="X94">
        <v>1233870</v>
      </c>
      <c r="Z94">
        <v>1508478</v>
      </c>
      <c r="AC94">
        <v>496636.58</v>
      </c>
      <c r="AD94">
        <v>323155.46000000002</v>
      </c>
    </row>
    <row r="95" spans="1:33" x14ac:dyDescent="0.25">
      <c r="A95" t="s">
        <v>2908</v>
      </c>
      <c r="B95">
        <v>353420.09</v>
      </c>
      <c r="C95">
        <v>0</v>
      </c>
      <c r="D95">
        <v>4974.08</v>
      </c>
      <c r="G95">
        <v>2837054.14</v>
      </c>
      <c r="H95">
        <v>7601.23</v>
      </c>
      <c r="K95">
        <v>0</v>
      </c>
      <c r="M95">
        <v>30000</v>
      </c>
      <c r="N95">
        <v>-276.62</v>
      </c>
      <c r="P95">
        <v>86380</v>
      </c>
      <c r="R95">
        <v>2272478.4700000002</v>
      </c>
      <c r="S95">
        <v>1047464</v>
      </c>
      <c r="T95">
        <v>558443.44999999995</v>
      </c>
      <c r="V95">
        <v>401.99</v>
      </c>
      <c r="X95">
        <v>1037200</v>
      </c>
      <c r="Z95">
        <v>1360159</v>
      </c>
      <c r="AC95">
        <v>295440.21000000002</v>
      </c>
      <c r="AD95">
        <v>173442.54</v>
      </c>
    </row>
    <row r="96" spans="1:33" x14ac:dyDescent="0.25">
      <c r="A96" t="s">
        <v>2909</v>
      </c>
      <c r="B96">
        <v>358220.79</v>
      </c>
      <c r="C96">
        <v>0</v>
      </c>
      <c r="D96">
        <v>29588.01</v>
      </c>
      <c r="G96">
        <v>837799.17</v>
      </c>
      <c r="H96">
        <v>1061700.4099999999</v>
      </c>
      <c r="K96">
        <v>2803.75</v>
      </c>
      <c r="M96">
        <v>23615</v>
      </c>
      <c r="N96">
        <v>-2803.75</v>
      </c>
      <c r="P96">
        <v>240480</v>
      </c>
      <c r="R96">
        <v>820520.77</v>
      </c>
      <c r="S96">
        <v>1334838.29</v>
      </c>
      <c r="T96">
        <v>1084943.5</v>
      </c>
      <c r="V96">
        <v>597.73</v>
      </c>
      <c r="Z96">
        <v>353214</v>
      </c>
      <c r="AB96">
        <v>1640</v>
      </c>
      <c r="AC96">
        <v>589370.71</v>
      </c>
      <c r="AD96">
        <v>273462.2</v>
      </c>
    </row>
    <row r="97" spans="1:33" x14ac:dyDescent="0.25">
      <c r="A97" t="s">
        <v>2910</v>
      </c>
      <c r="B97">
        <v>195328.1</v>
      </c>
      <c r="C97">
        <v>-854132.3</v>
      </c>
      <c r="D97">
        <v>27001.58</v>
      </c>
      <c r="G97">
        <v>1286383.19</v>
      </c>
      <c r="H97">
        <v>1185131.94</v>
      </c>
      <c r="K97">
        <v>0</v>
      </c>
      <c r="L97">
        <v>924</v>
      </c>
      <c r="N97">
        <v>-545.88</v>
      </c>
      <c r="R97">
        <v>2947462.7</v>
      </c>
      <c r="S97">
        <v>613325.81999999995</v>
      </c>
      <c r="T97">
        <v>-336854.75</v>
      </c>
      <c r="V97">
        <v>749.18</v>
      </c>
      <c r="X97">
        <v>879740</v>
      </c>
      <c r="Y97">
        <v>-13746</v>
      </c>
      <c r="Z97">
        <v>1272475</v>
      </c>
      <c r="AA97">
        <v>4000</v>
      </c>
      <c r="AC97">
        <v>946259.56</v>
      </c>
      <c r="AD97">
        <v>1238</v>
      </c>
      <c r="AG97">
        <v>27370</v>
      </c>
    </row>
    <row r="98" spans="1:33" x14ac:dyDescent="0.25">
      <c r="A98" t="s">
        <v>2911</v>
      </c>
      <c r="B98">
        <v>231562.94</v>
      </c>
      <c r="C98">
        <v>0</v>
      </c>
      <c r="D98">
        <v>135522.32</v>
      </c>
      <c r="G98">
        <v>861624.62</v>
      </c>
      <c r="H98">
        <v>-273536.53999999998</v>
      </c>
      <c r="N98">
        <v>-4549</v>
      </c>
      <c r="R98">
        <v>-554320.09</v>
      </c>
      <c r="S98">
        <v>1790978.12</v>
      </c>
      <c r="T98">
        <v>918715.14</v>
      </c>
      <c r="V98">
        <v>397.65</v>
      </c>
      <c r="X98">
        <v>1443944.7</v>
      </c>
      <c r="Z98">
        <v>1769385.7</v>
      </c>
      <c r="AC98">
        <v>463087.93</v>
      </c>
      <c r="AD98">
        <v>151280.41</v>
      </c>
      <c r="AG98">
        <v>256239.14</v>
      </c>
    </row>
    <row r="99" spans="1:33" x14ac:dyDescent="0.25">
      <c r="A99" t="s">
        <v>2912</v>
      </c>
      <c r="B99">
        <v>1275654.5</v>
      </c>
      <c r="C99">
        <v>0</v>
      </c>
      <c r="D99">
        <v>63440.83</v>
      </c>
      <c r="G99">
        <v>3979680.02</v>
      </c>
      <c r="H99">
        <v>1040495.37</v>
      </c>
      <c r="K99">
        <v>0</v>
      </c>
      <c r="N99">
        <v>0</v>
      </c>
      <c r="P99">
        <v>164284</v>
      </c>
      <c r="R99">
        <v>5803272.3300000001</v>
      </c>
      <c r="S99">
        <v>1047464</v>
      </c>
      <c r="T99">
        <v>1035838.45</v>
      </c>
      <c r="U99">
        <v>268710</v>
      </c>
      <c r="V99">
        <v>3349.54</v>
      </c>
      <c r="X99">
        <v>2205760</v>
      </c>
      <c r="Y99">
        <v>193500</v>
      </c>
      <c r="Z99">
        <v>2873712</v>
      </c>
      <c r="AA99">
        <v>13760</v>
      </c>
      <c r="AB99">
        <v>1376</v>
      </c>
      <c r="AC99">
        <v>856865.48</v>
      </c>
      <c r="AD99">
        <v>617194.12</v>
      </c>
    </row>
    <row r="100" spans="1:33" x14ac:dyDescent="0.25">
      <c r="A100" t="s">
        <v>2913</v>
      </c>
      <c r="B100">
        <v>99417.23</v>
      </c>
      <c r="C100">
        <v>37000</v>
      </c>
      <c r="D100">
        <v>44285.62</v>
      </c>
      <c r="G100">
        <v>1036016.93</v>
      </c>
      <c r="H100">
        <v>71238.600000000006</v>
      </c>
      <c r="K100">
        <v>0</v>
      </c>
      <c r="M100">
        <v>109500</v>
      </c>
      <c r="N100">
        <v>-5062.47</v>
      </c>
      <c r="R100">
        <v>-121822.51</v>
      </c>
      <c r="S100">
        <v>1768225.65</v>
      </c>
      <c r="T100">
        <v>699632.13</v>
      </c>
      <c r="V100">
        <v>227.49</v>
      </c>
      <c r="Z100">
        <v>320651</v>
      </c>
      <c r="AC100">
        <v>687003.4</v>
      </c>
      <c r="AD100">
        <v>155087.51</v>
      </c>
    </row>
    <row r="101" spans="1:33" x14ac:dyDescent="0.25">
      <c r="A101" t="s">
        <v>2943</v>
      </c>
      <c r="B101">
        <v>124528.89</v>
      </c>
      <c r="C101">
        <v>2934</v>
      </c>
      <c r="D101">
        <v>44752.42</v>
      </c>
      <c r="G101">
        <v>561866.39</v>
      </c>
      <c r="H101">
        <v>133448.32999999999</v>
      </c>
      <c r="M101">
        <v>190705</v>
      </c>
      <c r="N101">
        <v>-517</v>
      </c>
      <c r="R101">
        <v>-135061.65</v>
      </c>
      <c r="S101">
        <v>1440650.38</v>
      </c>
      <c r="T101">
        <v>765550.55</v>
      </c>
      <c r="V101">
        <v>190.12</v>
      </c>
      <c r="X101">
        <v>1921370</v>
      </c>
      <c r="Z101">
        <v>2324620</v>
      </c>
      <c r="AA101">
        <v>1600</v>
      </c>
      <c r="AC101">
        <v>797444.13</v>
      </c>
      <c r="AD101">
        <v>191693.24</v>
      </c>
    </row>
    <row r="102" spans="1:33" x14ac:dyDescent="0.25">
      <c r="A102" t="s">
        <v>2914</v>
      </c>
      <c r="B102">
        <v>724197.2</v>
      </c>
      <c r="C102">
        <v>0</v>
      </c>
      <c r="D102">
        <v>1831.89</v>
      </c>
      <c r="G102">
        <v>1242337.95</v>
      </c>
      <c r="H102">
        <v>403165.11</v>
      </c>
      <c r="K102">
        <v>118120</v>
      </c>
      <c r="L102">
        <v>27200</v>
      </c>
      <c r="N102">
        <v>2037.11</v>
      </c>
      <c r="R102">
        <v>-441586.93</v>
      </c>
      <c r="S102">
        <v>2439714</v>
      </c>
      <c r="T102">
        <v>1127578.98</v>
      </c>
      <c r="V102">
        <v>473.43</v>
      </c>
      <c r="X102">
        <v>1082520</v>
      </c>
      <c r="Z102">
        <v>1195412</v>
      </c>
      <c r="AC102">
        <v>480314.67</v>
      </c>
      <c r="AD102">
        <v>292633.52</v>
      </c>
      <c r="AG102">
        <v>16164.25</v>
      </c>
    </row>
    <row r="103" spans="1:33" x14ac:dyDescent="0.25">
      <c r="A103" t="s">
        <v>2915</v>
      </c>
      <c r="B103">
        <v>355848.3</v>
      </c>
      <c r="C103">
        <v>0</v>
      </c>
      <c r="D103">
        <v>72206.78</v>
      </c>
      <c r="G103">
        <v>883388.13</v>
      </c>
      <c r="H103">
        <v>176024.54</v>
      </c>
      <c r="L103">
        <v>36820.54</v>
      </c>
      <c r="N103">
        <v>859.17</v>
      </c>
      <c r="R103">
        <v>-1592654.36</v>
      </c>
      <c r="S103">
        <v>3137825</v>
      </c>
      <c r="T103">
        <v>901898.35</v>
      </c>
      <c r="V103">
        <v>411.04</v>
      </c>
      <c r="Z103">
        <v>305611</v>
      </c>
      <c r="AA103">
        <v>6664</v>
      </c>
      <c r="AB103">
        <v>712</v>
      </c>
      <c r="AC103">
        <v>444289.3</v>
      </c>
      <c r="AD103">
        <v>230843.69</v>
      </c>
      <c r="AG103">
        <v>9572</v>
      </c>
    </row>
    <row r="104" spans="1:33" x14ac:dyDescent="0.25">
      <c r="A104" t="s">
        <v>2918</v>
      </c>
      <c r="B104">
        <v>174109.23</v>
      </c>
      <c r="C104">
        <v>0</v>
      </c>
      <c r="D104">
        <v>3772.53</v>
      </c>
      <c r="G104">
        <v>1178037.3600000001</v>
      </c>
      <c r="H104">
        <v>316437.15000000002</v>
      </c>
      <c r="L104">
        <v>34681.040000000001</v>
      </c>
      <c r="N104">
        <v>5836.38</v>
      </c>
      <c r="R104">
        <v>216836.87</v>
      </c>
      <c r="S104">
        <v>1499736.2</v>
      </c>
      <c r="T104">
        <v>884366.68</v>
      </c>
      <c r="V104">
        <v>152.19</v>
      </c>
      <c r="X104">
        <v>1282600</v>
      </c>
      <c r="Y104">
        <v>15000</v>
      </c>
      <c r="Z104">
        <v>1599063.5</v>
      </c>
      <c r="AB104">
        <v>4608</v>
      </c>
      <c r="AC104">
        <v>473112.01</v>
      </c>
      <c r="AD104">
        <v>135203.76999999999</v>
      </c>
      <c r="AE104">
        <v>9665.9500000000007</v>
      </c>
      <c r="AG104">
        <v>45199.86</v>
      </c>
    </row>
    <row r="105" spans="1:33" x14ac:dyDescent="0.25">
      <c r="A105" t="s">
        <v>2919</v>
      </c>
      <c r="B105">
        <v>400878.82</v>
      </c>
      <c r="C105">
        <v>0</v>
      </c>
      <c r="D105">
        <v>46234.69</v>
      </c>
      <c r="G105">
        <v>622948.17000000004</v>
      </c>
      <c r="H105">
        <v>283333.03000000003</v>
      </c>
      <c r="L105">
        <v>27880</v>
      </c>
      <c r="N105">
        <v>904.55</v>
      </c>
      <c r="R105">
        <v>-816325.35</v>
      </c>
      <c r="S105">
        <v>2219622</v>
      </c>
      <c r="T105">
        <v>1005933.1</v>
      </c>
      <c r="V105">
        <v>463.22</v>
      </c>
      <c r="X105">
        <v>880660</v>
      </c>
      <c r="Y105">
        <v>15000</v>
      </c>
      <c r="Z105">
        <v>1191944</v>
      </c>
      <c r="AA105">
        <v>23340</v>
      </c>
      <c r="AC105">
        <v>489570.98</v>
      </c>
      <c r="AD105">
        <v>193245.05</v>
      </c>
      <c r="AG105">
        <v>82642.78</v>
      </c>
    </row>
    <row r="106" spans="1:33" x14ac:dyDescent="0.25">
      <c r="A106" t="s">
        <v>2921</v>
      </c>
      <c r="B106">
        <v>502586</v>
      </c>
      <c r="C106">
        <v>0</v>
      </c>
      <c r="D106">
        <v>32830.589999999997</v>
      </c>
      <c r="G106">
        <v>821580.25</v>
      </c>
      <c r="H106">
        <v>334961.7</v>
      </c>
      <c r="L106">
        <v>54818.11</v>
      </c>
      <c r="N106">
        <v>-11105.15</v>
      </c>
      <c r="P106">
        <v>2000</v>
      </c>
      <c r="R106">
        <v>1471642.12</v>
      </c>
      <c r="S106">
        <v>57641</v>
      </c>
      <c r="T106">
        <v>1186783.6499999999</v>
      </c>
      <c r="V106">
        <v>458.49</v>
      </c>
      <c r="X106">
        <v>512300</v>
      </c>
      <c r="Y106">
        <v>35950</v>
      </c>
      <c r="Z106">
        <v>978242</v>
      </c>
      <c r="AA106">
        <v>2280</v>
      </c>
      <c r="AB106">
        <v>7872</v>
      </c>
      <c r="AC106">
        <v>421205.71</v>
      </c>
      <c r="AD106">
        <v>155244.22</v>
      </c>
      <c r="AG106">
        <v>53685.75</v>
      </c>
    </row>
    <row r="107" spans="1:33" x14ac:dyDescent="0.25">
      <c r="A107" t="s">
        <v>2923</v>
      </c>
      <c r="B107">
        <v>735872.14</v>
      </c>
      <c r="C107">
        <v>0</v>
      </c>
      <c r="D107">
        <v>51555</v>
      </c>
      <c r="G107">
        <v>903532.51</v>
      </c>
      <c r="H107">
        <v>163807.82</v>
      </c>
      <c r="L107">
        <v>21800</v>
      </c>
      <c r="N107">
        <v>1056.54</v>
      </c>
      <c r="R107">
        <v>-2565518.88</v>
      </c>
      <c r="S107">
        <v>4303318.3099999996</v>
      </c>
      <c r="T107">
        <v>1368183.55</v>
      </c>
      <c r="U107">
        <v>128000</v>
      </c>
      <c r="V107">
        <v>1255.82</v>
      </c>
      <c r="X107">
        <v>2249351.5</v>
      </c>
      <c r="Z107">
        <v>2598207.5</v>
      </c>
      <c r="AA107">
        <v>36598</v>
      </c>
      <c r="AB107">
        <v>3440</v>
      </c>
      <c r="AC107">
        <v>907273.52</v>
      </c>
      <c r="AD107">
        <v>107160.35</v>
      </c>
    </row>
    <row r="108" spans="1:33" x14ac:dyDescent="0.25">
      <c r="A108" t="s">
        <v>2924</v>
      </c>
      <c r="B108">
        <v>310237.13</v>
      </c>
      <c r="C108">
        <v>0</v>
      </c>
      <c r="D108">
        <v>2208</v>
      </c>
      <c r="G108">
        <v>520312.32000000001</v>
      </c>
      <c r="H108">
        <v>203017.07</v>
      </c>
      <c r="L108">
        <v>20820</v>
      </c>
      <c r="N108">
        <v>431</v>
      </c>
      <c r="R108">
        <v>-1225763.6200000001</v>
      </c>
      <c r="S108">
        <v>2346487</v>
      </c>
      <c r="T108">
        <v>735797.34</v>
      </c>
      <c r="V108">
        <v>406.81</v>
      </c>
      <c r="X108">
        <v>1373238.5</v>
      </c>
      <c r="Z108">
        <v>1581938.5</v>
      </c>
      <c r="AC108">
        <v>451096.46</v>
      </c>
      <c r="AD108">
        <v>182607.55</v>
      </c>
    </row>
    <row r="109" spans="1:33" x14ac:dyDescent="0.25">
      <c r="A109" t="s">
        <v>2925</v>
      </c>
      <c r="B109">
        <v>623025.64</v>
      </c>
      <c r="C109">
        <v>0</v>
      </c>
      <c r="D109">
        <v>89761.3</v>
      </c>
      <c r="G109">
        <v>826175.22</v>
      </c>
      <c r="H109">
        <v>231453.1</v>
      </c>
      <c r="K109">
        <v>0</v>
      </c>
      <c r="L109">
        <v>34968.410000000003</v>
      </c>
      <c r="N109">
        <v>357.64</v>
      </c>
      <c r="R109">
        <v>-88525.28</v>
      </c>
      <c r="S109">
        <v>2125037.4300000002</v>
      </c>
      <c r="T109">
        <v>1280247.8999999999</v>
      </c>
      <c r="V109">
        <v>945.65</v>
      </c>
      <c r="X109">
        <v>1405068.5</v>
      </c>
      <c r="Y109">
        <v>81424</v>
      </c>
      <c r="Z109">
        <v>1728994.5</v>
      </c>
      <c r="AA109">
        <v>12756</v>
      </c>
      <c r="AB109">
        <v>2350</v>
      </c>
      <c r="AC109">
        <v>1151934.6200000001</v>
      </c>
      <c r="AD109">
        <v>173073.87</v>
      </c>
    </row>
    <row r="110" spans="1:33" x14ac:dyDescent="0.25">
      <c r="A110" t="s">
        <v>2926</v>
      </c>
      <c r="B110">
        <v>757310.47</v>
      </c>
      <c r="C110">
        <v>0</v>
      </c>
      <c r="D110">
        <v>0</v>
      </c>
      <c r="G110">
        <v>2917947.26</v>
      </c>
      <c r="H110">
        <v>498387.08</v>
      </c>
      <c r="L110">
        <v>36859.81</v>
      </c>
      <c r="M110">
        <v>12000</v>
      </c>
      <c r="N110">
        <v>220</v>
      </c>
      <c r="R110">
        <v>2671271.17</v>
      </c>
      <c r="S110">
        <v>1196485.3400000001</v>
      </c>
      <c r="T110">
        <v>1413000.41</v>
      </c>
      <c r="V110">
        <v>1161.44</v>
      </c>
      <c r="X110">
        <v>997342.5</v>
      </c>
      <c r="Y110">
        <v>180383.67</v>
      </c>
      <c r="Z110">
        <v>1437750.5</v>
      </c>
      <c r="AA110">
        <v>35130</v>
      </c>
      <c r="AC110">
        <v>607538.52</v>
      </c>
      <c r="AD110">
        <v>254160.51</v>
      </c>
      <c r="AG110">
        <v>500</v>
      </c>
    </row>
    <row r="111" spans="1:33" x14ac:dyDescent="0.25">
      <c r="A111" t="s">
        <v>2944</v>
      </c>
      <c r="B111">
        <v>232878.47</v>
      </c>
      <c r="C111">
        <v>23340</v>
      </c>
      <c r="D111">
        <v>72995.759999999995</v>
      </c>
      <c r="G111">
        <v>392392.18</v>
      </c>
      <c r="H111">
        <v>164359.70000000001</v>
      </c>
      <c r="K111">
        <v>0</v>
      </c>
      <c r="L111">
        <v>19713.32</v>
      </c>
      <c r="N111">
        <v>407.08</v>
      </c>
      <c r="R111">
        <v>-100784.98</v>
      </c>
      <c r="S111">
        <v>1169693.49</v>
      </c>
      <c r="T111">
        <v>725749.18</v>
      </c>
      <c r="V111">
        <v>490.73</v>
      </c>
      <c r="X111">
        <v>803060</v>
      </c>
      <c r="Z111">
        <v>1174980</v>
      </c>
      <c r="AA111">
        <v>4440</v>
      </c>
      <c r="AB111">
        <v>6104</v>
      </c>
      <c r="AC111">
        <v>370684.77</v>
      </c>
      <c r="AD111">
        <v>175653.94</v>
      </c>
      <c r="AG111">
        <v>500</v>
      </c>
    </row>
    <row r="112" spans="1:33" x14ac:dyDescent="0.25">
      <c r="A112" t="s">
        <v>2927</v>
      </c>
      <c r="B112">
        <v>749886.11</v>
      </c>
      <c r="C112">
        <v>8121.73</v>
      </c>
      <c r="D112">
        <v>53596.25</v>
      </c>
      <c r="G112">
        <v>1476893.18</v>
      </c>
      <c r="H112">
        <v>551761.25</v>
      </c>
      <c r="K112">
        <v>0</v>
      </c>
      <c r="L112">
        <v>49240</v>
      </c>
      <c r="M112">
        <v>409000</v>
      </c>
      <c r="N112">
        <v>41.12</v>
      </c>
      <c r="R112">
        <v>2042456.77</v>
      </c>
      <c r="S112">
        <v>620039.24</v>
      </c>
      <c r="T112">
        <v>1226101.95</v>
      </c>
      <c r="V112">
        <v>1452.69</v>
      </c>
      <c r="W112">
        <v>630</v>
      </c>
      <c r="X112">
        <v>1973036.3</v>
      </c>
      <c r="Y112">
        <v>1063296.1599999999</v>
      </c>
      <c r="Z112">
        <v>2562811.98</v>
      </c>
      <c r="AA112">
        <v>21236</v>
      </c>
      <c r="AB112">
        <v>3388</v>
      </c>
      <c r="AC112">
        <v>1537407.98</v>
      </c>
      <c r="AD112">
        <v>303148.86</v>
      </c>
      <c r="AF112">
        <v>6</v>
      </c>
      <c r="AG112">
        <v>117036.89</v>
      </c>
    </row>
    <row r="113" spans="1:33" x14ac:dyDescent="0.25">
      <c r="A113" t="s">
        <v>2928</v>
      </c>
      <c r="B113">
        <v>1486437.13</v>
      </c>
      <c r="C113">
        <v>0</v>
      </c>
      <c r="D113">
        <v>85004.95</v>
      </c>
      <c r="G113">
        <v>955335.47</v>
      </c>
      <c r="H113">
        <v>300050.39</v>
      </c>
      <c r="L113">
        <v>32906</v>
      </c>
      <c r="M113">
        <v>129080</v>
      </c>
      <c r="N113">
        <v>-9814.4699999999993</v>
      </c>
      <c r="P113">
        <v>536711</v>
      </c>
      <c r="R113">
        <v>-966267.04</v>
      </c>
      <c r="S113">
        <v>3271774.09</v>
      </c>
      <c r="T113">
        <v>2461569.33</v>
      </c>
      <c r="V113">
        <v>1335.82</v>
      </c>
      <c r="W113">
        <v>860</v>
      </c>
      <c r="X113">
        <v>914619</v>
      </c>
      <c r="Z113">
        <v>1726595</v>
      </c>
      <c r="AA113">
        <v>500</v>
      </c>
      <c r="AB113">
        <v>7568</v>
      </c>
      <c r="AC113">
        <v>1599903.37</v>
      </c>
      <c r="AD113">
        <v>211379.42</v>
      </c>
    </row>
    <row r="114" spans="1:33" x14ac:dyDescent="0.25">
      <c r="A114" t="s">
        <v>2929</v>
      </c>
      <c r="B114">
        <v>809000.86</v>
      </c>
      <c r="C114">
        <v>0</v>
      </c>
      <c r="D114">
        <v>40894</v>
      </c>
      <c r="G114">
        <v>740371.37</v>
      </c>
      <c r="H114">
        <v>57548.03</v>
      </c>
      <c r="K114">
        <v>-36840</v>
      </c>
      <c r="M114">
        <v>9000</v>
      </c>
      <c r="N114">
        <v>-640</v>
      </c>
      <c r="R114">
        <v>308969.83</v>
      </c>
      <c r="S114">
        <v>1131001.29</v>
      </c>
      <c r="T114">
        <v>1047057.55</v>
      </c>
      <c r="U114">
        <v>56000</v>
      </c>
      <c r="V114">
        <v>771.05</v>
      </c>
      <c r="W114">
        <v>830</v>
      </c>
      <c r="X114">
        <v>830470</v>
      </c>
      <c r="Z114">
        <v>1171460</v>
      </c>
      <c r="AA114">
        <v>15072</v>
      </c>
      <c r="AB114">
        <v>1288</v>
      </c>
      <c r="AC114">
        <v>425771.18</v>
      </c>
      <c r="AD114">
        <v>85214.28</v>
      </c>
    </row>
    <row r="115" spans="1:33" x14ac:dyDescent="0.25">
      <c r="A115" t="s">
        <v>2930</v>
      </c>
      <c r="B115">
        <v>360643.77</v>
      </c>
      <c r="C115">
        <v>31921.47</v>
      </c>
      <c r="D115">
        <v>12126.54</v>
      </c>
      <c r="G115">
        <v>781713.25</v>
      </c>
      <c r="H115">
        <v>471695.02</v>
      </c>
      <c r="N115">
        <v>-831.78</v>
      </c>
      <c r="R115">
        <v>424546.92</v>
      </c>
      <c r="S115">
        <v>1731639.01</v>
      </c>
      <c r="T115">
        <v>1714219.66</v>
      </c>
      <c r="U115">
        <v>9600</v>
      </c>
      <c r="V115">
        <v>660.56</v>
      </c>
      <c r="W115">
        <v>1140</v>
      </c>
      <c r="X115">
        <v>1714900</v>
      </c>
      <c r="Y115">
        <v>135600</v>
      </c>
      <c r="Z115">
        <v>2454734</v>
      </c>
      <c r="AB115">
        <v>13028</v>
      </c>
      <c r="AC115">
        <v>1366922.57</v>
      </c>
      <c r="AD115">
        <v>238689.75</v>
      </c>
    </row>
    <row r="116" spans="1:33" x14ac:dyDescent="0.25">
      <c r="A116" t="s">
        <v>2931</v>
      </c>
      <c r="B116">
        <v>382988.59</v>
      </c>
      <c r="C116">
        <v>0</v>
      </c>
      <c r="D116">
        <v>8796.61</v>
      </c>
      <c r="G116">
        <v>493551.98</v>
      </c>
      <c r="H116">
        <v>333478.11</v>
      </c>
      <c r="K116">
        <v>0</v>
      </c>
      <c r="N116">
        <v>0</v>
      </c>
      <c r="R116">
        <v>-1206287.99</v>
      </c>
      <c r="S116">
        <v>2353915.73</v>
      </c>
      <c r="T116">
        <v>638961.94999999995</v>
      </c>
      <c r="V116">
        <v>354.82</v>
      </c>
      <c r="X116">
        <v>543940</v>
      </c>
      <c r="Y116">
        <v>119300</v>
      </c>
      <c r="Z116">
        <v>649980</v>
      </c>
      <c r="AA116">
        <v>500</v>
      </c>
      <c r="AB116">
        <v>14916</v>
      </c>
      <c r="AC116">
        <v>396643.26</v>
      </c>
      <c r="AD116">
        <v>169329.96</v>
      </c>
    </row>
    <row r="117" spans="1:33" x14ac:dyDescent="0.25">
      <c r="A117" t="s">
        <v>2932</v>
      </c>
      <c r="B117">
        <v>806689.71</v>
      </c>
      <c r="C117">
        <v>26257.31</v>
      </c>
      <c r="D117">
        <v>77153.710000000006</v>
      </c>
      <c r="G117">
        <v>2216188.11</v>
      </c>
      <c r="H117">
        <v>571229.16</v>
      </c>
      <c r="M117">
        <v>110000</v>
      </c>
      <c r="N117">
        <v>125.17</v>
      </c>
      <c r="R117">
        <v>2522891.41</v>
      </c>
      <c r="S117">
        <v>1221990.08</v>
      </c>
      <c r="T117">
        <v>2134867.11</v>
      </c>
      <c r="U117">
        <v>494521.25</v>
      </c>
      <c r="V117">
        <v>1179.18</v>
      </c>
      <c r="W117">
        <v>1280</v>
      </c>
      <c r="X117">
        <v>1701700</v>
      </c>
      <c r="Z117">
        <v>2355804</v>
      </c>
      <c r="AA117">
        <v>500</v>
      </c>
      <c r="AB117">
        <v>14296</v>
      </c>
      <c r="AC117">
        <v>1879332.85</v>
      </c>
      <c r="AD117">
        <v>238477.88</v>
      </c>
      <c r="AG117">
        <v>2625.47</v>
      </c>
    </row>
    <row r="118" spans="1:33" x14ac:dyDescent="0.25">
      <c r="A118" t="s">
        <v>2933</v>
      </c>
      <c r="B118">
        <v>770904.5</v>
      </c>
      <c r="C118">
        <v>21840</v>
      </c>
      <c r="D118">
        <v>142020.57999999999</v>
      </c>
      <c r="G118">
        <v>798088.96</v>
      </c>
      <c r="H118">
        <v>72316.45</v>
      </c>
      <c r="L118">
        <v>44029.17</v>
      </c>
      <c r="M118">
        <v>10518</v>
      </c>
      <c r="N118">
        <v>5671</v>
      </c>
      <c r="P118">
        <v>54451</v>
      </c>
      <c r="R118">
        <v>193408.92</v>
      </c>
      <c r="S118">
        <v>1488507.55</v>
      </c>
      <c r="T118">
        <v>953098.84</v>
      </c>
      <c r="V118">
        <v>875.97</v>
      </c>
      <c r="X118">
        <v>1210542</v>
      </c>
      <c r="Z118">
        <v>1513820</v>
      </c>
      <c r="AB118">
        <v>904</v>
      </c>
      <c r="AC118">
        <v>485135.93</v>
      </c>
      <c r="AD118">
        <v>144087.03</v>
      </c>
      <c r="AG118">
        <v>11985</v>
      </c>
    </row>
    <row r="119" spans="1:33" x14ac:dyDescent="0.25">
      <c r="A119" t="s">
        <v>2934</v>
      </c>
      <c r="B119">
        <v>1216292.8400000001</v>
      </c>
      <c r="C119">
        <v>0</v>
      </c>
      <c r="D119">
        <v>98838.2</v>
      </c>
      <c r="G119">
        <v>587472.6</v>
      </c>
      <c r="H119">
        <v>110679.64</v>
      </c>
      <c r="L119">
        <v>7200</v>
      </c>
      <c r="N119">
        <v>0</v>
      </c>
      <c r="P119">
        <v>208485</v>
      </c>
      <c r="R119">
        <v>518960.03</v>
      </c>
      <c r="S119">
        <v>1247302.3600000001</v>
      </c>
      <c r="T119">
        <v>1081291.44</v>
      </c>
      <c r="V119">
        <v>1123.98</v>
      </c>
      <c r="X119">
        <v>1336223</v>
      </c>
      <c r="Z119">
        <v>1742208</v>
      </c>
      <c r="AC119">
        <v>518547.82</v>
      </c>
      <c r="AD119">
        <v>96546.71</v>
      </c>
      <c r="AG119">
        <v>30000</v>
      </c>
    </row>
    <row r="120" spans="1:33" x14ac:dyDescent="0.25">
      <c r="A120" t="s">
        <v>2935</v>
      </c>
      <c r="B120">
        <v>839516.65</v>
      </c>
      <c r="C120">
        <v>0</v>
      </c>
      <c r="D120">
        <v>16388.080000000002</v>
      </c>
      <c r="G120">
        <v>502753.34</v>
      </c>
      <c r="H120">
        <v>66892.259999999995</v>
      </c>
      <c r="K120">
        <v>0</v>
      </c>
      <c r="L120">
        <v>62618.89</v>
      </c>
      <c r="M120">
        <v>12000</v>
      </c>
      <c r="N120">
        <v>6340.4</v>
      </c>
      <c r="P120">
        <v>112518.9</v>
      </c>
      <c r="R120">
        <v>-346621.88</v>
      </c>
      <c r="S120">
        <v>1693308.65</v>
      </c>
      <c r="T120">
        <v>958049.47</v>
      </c>
      <c r="V120">
        <v>929.76</v>
      </c>
      <c r="X120">
        <v>1250398.5</v>
      </c>
      <c r="Z120">
        <v>1602622.5</v>
      </c>
      <c r="AA120">
        <v>840</v>
      </c>
      <c r="AB120">
        <v>1008</v>
      </c>
      <c r="AC120">
        <v>625889.79</v>
      </c>
      <c r="AD120">
        <v>93632.07</v>
      </c>
    </row>
    <row r="121" spans="1:33" x14ac:dyDescent="0.25">
      <c r="A121" t="s">
        <v>2936</v>
      </c>
      <c r="B121">
        <v>836960.25</v>
      </c>
      <c r="C121">
        <v>0</v>
      </c>
      <c r="D121">
        <v>215100.13</v>
      </c>
      <c r="G121">
        <v>808620.59</v>
      </c>
      <c r="H121">
        <v>241441.88</v>
      </c>
      <c r="L121">
        <v>149676.6</v>
      </c>
      <c r="M121">
        <v>51444</v>
      </c>
      <c r="N121">
        <v>0</v>
      </c>
      <c r="P121">
        <v>28860</v>
      </c>
      <c r="R121">
        <v>2036761.22</v>
      </c>
      <c r="T121">
        <v>1132840.78</v>
      </c>
      <c r="V121">
        <v>854.14</v>
      </c>
      <c r="X121">
        <v>1940109.5</v>
      </c>
      <c r="Z121">
        <v>2575414.5</v>
      </c>
      <c r="AA121">
        <v>4304</v>
      </c>
      <c r="AC121">
        <v>388013.96</v>
      </c>
      <c r="AD121">
        <v>211940.93</v>
      </c>
      <c r="AG121">
        <v>58750</v>
      </c>
    </row>
    <row r="122" spans="1:33" x14ac:dyDescent="0.25">
      <c r="A122" t="s">
        <v>2937</v>
      </c>
      <c r="B122">
        <v>394188.46</v>
      </c>
      <c r="C122">
        <v>0</v>
      </c>
      <c r="D122">
        <v>129592.09</v>
      </c>
      <c r="G122">
        <v>267583.15999999997</v>
      </c>
      <c r="H122">
        <v>96356.160000000003</v>
      </c>
      <c r="K122">
        <v>0</v>
      </c>
      <c r="L122">
        <v>77561.31</v>
      </c>
      <c r="M122">
        <v>31800</v>
      </c>
      <c r="N122">
        <v>2449</v>
      </c>
      <c r="R122">
        <v>416282.88</v>
      </c>
      <c r="S122">
        <v>345503.07</v>
      </c>
      <c r="T122">
        <v>772945.74</v>
      </c>
      <c r="V122">
        <v>428.9</v>
      </c>
      <c r="X122">
        <v>715189.4</v>
      </c>
      <c r="Y122">
        <v>1351</v>
      </c>
      <c r="Z122">
        <v>1067210.6000000001</v>
      </c>
      <c r="AA122">
        <v>1532</v>
      </c>
      <c r="AC122">
        <v>318463.69</v>
      </c>
      <c r="AD122">
        <v>87788.14</v>
      </c>
      <c r="AG122">
        <v>797</v>
      </c>
    </row>
    <row r="123" spans="1:33" x14ac:dyDescent="0.25">
      <c r="A123" t="s">
        <v>2945</v>
      </c>
      <c r="B123">
        <v>499686.26</v>
      </c>
      <c r="C123">
        <v>0</v>
      </c>
      <c r="D123">
        <v>105666.73</v>
      </c>
      <c r="G123">
        <v>466069.66</v>
      </c>
      <c r="H123">
        <v>138809.70000000001</v>
      </c>
      <c r="K123">
        <v>0</v>
      </c>
      <c r="L123">
        <v>27400</v>
      </c>
      <c r="N123">
        <v>0</v>
      </c>
      <c r="R123">
        <v>-1307541.75</v>
      </c>
      <c r="S123">
        <v>2439641.09</v>
      </c>
      <c r="T123">
        <v>704559.47</v>
      </c>
      <c r="V123">
        <v>577.29999999999995</v>
      </c>
      <c r="X123">
        <v>853556.5</v>
      </c>
      <c r="Z123">
        <v>1083956.5</v>
      </c>
      <c r="AC123">
        <v>331558.14</v>
      </c>
      <c r="AD123">
        <v>80247.62</v>
      </c>
      <c r="AG123">
        <v>12198</v>
      </c>
    </row>
    <row r="124" spans="1:33" x14ac:dyDescent="0.25">
      <c r="A124" t="s">
        <v>2947</v>
      </c>
      <c r="B124">
        <v>577731.93999999994</v>
      </c>
      <c r="C124">
        <v>0</v>
      </c>
      <c r="D124">
        <v>240198.9</v>
      </c>
      <c r="G124">
        <v>547234.89</v>
      </c>
      <c r="H124">
        <v>117059.72</v>
      </c>
      <c r="L124">
        <v>35100</v>
      </c>
      <c r="M124">
        <v>48550</v>
      </c>
      <c r="N124">
        <v>3868.01</v>
      </c>
      <c r="R124">
        <v>-1491330.92</v>
      </c>
      <c r="S124">
        <v>3028722.67</v>
      </c>
      <c r="T124">
        <v>732614.23</v>
      </c>
      <c r="V124">
        <v>736.47</v>
      </c>
      <c r="X124">
        <v>1090550.5</v>
      </c>
      <c r="Z124">
        <v>1378156.5</v>
      </c>
      <c r="AA124">
        <v>16560</v>
      </c>
      <c r="AC124">
        <v>269614.40999999997</v>
      </c>
      <c r="AD124">
        <v>265980.09999999998</v>
      </c>
      <c r="AG124">
        <v>36274.5</v>
      </c>
    </row>
    <row r="125" spans="1:33" x14ac:dyDescent="0.25">
      <c r="A125" t="s">
        <v>2949</v>
      </c>
      <c r="B125">
        <v>411508.59</v>
      </c>
      <c r="C125">
        <v>0</v>
      </c>
      <c r="D125">
        <v>35578.22</v>
      </c>
      <c r="G125">
        <v>914865.63</v>
      </c>
      <c r="H125">
        <v>-15256.26</v>
      </c>
      <c r="L125">
        <v>49952.08</v>
      </c>
      <c r="N125">
        <v>0</v>
      </c>
      <c r="P125">
        <v>50000</v>
      </c>
      <c r="R125">
        <v>1268482.83</v>
      </c>
      <c r="T125">
        <v>866974.78</v>
      </c>
      <c r="V125">
        <v>369.12</v>
      </c>
      <c r="X125">
        <v>1232901.42</v>
      </c>
      <c r="Y125">
        <v>30000</v>
      </c>
      <c r="Z125">
        <v>1528428.42</v>
      </c>
      <c r="AA125">
        <v>25632</v>
      </c>
      <c r="AB125">
        <v>376</v>
      </c>
      <c r="AC125">
        <v>330112.25</v>
      </c>
      <c r="AD125">
        <v>267185.38</v>
      </c>
      <c r="AG125">
        <v>250</v>
      </c>
    </row>
    <row r="126" spans="1:33" x14ac:dyDescent="0.25">
      <c r="A126" t="s">
        <v>2916</v>
      </c>
      <c r="B126">
        <v>507887.41</v>
      </c>
      <c r="C126">
        <v>0</v>
      </c>
      <c r="D126">
        <v>28767.17</v>
      </c>
      <c r="G126">
        <v>708089.79</v>
      </c>
      <c r="H126">
        <v>237380.53</v>
      </c>
      <c r="L126">
        <v>63910</v>
      </c>
      <c r="N126">
        <v>2060</v>
      </c>
      <c r="P126">
        <v>85640</v>
      </c>
      <c r="R126">
        <v>-1135870.18</v>
      </c>
      <c r="S126">
        <v>2656385</v>
      </c>
      <c r="T126">
        <v>1509525.71</v>
      </c>
      <c r="V126">
        <v>669.82</v>
      </c>
      <c r="X126">
        <v>1976111.8</v>
      </c>
      <c r="Y126">
        <v>102970</v>
      </c>
      <c r="Z126">
        <v>2892993.8</v>
      </c>
      <c r="AC126">
        <v>619168.92000000004</v>
      </c>
      <c r="AD126">
        <v>224842.93</v>
      </c>
      <c r="AG126">
        <v>42271.6</v>
      </c>
    </row>
    <row r="127" spans="1:33" x14ac:dyDescent="0.25">
      <c r="A127" t="s">
        <v>2917</v>
      </c>
      <c r="B127">
        <v>741030.36</v>
      </c>
      <c r="C127">
        <v>8800</v>
      </c>
      <c r="D127">
        <v>24068.2</v>
      </c>
      <c r="G127">
        <v>218871.85</v>
      </c>
      <c r="H127">
        <v>212478.99</v>
      </c>
      <c r="L127">
        <v>40234</v>
      </c>
      <c r="N127">
        <v>655.23</v>
      </c>
      <c r="R127">
        <v>-1513336.85</v>
      </c>
      <c r="S127">
        <v>2668500</v>
      </c>
      <c r="T127">
        <v>947797.04</v>
      </c>
      <c r="U127">
        <v>102668</v>
      </c>
      <c r="V127">
        <v>827.78</v>
      </c>
      <c r="X127">
        <v>1737350.9</v>
      </c>
      <c r="Y127">
        <v>12400</v>
      </c>
      <c r="Z127">
        <v>2195286.9</v>
      </c>
      <c r="AA127">
        <v>2000</v>
      </c>
      <c r="AB127">
        <v>8800</v>
      </c>
      <c r="AC127">
        <v>457555.87</v>
      </c>
      <c r="AD127">
        <v>110138.28</v>
      </c>
      <c r="AG127">
        <v>18065.650000000001</v>
      </c>
    </row>
    <row r="128" spans="1:33" x14ac:dyDescent="0.25">
      <c r="A128" t="s">
        <v>2920</v>
      </c>
      <c r="B128">
        <v>1236946.3</v>
      </c>
      <c r="C128">
        <v>0</v>
      </c>
      <c r="D128">
        <v>11587.4</v>
      </c>
      <c r="G128">
        <v>4415919.3499999996</v>
      </c>
      <c r="H128">
        <v>434711.91</v>
      </c>
      <c r="L128">
        <v>66794</v>
      </c>
      <c r="N128">
        <v>-658</v>
      </c>
      <c r="R128">
        <v>-3880517.46</v>
      </c>
      <c r="S128">
        <v>9526566.6699999999</v>
      </c>
      <c r="T128">
        <v>2279089.41</v>
      </c>
      <c r="U128">
        <v>564575</v>
      </c>
      <c r="V128">
        <v>1196.72</v>
      </c>
      <c r="X128">
        <v>3162238.76</v>
      </c>
      <c r="Y128">
        <v>141990</v>
      </c>
      <c r="Z128">
        <v>4008342.76</v>
      </c>
      <c r="AA128">
        <v>7300.1</v>
      </c>
      <c r="AC128">
        <v>1171500.18</v>
      </c>
      <c r="AD128">
        <v>489868</v>
      </c>
      <c r="AG128">
        <v>85099.1</v>
      </c>
    </row>
    <row r="129" spans="1:33" x14ac:dyDescent="0.25">
      <c r="A129" t="s">
        <v>2922</v>
      </c>
      <c r="B129">
        <v>787151.51</v>
      </c>
      <c r="C129">
        <v>0</v>
      </c>
      <c r="D129">
        <v>0</v>
      </c>
      <c r="G129">
        <v>346857.17</v>
      </c>
      <c r="H129">
        <v>189396.27</v>
      </c>
      <c r="L129">
        <v>43524.87</v>
      </c>
      <c r="N129">
        <v>0</v>
      </c>
      <c r="P129">
        <v>155940</v>
      </c>
      <c r="R129">
        <v>-1434181.38</v>
      </c>
      <c r="S129">
        <v>2647000</v>
      </c>
      <c r="T129">
        <v>901056.94</v>
      </c>
      <c r="V129">
        <v>988.47</v>
      </c>
      <c r="X129">
        <v>1613272</v>
      </c>
      <c r="Y129">
        <v>200</v>
      </c>
      <c r="Z129">
        <v>1975282.08</v>
      </c>
      <c r="AA129">
        <v>3132</v>
      </c>
      <c r="AC129">
        <v>398098.11</v>
      </c>
      <c r="AD129">
        <v>130962.91</v>
      </c>
      <c r="AG129">
        <v>96920.85</v>
      </c>
    </row>
    <row r="130" spans="1:33" x14ac:dyDescent="0.25">
      <c r="A130" t="s">
        <v>2948</v>
      </c>
      <c r="B130">
        <v>234733.97</v>
      </c>
      <c r="C130">
        <v>0</v>
      </c>
      <c r="D130">
        <v>8502.09</v>
      </c>
      <c r="G130">
        <v>297546.15999999997</v>
      </c>
      <c r="H130">
        <v>147130.01999999999</v>
      </c>
      <c r="L130">
        <v>45264</v>
      </c>
      <c r="N130">
        <v>15</v>
      </c>
      <c r="R130">
        <v>-1204759.21</v>
      </c>
      <c r="S130">
        <v>1913700</v>
      </c>
      <c r="T130">
        <v>755688</v>
      </c>
      <c r="U130">
        <v>94700</v>
      </c>
      <c r="V130">
        <v>312.89999999999998</v>
      </c>
      <c r="X130">
        <v>639354</v>
      </c>
      <c r="Y130">
        <v>300</v>
      </c>
      <c r="Z130">
        <v>935133</v>
      </c>
      <c r="AA130">
        <v>1664</v>
      </c>
      <c r="AC130">
        <v>431712.94</v>
      </c>
      <c r="AD130">
        <v>146058.51</v>
      </c>
      <c r="AG130">
        <v>42094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Q130"/>
  <sheetViews>
    <sheetView topLeftCell="A76" zoomScale="95" zoomScaleNormal="95" workbookViewId="0">
      <selection activeCell="A97" sqref="A97"/>
    </sheetView>
  </sheetViews>
  <sheetFormatPr defaultColWidth="9" defaultRowHeight="13.8" x14ac:dyDescent="0.25"/>
  <cols>
    <col min="1" max="1" width="6.5" style="38" customWidth="1"/>
    <col min="2" max="2" width="8.59765625" style="38" customWidth="1"/>
    <col min="3" max="3" width="6.5" style="45" customWidth="1"/>
    <col min="4" max="4" width="26.59765625" style="45" customWidth="1"/>
    <col min="5" max="5" width="43.296875" bestFit="1" customWidth="1"/>
    <col min="6" max="6" width="31.19921875" style="415" bestFit="1" customWidth="1"/>
    <col min="7" max="7" width="30.19921875" style="415" bestFit="1" customWidth="1"/>
    <col min="8" max="8" width="22.09765625" style="415" bestFit="1" customWidth="1"/>
    <col min="9" max="9" width="21.59765625" style="415" bestFit="1" customWidth="1"/>
    <col min="10" max="12" width="14.5" bestFit="1" customWidth="1"/>
    <col min="13" max="13" width="19.59765625" bestFit="1" customWidth="1"/>
    <col min="14" max="14" width="20" bestFit="1" customWidth="1"/>
    <col min="15" max="15" width="16.09765625" style="408" bestFit="1" customWidth="1"/>
    <col min="16" max="16" width="18.59765625" style="408" bestFit="1" customWidth="1"/>
    <col min="17" max="17" width="18" style="408" bestFit="1" customWidth="1"/>
    <col min="18" max="18" width="19.69921875" style="408" bestFit="1" customWidth="1"/>
    <col min="19" max="19" width="19.3984375" style="408" bestFit="1" customWidth="1"/>
    <col min="20" max="20" width="21.5" bestFit="1" customWidth="1"/>
    <col min="21" max="21" width="26" bestFit="1" customWidth="1"/>
    <col min="22" max="22" width="26.19921875" bestFit="1" customWidth="1"/>
    <col min="23" max="23" width="14.5" bestFit="1" customWidth="1"/>
    <col min="24" max="24" width="42.19921875" style="409" bestFit="1" customWidth="1"/>
    <col min="25" max="25" width="42.796875" style="409" bestFit="1" customWidth="1"/>
    <col min="26" max="26" width="27.09765625" style="409" bestFit="1" customWidth="1"/>
    <col min="27" max="27" width="36.59765625" style="409" bestFit="1" customWidth="1"/>
    <col min="28" max="28" width="52.3984375" style="409" bestFit="1" customWidth="1"/>
    <col min="29" max="29" width="14.5" style="409" bestFit="1" customWidth="1"/>
    <col min="30" max="30" width="18.796875" bestFit="1" customWidth="1"/>
    <col min="31" max="31" width="25.19921875" bestFit="1" customWidth="1"/>
    <col min="32" max="32" width="23.3984375" bestFit="1" customWidth="1"/>
    <col min="33" max="33" width="39.8984375" bestFit="1" customWidth="1"/>
    <col min="34" max="34" width="28.796875" bestFit="1" customWidth="1"/>
    <col min="35" max="35" width="24.59765625" bestFit="1" customWidth="1"/>
    <col min="36" max="36" width="29.59765625" bestFit="1" customWidth="1"/>
    <col min="37" max="37" width="31.296875" bestFit="1" customWidth="1"/>
    <col min="38" max="38" width="20.5" style="72" bestFit="1" customWidth="1"/>
    <col min="39" max="39" width="17.8984375" style="50" bestFit="1" customWidth="1"/>
    <col min="40" max="40" width="17.3984375" style="51" bestFit="1" customWidth="1"/>
    <col min="41" max="41" width="17.59765625" style="48" bestFit="1" customWidth="1"/>
    <col min="42" max="42" width="19.09765625" style="47" bestFit="1" customWidth="1"/>
    <col min="43" max="43" width="23.59765625" style="51" bestFit="1" customWidth="1"/>
    <col min="44" max="16384" width="9" style="55"/>
  </cols>
  <sheetData>
    <row r="1" spans="1:43" x14ac:dyDescent="0.25">
      <c r="A1" s="228"/>
      <c r="B1" s="228"/>
      <c r="E1" t="s">
        <v>2458</v>
      </c>
      <c r="F1" s="415" t="s">
        <v>2459</v>
      </c>
      <c r="G1" s="415" t="s">
        <v>2460</v>
      </c>
      <c r="H1" s="415" t="s">
        <v>2461</v>
      </c>
      <c r="I1" s="415" t="s">
        <v>2462</v>
      </c>
      <c r="J1" t="s">
        <v>2614</v>
      </c>
      <c r="K1" t="s">
        <v>2463</v>
      </c>
      <c r="L1" t="s">
        <v>2464</v>
      </c>
      <c r="M1" t="s">
        <v>2465</v>
      </c>
      <c r="N1" t="s">
        <v>2615</v>
      </c>
      <c r="O1" s="408" t="s">
        <v>2466</v>
      </c>
      <c r="P1" s="408" t="s">
        <v>2467</v>
      </c>
      <c r="Q1" s="408" t="s">
        <v>2470</v>
      </c>
      <c r="R1" s="408" t="s">
        <v>2471</v>
      </c>
      <c r="S1" s="408" t="s">
        <v>2616</v>
      </c>
      <c r="T1" t="s">
        <v>2472</v>
      </c>
      <c r="U1" t="s">
        <v>2473</v>
      </c>
      <c r="V1" t="s">
        <v>2474</v>
      </c>
      <c r="W1" t="s">
        <v>2475</v>
      </c>
      <c r="X1" s="409" t="s">
        <v>2478</v>
      </c>
      <c r="Y1" s="409" t="s">
        <v>2479</v>
      </c>
      <c r="Z1" s="409" t="s">
        <v>2480</v>
      </c>
      <c r="AA1" s="409" t="s">
        <v>2617</v>
      </c>
      <c r="AB1" s="409" t="s">
        <v>2481</v>
      </c>
      <c r="AC1" s="409" t="s">
        <v>2483</v>
      </c>
      <c r="AD1" t="s">
        <v>2484</v>
      </c>
      <c r="AE1" t="s">
        <v>2485</v>
      </c>
      <c r="AF1" t="s">
        <v>2486</v>
      </c>
      <c r="AG1" t="s">
        <v>2487</v>
      </c>
      <c r="AH1" t="s">
        <v>2488</v>
      </c>
      <c r="AI1" t="s">
        <v>2618</v>
      </c>
      <c r="AJ1" t="s">
        <v>2619</v>
      </c>
      <c r="AK1" t="s">
        <v>2490</v>
      </c>
      <c r="AL1" s="72" t="s">
        <v>6</v>
      </c>
      <c r="AM1" s="50" t="s">
        <v>7</v>
      </c>
      <c r="AN1" s="51" t="s">
        <v>8</v>
      </c>
      <c r="AO1" s="52" t="s">
        <v>9</v>
      </c>
      <c r="AP1" s="53" t="s">
        <v>10</v>
      </c>
      <c r="AQ1" s="54" t="s">
        <v>11</v>
      </c>
    </row>
    <row r="2" spans="1:43" x14ac:dyDescent="0.25">
      <c r="A2" s="228"/>
      <c r="B2" s="228"/>
      <c r="C2" s="45" t="s">
        <v>810</v>
      </c>
      <c r="E2" t="s">
        <v>2491</v>
      </c>
      <c r="F2" s="415" t="s">
        <v>2492</v>
      </c>
      <c r="G2" s="415" t="s">
        <v>2493</v>
      </c>
      <c r="H2" s="415" t="s">
        <v>2494</v>
      </c>
      <c r="I2" s="415" t="s">
        <v>2495</v>
      </c>
      <c r="J2" t="s">
        <v>2620</v>
      </c>
      <c r="K2" t="s">
        <v>2496</v>
      </c>
      <c r="L2" t="s">
        <v>2497</v>
      </c>
      <c r="M2" t="s">
        <v>2498</v>
      </c>
      <c r="N2" t="s">
        <v>2621</v>
      </c>
      <c r="O2" s="408" t="s">
        <v>2499</v>
      </c>
      <c r="P2" s="408" t="s">
        <v>2500</v>
      </c>
      <c r="Q2" s="408" t="s">
        <v>2503</v>
      </c>
      <c r="R2" s="408" t="s">
        <v>2504</v>
      </c>
      <c r="S2" s="408" t="s">
        <v>2622</v>
      </c>
      <c r="T2" t="s">
        <v>2505</v>
      </c>
      <c r="U2" t="s">
        <v>2506</v>
      </c>
      <c r="V2" t="s">
        <v>2507</v>
      </c>
      <c r="W2" t="s">
        <v>2508</v>
      </c>
      <c r="X2" s="409" t="s">
        <v>2511</v>
      </c>
      <c r="Y2" s="409" t="s">
        <v>2512</v>
      </c>
      <c r="Z2" s="409" t="s">
        <v>2513</v>
      </c>
      <c r="AA2" s="409" t="s">
        <v>2623</v>
      </c>
      <c r="AB2" s="409" t="s">
        <v>2514</v>
      </c>
      <c r="AC2" s="409" t="s">
        <v>2516</v>
      </c>
      <c r="AD2" t="s">
        <v>2517</v>
      </c>
      <c r="AE2" t="s">
        <v>2518</v>
      </c>
      <c r="AF2" t="s">
        <v>2519</v>
      </c>
      <c r="AG2" t="s">
        <v>2520</v>
      </c>
      <c r="AH2" t="s">
        <v>2521</v>
      </c>
      <c r="AI2" t="s">
        <v>2624</v>
      </c>
      <c r="AJ2" t="s">
        <v>2625</v>
      </c>
      <c r="AK2" t="s">
        <v>2523</v>
      </c>
    </row>
    <row r="3" spans="1:43" ht="14.4" thickBot="1" x14ac:dyDescent="0.3">
      <c r="A3" s="228"/>
      <c r="B3" s="228"/>
      <c r="E3" t="s">
        <v>2524</v>
      </c>
      <c r="F3" s="415">
        <v>76866364.109999999</v>
      </c>
      <c r="G3" s="415">
        <v>1163616.24</v>
      </c>
      <c r="H3" s="415">
        <v>9496145.7799999993</v>
      </c>
      <c r="I3" s="415">
        <v>0</v>
      </c>
      <c r="J3">
        <v>0</v>
      </c>
      <c r="K3">
        <v>118205064.7</v>
      </c>
      <c r="L3">
        <v>30016898.859999999</v>
      </c>
      <c r="M3">
        <v>0</v>
      </c>
      <c r="N3">
        <v>0</v>
      </c>
      <c r="O3" s="408">
        <v>990840.25</v>
      </c>
      <c r="P3" s="408">
        <v>2618502.56</v>
      </c>
      <c r="Q3" s="408">
        <v>6580423.5300000003</v>
      </c>
      <c r="R3" s="408">
        <v>219523.86</v>
      </c>
      <c r="S3" s="408">
        <v>0</v>
      </c>
      <c r="T3">
        <v>8688476.7100000009</v>
      </c>
      <c r="U3">
        <v>-134530.95000000001</v>
      </c>
      <c r="V3">
        <v>6124259.3499999996</v>
      </c>
      <c r="W3">
        <v>220838199.25999999</v>
      </c>
      <c r="X3" s="409">
        <v>134503600.28</v>
      </c>
      <c r="Y3" s="409">
        <v>6155334.7999999998</v>
      </c>
      <c r="Z3" s="409">
        <v>95548.47</v>
      </c>
      <c r="AA3" s="409">
        <v>13520</v>
      </c>
      <c r="AB3" s="409">
        <v>160787537.63999999</v>
      </c>
      <c r="AC3" s="409">
        <v>12624856.48</v>
      </c>
      <c r="AD3">
        <v>208962678.78</v>
      </c>
      <c r="AE3">
        <v>1011317.6</v>
      </c>
      <c r="AF3">
        <v>460062.59</v>
      </c>
      <c r="AG3">
        <v>86675830.340000004</v>
      </c>
      <c r="AH3">
        <v>23610964.289999999</v>
      </c>
      <c r="AI3">
        <v>178541.35</v>
      </c>
      <c r="AJ3">
        <v>25</v>
      </c>
      <c r="AK3">
        <v>3458582.6</v>
      </c>
      <c r="AL3" s="72">
        <f t="shared" ref="AL3:AQ3" si="0">SUM(AL4:AL130)</f>
        <v>87526126.130000055</v>
      </c>
      <c r="AM3" s="50">
        <f t="shared" si="0"/>
        <v>10409290.200000003</v>
      </c>
      <c r="AN3" s="51">
        <f t="shared" si="0"/>
        <v>77116835.930000007</v>
      </c>
      <c r="AO3" s="48">
        <f t="shared" si="0"/>
        <v>314180397.6700002</v>
      </c>
      <c r="AP3" s="47">
        <f t="shared" si="0"/>
        <v>324358002.54999989</v>
      </c>
      <c r="AQ3" s="56">
        <f t="shared" si="0"/>
        <v>-10177604.880000006</v>
      </c>
    </row>
    <row r="4" spans="1:43" ht="14.4" thickBot="1" x14ac:dyDescent="0.3">
      <c r="A4" s="38" t="s">
        <v>362</v>
      </c>
      <c r="B4" s="38" t="s">
        <v>364</v>
      </c>
      <c r="C4" s="63">
        <v>6411</v>
      </c>
      <c r="D4" s="64" t="s">
        <v>683</v>
      </c>
      <c r="E4" t="s">
        <v>2825</v>
      </c>
      <c r="F4" s="415">
        <v>1503912.64</v>
      </c>
      <c r="G4" s="415">
        <v>0</v>
      </c>
      <c r="H4" s="415">
        <v>90199.55</v>
      </c>
      <c r="K4">
        <v>4673903.3899999997</v>
      </c>
      <c r="L4">
        <v>614186.91</v>
      </c>
      <c r="P4" s="408">
        <v>3200</v>
      </c>
      <c r="R4" s="408">
        <v>1285.05</v>
      </c>
      <c r="T4">
        <v>829859</v>
      </c>
      <c r="V4">
        <v>4580948.88</v>
      </c>
      <c r="W4">
        <v>1723269</v>
      </c>
      <c r="X4" s="409">
        <v>1820971.82</v>
      </c>
      <c r="Y4" s="409">
        <v>1</v>
      </c>
      <c r="Z4" s="409">
        <v>2487.65</v>
      </c>
      <c r="AB4" s="409">
        <v>1750415</v>
      </c>
      <c r="AC4" s="409">
        <v>576750</v>
      </c>
      <c r="AD4">
        <v>2506601.79</v>
      </c>
      <c r="AE4">
        <v>53890</v>
      </c>
      <c r="AF4">
        <v>45518</v>
      </c>
      <c r="AG4">
        <v>1449521.92</v>
      </c>
      <c r="AH4">
        <v>316453.2</v>
      </c>
      <c r="AK4">
        <v>35000</v>
      </c>
      <c r="AL4" s="72">
        <f>SUM(F4:I4)</f>
        <v>1594112.19</v>
      </c>
      <c r="AM4" s="50">
        <f>SUM(O4:S4)</f>
        <v>4485.05</v>
      </c>
      <c r="AN4" s="51">
        <f>AL4-AM4</f>
        <v>1589627.14</v>
      </c>
      <c r="AO4" s="48">
        <f>SUM(X4:AC4)</f>
        <v>4150625.4699999997</v>
      </c>
      <c r="AP4" s="47">
        <f>SUM(AD4:AK4)</f>
        <v>4406984.91</v>
      </c>
      <c r="AQ4" s="56">
        <f>AO4-AP4</f>
        <v>-256359.44000000041</v>
      </c>
    </row>
    <row r="5" spans="1:43" ht="14.4" thickBot="1" x14ac:dyDescent="0.3">
      <c r="A5" s="38" t="s">
        <v>362</v>
      </c>
      <c r="B5" s="38" t="s">
        <v>364</v>
      </c>
      <c r="C5" s="63">
        <v>2059</v>
      </c>
      <c r="D5" s="64" t="s">
        <v>684</v>
      </c>
      <c r="E5" t="s">
        <v>2826</v>
      </c>
      <c r="F5" s="415">
        <v>428605.22</v>
      </c>
      <c r="G5" s="415">
        <v>3090.4</v>
      </c>
      <c r="H5" s="415">
        <v>121509.94</v>
      </c>
      <c r="K5">
        <v>631467.68999999994</v>
      </c>
      <c r="L5">
        <v>251695.98</v>
      </c>
      <c r="O5" s="408">
        <v>0</v>
      </c>
      <c r="R5" s="408">
        <v>2266.44</v>
      </c>
      <c r="T5">
        <v>138995</v>
      </c>
      <c r="V5">
        <v>-623845.18999999994</v>
      </c>
      <c r="W5">
        <v>1740746.12</v>
      </c>
      <c r="X5" s="409">
        <v>1005306.31</v>
      </c>
      <c r="Z5" s="409">
        <v>157.6</v>
      </c>
      <c r="AB5" s="409">
        <v>1295295.1000000001</v>
      </c>
      <c r="AC5" s="409">
        <v>153850</v>
      </c>
      <c r="AD5">
        <v>1535296.1</v>
      </c>
      <c r="AG5">
        <v>502169.46</v>
      </c>
      <c r="AH5">
        <v>233066.59</v>
      </c>
      <c r="AK5">
        <v>5870</v>
      </c>
      <c r="AL5" s="72">
        <f t="shared" ref="AL5:AL68" si="1">SUM(F5:I5)</f>
        <v>553205.56000000006</v>
      </c>
      <c r="AM5" s="50">
        <f t="shared" ref="AM5:AM68" si="2">SUM(O5:S5)</f>
        <v>2266.44</v>
      </c>
      <c r="AN5" s="51">
        <f t="shared" ref="AN5:AN68" si="3">AL5-AM5</f>
        <v>550939.12000000011</v>
      </c>
      <c r="AO5" s="48">
        <f t="shared" ref="AO5:AO68" si="4">SUM(X5:AC5)</f>
        <v>2454609.0100000002</v>
      </c>
      <c r="AP5" s="47">
        <f t="shared" ref="AP5:AP68" si="5">SUM(AD5:AK5)</f>
        <v>2276402.15</v>
      </c>
      <c r="AQ5" s="56">
        <f t="shared" ref="AQ5:AQ68" si="6">AO5-AP5</f>
        <v>178206.86000000034</v>
      </c>
    </row>
    <row r="6" spans="1:43" ht="14.4" thickBot="1" x14ac:dyDescent="0.3">
      <c r="A6" s="38" t="s">
        <v>362</v>
      </c>
      <c r="B6" s="38" t="s">
        <v>364</v>
      </c>
      <c r="C6" s="63">
        <v>6691</v>
      </c>
      <c r="D6" s="64" t="s">
        <v>685</v>
      </c>
      <c r="E6" t="s">
        <v>2827</v>
      </c>
      <c r="F6" s="415">
        <v>972331.14</v>
      </c>
      <c r="G6" s="415">
        <v>34843.5</v>
      </c>
      <c r="H6" s="415">
        <v>117303.07</v>
      </c>
      <c r="K6">
        <v>481797.83</v>
      </c>
      <c r="L6">
        <v>359031.61</v>
      </c>
      <c r="O6" s="408">
        <v>0</v>
      </c>
      <c r="P6" s="408">
        <v>224.7</v>
      </c>
      <c r="Q6" s="408">
        <v>253780</v>
      </c>
      <c r="R6" s="408">
        <v>196.65</v>
      </c>
      <c r="T6">
        <v>89300</v>
      </c>
      <c r="V6">
        <v>-369380.42</v>
      </c>
      <c r="W6">
        <v>2169071.4500000002</v>
      </c>
      <c r="X6" s="409">
        <v>2053400.96</v>
      </c>
      <c r="Z6" s="409">
        <v>694.68</v>
      </c>
      <c r="AB6" s="409">
        <v>2073027.1</v>
      </c>
      <c r="AC6" s="409">
        <v>363890</v>
      </c>
      <c r="AD6">
        <v>3245971.1</v>
      </c>
      <c r="AE6">
        <v>64330</v>
      </c>
      <c r="AF6">
        <v>1288</v>
      </c>
      <c r="AG6">
        <v>993268.58</v>
      </c>
      <c r="AH6">
        <v>184060.29</v>
      </c>
      <c r="AK6">
        <v>179980</v>
      </c>
      <c r="AL6" s="72">
        <f t="shared" si="1"/>
        <v>1124477.71</v>
      </c>
      <c r="AM6" s="50">
        <f t="shared" si="2"/>
        <v>254201.35</v>
      </c>
      <c r="AN6" s="51">
        <f t="shared" si="3"/>
        <v>870276.36</v>
      </c>
      <c r="AO6" s="48">
        <f t="shared" si="4"/>
        <v>4491012.74</v>
      </c>
      <c r="AP6" s="47">
        <f t="shared" si="5"/>
        <v>4668897.97</v>
      </c>
      <c r="AQ6" s="56">
        <f t="shared" si="6"/>
        <v>-177885.22999999952</v>
      </c>
    </row>
    <row r="7" spans="1:43" ht="14.4" thickBot="1" x14ac:dyDescent="0.3">
      <c r="A7" s="38" t="s">
        <v>362</v>
      </c>
      <c r="B7" s="38" t="s">
        <v>364</v>
      </c>
      <c r="C7" s="63">
        <v>3434</v>
      </c>
      <c r="D7" s="64" t="s">
        <v>686</v>
      </c>
      <c r="E7" t="s">
        <v>2828</v>
      </c>
      <c r="F7" s="415">
        <v>629247.86</v>
      </c>
      <c r="G7" s="415">
        <v>8109</v>
      </c>
      <c r="H7" s="415">
        <v>223785.82</v>
      </c>
      <c r="K7">
        <v>338057.99</v>
      </c>
      <c r="L7">
        <v>293237.93</v>
      </c>
      <c r="P7" s="408">
        <v>0</v>
      </c>
      <c r="Q7" s="408">
        <v>421069</v>
      </c>
      <c r="R7" s="408">
        <v>113</v>
      </c>
      <c r="V7">
        <v>1263840.8400000001</v>
      </c>
      <c r="W7">
        <v>235221.96</v>
      </c>
      <c r="X7" s="409">
        <v>1137928.6299999999</v>
      </c>
      <c r="Z7" s="409">
        <v>701.07</v>
      </c>
      <c r="AB7" s="409">
        <v>2159246.2000000002</v>
      </c>
      <c r="AC7" s="409">
        <v>223854</v>
      </c>
      <c r="AD7">
        <v>2412742.2000000002</v>
      </c>
      <c r="AF7">
        <v>3832</v>
      </c>
      <c r="AG7">
        <v>1318586.8700000001</v>
      </c>
      <c r="AH7">
        <v>172835.03</v>
      </c>
      <c r="AK7">
        <v>41540</v>
      </c>
      <c r="AL7" s="72">
        <f t="shared" si="1"/>
        <v>861142.67999999993</v>
      </c>
      <c r="AM7" s="50">
        <f t="shared" si="2"/>
        <v>421182</v>
      </c>
      <c r="AN7" s="51">
        <f t="shared" si="3"/>
        <v>439960.67999999993</v>
      </c>
      <c r="AO7" s="48">
        <f t="shared" si="4"/>
        <v>3521729.9000000004</v>
      </c>
      <c r="AP7" s="47">
        <f t="shared" si="5"/>
        <v>3949536.1</v>
      </c>
      <c r="AQ7" s="56">
        <f t="shared" si="6"/>
        <v>-427806.19999999972</v>
      </c>
    </row>
    <row r="8" spans="1:43" ht="14.4" thickBot="1" x14ac:dyDescent="0.3">
      <c r="A8" s="38" t="s">
        <v>362</v>
      </c>
      <c r="B8" s="38" t="s">
        <v>364</v>
      </c>
      <c r="C8" s="63">
        <v>3172</v>
      </c>
      <c r="D8" s="64" t="s">
        <v>687</v>
      </c>
      <c r="E8" t="s">
        <v>2829</v>
      </c>
      <c r="F8" s="415">
        <v>559218.25</v>
      </c>
      <c r="G8" s="415">
        <v>61395</v>
      </c>
      <c r="H8" s="415">
        <v>69045.2</v>
      </c>
      <c r="K8">
        <v>30707.65</v>
      </c>
      <c r="L8">
        <v>152797.31</v>
      </c>
      <c r="O8" s="408">
        <v>4900</v>
      </c>
      <c r="P8" s="408">
        <v>56327.42</v>
      </c>
      <c r="Q8" s="408">
        <v>360426.18</v>
      </c>
      <c r="R8" s="408">
        <v>1181.44</v>
      </c>
      <c r="V8">
        <v>-1067775.55</v>
      </c>
      <c r="W8">
        <v>1649277.25</v>
      </c>
      <c r="X8" s="409">
        <v>1232439.5900000001</v>
      </c>
      <c r="Z8" s="409">
        <v>906.26</v>
      </c>
      <c r="AB8" s="409">
        <v>940911.6</v>
      </c>
      <c r="AC8" s="409">
        <v>195360</v>
      </c>
      <c r="AD8">
        <v>1163073.6000000001</v>
      </c>
      <c r="AG8">
        <v>1291529.51</v>
      </c>
      <c r="AH8">
        <v>46187.67</v>
      </c>
      <c r="AL8" s="72">
        <f t="shared" si="1"/>
        <v>689658.45</v>
      </c>
      <c r="AM8" s="50">
        <f t="shared" si="2"/>
        <v>422835.04</v>
      </c>
      <c r="AN8" s="51">
        <f t="shared" si="3"/>
        <v>266823.40999999997</v>
      </c>
      <c r="AO8" s="48">
        <f t="shared" si="4"/>
        <v>2369617.4500000002</v>
      </c>
      <c r="AP8" s="47">
        <f t="shared" si="5"/>
        <v>2500790.7800000003</v>
      </c>
      <c r="AQ8" s="56">
        <f t="shared" si="6"/>
        <v>-131173.33000000007</v>
      </c>
    </row>
    <row r="9" spans="1:43" ht="14.4" thickBot="1" x14ac:dyDescent="0.3">
      <c r="A9" s="38" t="s">
        <v>362</v>
      </c>
      <c r="B9" s="38" t="s">
        <v>364</v>
      </c>
      <c r="C9" s="63">
        <v>3172</v>
      </c>
      <c r="D9" s="64" t="s">
        <v>688</v>
      </c>
      <c r="E9" t="s">
        <v>2830</v>
      </c>
      <c r="F9" s="415">
        <v>758842.04</v>
      </c>
      <c r="G9" s="415">
        <v>5797</v>
      </c>
      <c r="H9" s="415">
        <v>121137.71</v>
      </c>
      <c r="K9">
        <v>224583.85</v>
      </c>
      <c r="L9">
        <v>340124.82</v>
      </c>
      <c r="O9" s="408">
        <v>0</v>
      </c>
      <c r="R9" s="408">
        <v>191.86</v>
      </c>
      <c r="T9">
        <v>36950</v>
      </c>
      <c r="V9">
        <v>126948.67</v>
      </c>
      <c r="W9">
        <v>991159.3</v>
      </c>
      <c r="X9" s="409">
        <v>1088645.03</v>
      </c>
      <c r="Y9" s="409">
        <v>70900</v>
      </c>
      <c r="Z9" s="409">
        <v>767.4</v>
      </c>
      <c r="AB9" s="409">
        <v>1260068.3999999999</v>
      </c>
      <c r="AC9" s="409">
        <v>217020</v>
      </c>
      <c r="AD9">
        <v>1646433.4</v>
      </c>
      <c r="AE9">
        <v>2000</v>
      </c>
      <c r="AG9">
        <v>532113.85</v>
      </c>
      <c r="AH9">
        <v>121117.99</v>
      </c>
      <c r="AK9">
        <v>40500</v>
      </c>
      <c r="AL9" s="72">
        <f t="shared" si="1"/>
        <v>885776.75</v>
      </c>
      <c r="AM9" s="50">
        <f t="shared" si="2"/>
        <v>191.86</v>
      </c>
      <c r="AN9" s="51">
        <f t="shared" si="3"/>
        <v>885584.89</v>
      </c>
      <c r="AO9" s="48">
        <f t="shared" si="4"/>
        <v>2637400.83</v>
      </c>
      <c r="AP9" s="47">
        <f t="shared" si="5"/>
        <v>2342165.2400000002</v>
      </c>
      <c r="AQ9" s="56">
        <f t="shared" si="6"/>
        <v>295235.58999999985</v>
      </c>
    </row>
    <row r="10" spans="1:43" ht="14.4" thickBot="1" x14ac:dyDescent="0.3">
      <c r="A10" s="38" t="s">
        <v>362</v>
      </c>
      <c r="B10" s="38" t="s">
        <v>364</v>
      </c>
      <c r="C10" s="63">
        <v>1819</v>
      </c>
      <c r="D10" s="64" t="s">
        <v>689</v>
      </c>
      <c r="E10" t="s">
        <v>2831</v>
      </c>
      <c r="F10" s="415">
        <v>442078.81</v>
      </c>
      <c r="G10" s="415">
        <v>4240</v>
      </c>
      <c r="H10" s="415">
        <v>118274.77</v>
      </c>
      <c r="K10">
        <v>798059.83</v>
      </c>
      <c r="L10">
        <v>34542.589999999997</v>
      </c>
      <c r="P10" s="408">
        <v>2186.25</v>
      </c>
      <c r="R10" s="408">
        <v>167.8</v>
      </c>
      <c r="T10">
        <v>292620</v>
      </c>
      <c r="V10">
        <v>907291.98</v>
      </c>
      <c r="W10">
        <v>169383.81</v>
      </c>
      <c r="X10" s="409">
        <v>776256.13</v>
      </c>
      <c r="Z10" s="409">
        <v>530.19000000000005</v>
      </c>
      <c r="AB10" s="409">
        <v>1818242.3</v>
      </c>
      <c r="AC10" s="409">
        <v>169400</v>
      </c>
      <c r="AD10">
        <v>2043342.3</v>
      </c>
      <c r="AG10">
        <v>630004.39</v>
      </c>
      <c r="AH10">
        <v>65035.77</v>
      </c>
      <c r="AK10">
        <v>500</v>
      </c>
      <c r="AL10" s="72">
        <f t="shared" si="1"/>
        <v>564593.57999999996</v>
      </c>
      <c r="AM10" s="50">
        <f t="shared" si="2"/>
        <v>2354.0500000000002</v>
      </c>
      <c r="AN10" s="51">
        <f t="shared" si="3"/>
        <v>562239.52999999991</v>
      </c>
      <c r="AO10" s="48">
        <f t="shared" si="4"/>
        <v>2764428.62</v>
      </c>
      <c r="AP10" s="47">
        <f t="shared" si="5"/>
        <v>2738882.46</v>
      </c>
      <c r="AQ10" s="56">
        <f t="shared" si="6"/>
        <v>25546.160000000149</v>
      </c>
    </row>
    <row r="11" spans="1:43" ht="14.4" thickBot="1" x14ac:dyDescent="0.3">
      <c r="A11" s="38" t="s">
        <v>362</v>
      </c>
      <c r="B11" s="38" t="s">
        <v>364</v>
      </c>
      <c r="C11" s="63">
        <v>6183</v>
      </c>
      <c r="D11" s="64" t="s">
        <v>690</v>
      </c>
      <c r="E11" t="s">
        <v>2832</v>
      </c>
      <c r="F11" s="415">
        <v>1242728.06</v>
      </c>
      <c r="G11" s="415">
        <v>38652</v>
      </c>
      <c r="H11" s="415">
        <v>43521.88</v>
      </c>
      <c r="K11">
        <v>700264.07</v>
      </c>
      <c r="L11">
        <v>927409.85</v>
      </c>
      <c r="O11" s="408">
        <v>0</v>
      </c>
      <c r="R11" s="408">
        <v>287.25</v>
      </c>
      <c r="T11">
        <v>85250</v>
      </c>
      <c r="V11">
        <v>2354657.54</v>
      </c>
      <c r="W11">
        <v>668274.24</v>
      </c>
      <c r="X11" s="409">
        <v>1353632.29</v>
      </c>
      <c r="Y11" s="409">
        <v>373500</v>
      </c>
      <c r="Z11" s="409">
        <v>2219.52</v>
      </c>
      <c r="AB11" s="409">
        <v>2917553.46</v>
      </c>
      <c r="AC11" s="409">
        <v>465626</v>
      </c>
      <c r="AD11">
        <v>3672205.46</v>
      </c>
      <c r="AE11">
        <v>22000</v>
      </c>
      <c r="AG11">
        <v>1325143.8799999999</v>
      </c>
      <c r="AH11">
        <v>189075.1</v>
      </c>
      <c r="AK11">
        <v>60000</v>
      </c>
      <c r="AL11" s="72">
        <f t="shared" si="1"/>
        <v>1324901.94</v>
      </c>
      <c r="AM11" s="50">
        <f t="shared" si="2"/>
        <v>287.25</v>
      </c>
      <c r="AN11" s="51">
        <f t="shared" si="3"/>
        <v>1324614.69</v>
      </c>
      <c r="AO11" s="48">
        <f t="shared" si="4"/>
        <v>5112531.2699999996</v>
      </c>
      <c r="AP11" s="47">
        <f t="shared" si="5"/>
        <v>5268424.4399999995</v>
      </c>
      <c r="AQ11" s="56">
        <f t="shared" si="6"/>
        <v>-155893.16999999993</v>
      </c>
    </row>
    <row r="12" spans="1:43" ht="14.4" thickBot="1" x14ac:dyDescent="0.3">
      <c r="A12" s="38" t="s">
        <v>362</v>
      </c>
      <c r="B12" s="38" t="s">
        <v>364</v>
      </c>
      <c r="C12" s="63">
        <v>2360</v>
      </c>
      <c r="D12" s="64" t="s">
        <v>691</v>
      </c>
      <c r="E12" t="s">
        <v>2833</v>
      </c>
      <c r="F12" s="415">
        <v>723131.71</v>
      </c>
      <c r="G12" s="415">
        <v>10301</v>
      </c>
      <c r="H12" s="415">
        <v>64239.6</v>
      </c>
      <c r="K12">
        <v>894952.19</v>
      </c>
      <c r="L12">
        <v>231404.93</v>
      </c>
      <c r="Q12" s="408">
        <v>29650</v>
      </c>
      <c r="R12" s="408">
        <v>4.09</v>
      </c>
      <c r="T12">
        <v>8500</v>
      </c>
      <c r="V12">
        <v>-229681.66</v>
      </c>
      <c r="W12">
        <v>2102009.77</v>
      </c>
      <c r="X12" s="409">
        <v>994662.11</v>
      </c>
      <c r="Z12" s="409">
        <v>869.17</v>
      </c>
      <c r="AB12" s="409">
        <v>2094033.5</v>
      </c>
      <c r="AC12" s="409">
        <v>722728</v>
      </c>
      <c r="AD12">
        <v>3053188.5</v>
      </c>
      <c r="AG12">
        <v>459828.84</v>
      </c>
      <c r="AH12">
        <v>169497.21</v>
      </c>
      <c r="AK12">
        <v>116231</v>
      </c>
      <c r="AL12" s="72">
        <f t="shared" si="1"/>
        <v>797672.30999999994</v>
      </c>
      <c r="AM12" s="50">
        <f t="shared" si="2"/>
        <v>29654.09</v>
      </c>
      <c r="AN12" s="51">
        <f t="shared" si="3"/>
        <v>768018.22</v>
      </c>
      <c r="AO12" s="48">
        <f t="shared" si="4"/>
        <v>3812292.7800000003</v>
      </c>
      <c r="AP12" s="47">
        <f t="shared" si="5"/>
        <v>3798745.55</v>
      </c>
      <c r="AQ12" s="56">
        <f t="shared" si="6"/>
        <v>13547.230000000447</v>
      </c>
    </row>
    <row r="13" spans="1:43" ht="14.4" thickBot="1" x14ac:dyDescent="0.3">
      <c r="A13" s="38" t="s">
        <v>362</v>
      </c>
      <c r="B13" s="38" t="s">
        <v>364</v>
      </c>
      <c r="C13" s="63">
        <v>5028</v>
      </c>
      <c r="D13" s="64" t="s">
        <v>692</v>
      </c>
      <c r="E13" t="s">
        <v>2834</v>
      </c>
      <c r="F13" s="415">
        <v>1013480.76</v>
      </c>
      <c r="G13" s="415">
        <v>52948.75</v>
      </c>
      <c r="H13" s="415">
        <v>58830.36</v>
      </c>
      <c r="K13">
        <v>1097765.5900000001</v>
      </c>
      <c r="L13">
        <v>276253.7</v>
      </c>
      <c r="O13" s="408">
        <v>0</v>
      </c>
      <c r="R13" s="408">
        <v>231.75</v>
      </c>
      <c r="T13">
        <v>2000</v>
      </c>
      <c r="V13">
        <v>1165360.6100000001</v>
      </c>
      <c r="W13">
        <v>1442563.02</v>
      </c>
      <c r="X13" s="409">
        <v>1101704.8700000001</v>
      </c>
      <c r="Y13" s="409">
        <v>51311.5</v>
      </c>
      <c r="Z13" s="409">
        <v>1042.02</v>
      </c>
      <c r="AB13" s="409">
        <v>1341397.8999999999</v>
      </c>
      <c r="AC13" s="409">
        <v>287110</v>
      </c>
      <c r="AD13">
        <v>1761327.9</v>
      </c>
      <c r="AG13">
        <v>922704.16</v>
      </c>
      <c r="AH13">
        <v>176910.45</v>
      </c>
      <c r="AK13">
        <v>32500</v>
      </c>
      <c r="AL13" s="72">
        <f t="shared" si="1"/>
        <v>1125259.8700000001</v>
      </c>
      <c r="AM13" s="50">
        <f t="shared" si="2"/>
        <v>231.75</v>
      </c>
      <c r="AN13" s="51">
        <f t="shared" si="3"/>
        <v>1125028.1200000001</v>
      </c>
      <c r="AO13" s="48">
        <f t="shared" si="4"/>
        <v>2782566.29</v>
      </c>
      <c r="AP13" s="47">
        <f t="shared" si="5"/>
        <v>2893442.5100000002</v>
      </c>
      <c r="AQ13" s="56">
        <f t="shared" si="6"/>
        <v>-110876.2200000002</v>
      </c>
    </row>
    <row r="14" spans="1:43" ht="14.4" thickBot="1" x14ac:dyDescent="0.3">
      <c r="A14" s="38" t="s">
        <v>362</v>
      </c>
      <c r="B14" s="38" t="s">
        <v>364</v>
      </c>
      <c r="C14" s="63">
        <v>3227</v>
      </c>
      <c r="D14" s="64" t="s">
        <v>693</v>
      </c>
      <c r="E14" t="s">
        <v>2835</v>
      </c>
      <c r="F14" s="415">
        <v>367313.13</v>
      </c>
      <c r="G14" s="415">
        <v>1725</v>
      </c>
      <c r="H14" s="415">
        <v>60840.74</v>
      </c>
      <c r="K14">
        <v>930813.73</v>
      </c>
      <c r="L14">
        <v>222783.56</v>
      </c>
      <c r="O14" s="408">
        <v>0</v>
      </c>
      <c r="P14" s="408">
        <v>2753.52</v>
      </c>
      <c r="Q14" s="408">
        <v>170490</v>
      </c>
      <c r="R14" s="408">
        <v>417.07</v>
      </c>
      <c r="T14">
        <v>150400</v>
      </c>
      <c r="V14">
        <v>911671.91</v>
      </c>
      <c r="W14">
        <v>484200</v>
      </c>
      <c r="X14" s="409">
        <v>976467.47</v>
      </c>
      <c r="Y14" s="409">
        <v>44600</v>
      </c>
      <c r="Z14" s="409">
        <v>444.28</v>
      </c>
      <c r="AB14" s="409">
        <v>1925879.6</v>
      </c>
      <c r="AC14" s="409">
        <v>246150</v>
      </c>
      <c r="AD14">
        <v>2178365.6</v>
      </c>
      <c r="AG14">
        <v>1027826.53</v>
      </c>
      <c r="AH14">
        <v>123305.56</v>
      </c>
      <c r="AK14">
        <v>500</v>
      </c>
      <c r="AL14" s="72">
        <f t="shared" si="1"/>
        <v>429878.87</v>
      </c>
      <c r="AM14" s="50">
        <f t="shared" si="2"/>
        <v>173660.59</v>
      </c>
      <c r="AN14" s="51">
        <f t="shared" si="3"/>
        <v>256218.28</v>
      </c>
      <c r="AO14" s="48">
        <f t="shared" si="4"/>
        <v>3193541.35</v>
      </c>
      <c r="AP14" s="47">
        <f t="shared" si="5"/>
        <v>3329997.69</v>
      </c>
      <c r="AQ14" s="56">
        <f t="shared" si="6"/>
        <v>-136456.33999999985</v>
      </c>
    </row>
    <row r="15" spans="1:43" ht="14.4" thickBot="1" x14ac:dyDescent="0.3">
      <c r="A15" s="38" t="s">
        <v>362</v>
      </c>
      <c r="B15" s="38" t="s">
        <v>364</v>
      </c>
      <c r="C15" s="63">
        <v>5146</v>
      </c>
      <c r="D15" s="64" t="s">
        <v>694</v>
      </c>
      <c r="E15" t="s">
        <v>2836</v>
      </c>
      <c r="F15" s="415">
        <v>1318835.07</v>
      </c>
      <c r="G15" s="415">
        <v>52552</v>
      </c>
      <c r="H15" s="415">
        <v>194910.18</v>
      </c>
      <c r="K15">
        <v>452014.51</v>
      </c>
      <c r="L15">
        <v>328400.74</v>
      </c>
      <c r="O15" s="408">
        <v>44885</v>
      </c>
      <c r="P15" s="408">
        <v>3333.13</v>
      </c>
      <c r="Q15" s="408">
        <v>90000</v>
      </c>
      <c r="R15" s="408">
        <v>352.67</v>
      </c>
      <c r="T15">
        <v>221941</v>
      </c>
      <c r="V15">
        <v>251884.68</v>
      </c>
      <c r="W15">
        <v>1884119.29</v>
      </c>
      <c r="X15" s="409">
        <v>1691558.34</v>
      </c>
      <c r="Z15" s="409">
        <v>1521.65</v>
      </c>
      <c r="AB15" s="409">
        <v>2036402.5</v>
      </c>
      <c r="AC15" s="409">
        <v>248700</v>
      </c>
      <c r="AD15">
        <v>2447075.5</v>
      </c>
      <c r="AE15">
        <v>5080</v>
      </c>
      <c r="AF15">
        <v>3218</v>
      </c>
      <c r="AG15">
        <v>1442919.85</v>
      </c>
      <c r="AH15">
        <v>139692.41</v>
      </c>
      <c r="AK15">
        <v>90000</v>
      </c>
      <c r="AL15" s="72">
        <f t="shared" si="1"/>
        <v>1566297.25</v>
      </c>
      <c r="AM15" s="50">
        <f t="shared" si="2"/>
        <v>138570.80000000002</v>
      </c>
      <c r="AN15" s="51">
        <f t="shared" si="3"/>
        <v>1427726.45</v>
      </c>
      <c r="AO15" s="48">
        <f t="shared" si="4"/>
        <v>3978182.49</v>
      </c>
      <c r="AP15" s="47">
        <f t="shared" si="5"/>
        <v>4127985.7600000002</v>
      </c>
      <c r="AQ15" s="56">
        <f t="shared" si="6"/>
        <v>-149803.27000000002</v>
      </c>
    </row>
    <row r="16" spans="1:43" ht="14.4" thickBot="1" x14ac:dyDescent="0.3">
      <c r="A16" s="38" t="s">
        <v>362</v>
      </c>
      <c r="B16" s="38" t="s">
        <v>364</v>
      </c>
      <c r="C16" s="63">
        <v>3255</v>
      </c>
      <c r="D16" s="64" t="s">
        <v>695</v>
      </c>
      <c r="E16" t="s">
        <v>2837</v>
      </c>
      <c r="F16" s="415">
        <v>348409.94</v>
      </c>
      <c r="G16" s="415">
        <v>0</v>
      </c>
      <c r="H16" s="415">
        <v>61858</v>
      </c>
      <c r="K16">
        <v>595442.81999999995</v>
      </c>
      <c r="L16">
        <v>239118.27</v>
      </c>
      <c r="O16" s="408">
        <v>0</v>
      </c>
      <c r="R16" s="408">
        <v>361.52</v>
      </c>
      <c r="T16">
        <v>190115</v>
      </c>
      <c r="V16">
        <v>-1098754.45</v>
      </c>
      <c r="W16">
        <v>2403607</v>
      </c>
      <c r="X16" s="409">
        <v>766225.24</v>
      </c>
      <c r="Z16" s="409">
        <v>427.58</v>
      </c>
      <c r="AB16" s="409">
        <v>2285289.7999999998</v>
      </c>
      <c r="AC16" s="409">
        <v>200676</v>
      </c>
      <c r="AD16">
        <v>2582248.7999999998</v>
      </c>
      <c r="AE16">
        <v>19000</v>
      </c>
      <c r="AG16">
        <v>710075.54</v>
      </c>
      <c r="AH16">
        <v>166294.32</v>
      </c>
      <c r="AK16">
        <v>25500</v>
      </c>
      <c r="AL16" s="72">
        <f t="shared" si="1"/>
        <v>410267.94</v>
      </c>
      <c r="AM16" s="50">
        <f t="shared" si="2"/>
        <v>361.52</v>
      </c>
      <c r="AN16" s="51">
        <f t="shared" si="3"/>
        <v>409906.42</v>
      </c>
      <c r="AO16" s="48">
        <f t="shared" si="4"/>
        <v>3252618.6199999996</v>
      </c>
      <c r="AP16" s="47">
        <f t="shared" si="5"/>
        <v>3503118.6599999997</v>
      </c>
      <c r="AQ16" s="56">
        <f t="shared" si="6"/>
        <v>-250500.04000000004</v>
      </c>
    </row>
    <row r="17" spans="1:43" ht="14.4" thickBot="1" x14ac:dyDescent="0.3">
      <c r="A17" s="38" t="s">
        <v>362</v>
      </c>
      <c r="B17" s="38" t="s">
        <v>364</v>
      </c>
      <c r="C17" s="63">
        <v>4631</v>
      </c>
      <c r="D17" s="64" t="s">
        <v>696</v>
      </c>
      <c r="E17" t="s">
        <v>2838</v>
      </c>
      <c r="F17" s="415">
        <v>1135670.8500000001</v>
      </c>
      <c r="G17" s="415">
        <v>0</v>
      </c>
      <c r="H17" s="415">
        <v>232066.21</v>
      </c>
      <c r="K17">
        <v>348086.96</v>
      </c>
      <c r="L17">
        <v>331974.58</v>
      </c>
      <c r="O17" s="408">
        <v>0</v>
      </c>
      <c r="P17" s="408">
        <v>3</v>
      </c>
      <c r="R17" s="408">
        <v>80</v>
      </c>
      <c r="T17">
        <v>281635</v>
      </c>
      <c r="V17">
        <v>-864109.94</v>
      </c>
      <c r="W17">
        <v>2696435.34</v>
      </c>
      <c r="X17" s="409">
        <v>1083058.48</v>
      </c>
      <c r="Y17" s="409">
        <v>150000</v>
      </c>
      <c r="Z17" s="409">
        <v>1372.77</v>
      </c>
      <c r="AB17" s="409">
        <v>2278562.2000000002</v>
      </c>
      <c r="AC17" s="409">
        <v>240309</v>
      </c>
      <c r="AD17">
        <v>2617684.2000000002</v>
      </c>
      <c r="AG17">
        <v>887502.36</v>
      </c>
      <c r="AH17">
        <v>168918.59</v>
      </c>
      <c r="AK17">
        <v>145442.1</v>
      </c>
      <c r="AL17" s="72">
        <f t="shared" si="1"/>
        <v>1367737.06</v>
      </c>
      <c r="AM17" s="50">
        <f t="shared" si="2"/>
        <v>83</v>
      </c>
      <c r="AN17" s="51">
        <f t="shared" si="3"/>
        <v>1367654.06</v>
      </c>
      <c r="AO17" s="48">
        <f t="shared" si="4"/>
        <v>3753302.45</v>
      </c>
      <c r="AP17" s="47">
        <f t="shared" si="5"/>
        <v>3819547.25</v>
      </c>
      <c r="AQ17" s="56">
        <f t="shared" si="6"/>
        <v>-66244.799999999814</v>
      </c>
    </row>
    <row r="18" spans="1:43" ht="14.4" thickBot="1" x14ac:dyDescent="0.3">
      <c r="A18" s="38" t="s">
        <v>362</v>
      </c>
      <c r="B18" s="38" t="s">
        <v>364</v>
      </c>
      <c r="C18" s="63">
        <v>4306</v>
      </c>
      <c r="D18" s="64" t="s">
        <v>697</v>
      </c>
      <c r="E18" t="s">
        <v>2839</v>
      </c>
      <c r="F18" s="415">
        <v>447875.24</v>
      </c>
      <c r="G18" s="415">
        <v>4170</v>
      </c>
      <c r="H18" s="415">
        <v>115192.51</v>
      </c>
      <c r="K18">
        <v>739772.53</v>
      </c>
      <c r="L18">
        <v>369468.49</v>
      </c>
      <c r="O18" s="408">
        <v>0</v>
      </c>
      <c r="P18" s="408">
        <v>7630</v>
      </c>
      <c r="Q18" s="408">
        <v>125000</v>
      </c>
      <c r="R18" s="408">
        <v>18.25</v>
      </c>
      <c r="T18">
        <v>43700</v>
      </c>
      <c r="V18">
        <v>-658708.49</v>
      </c>
      <c r="W18">
        <v>2510757.66</v>
      </c>
      <c r="X18" s="409">
        <v>1321707.6100000001</v>
      </c>
      <c r="Y18" s="409">
        <v>245390</v>
      </c>
      <c r="Z18" s="409">
        <v>657.04</v>
      </c>
      <c r="AB18" s="409">
        <v>2308024.5</v>
      </c>
      <c r="AC18" s="409">
        <v>433430</v>
      </c>
      <c r="AD18">
        <v>3031573.5</v>
      </c>
      <c r="AE18">
        <v>22000</v>
      </c>
      <c r="AF18">
        <v>192</v>
      </c>
      <c r="AG18">
        <v>1307164.51</v>
      </c>
      <c r="AH18">
        <v>274356.28999999998</v>
      </c>
      <c r="AK18">
        <v>25841.5</v>
      </c>
      <c r="AL18" s="72">
        <f t="shared" si="1"/>
        <v>567237.75</v>
      </c>
      <c r="AM18" s="50">
        <f t="shared" si="2"/>
        <v>132648.25</v>
      </c>
      <c r="AN18" s="51">
        <f t="shared" si="3"/>
        <v>434589.5</v>
      </c>
      <c r="AO18" s="48">
        <f t="shared" si="4"/>
        <v>4309209.1500000004</v>
      </c>
      <c r="AP18" s="47">
        <f t="shared" si="5"/>
        <v>4661127.8</v>
      </c>
      <c r="AQ18" s="56">
        <f t="shared" si="6"/>
        <v>-351918.64999999944</v>
      </c>
    </row>
    <row r="19" spans="1:43" ht="14.4" thickBot="1" x14ac:dyDescent="0.3">
      <c r="A19" s="38" t="s">
        <v>362</v>
      </c>
      <c r="B19" s="38" t="s">
        <v>364</v>
      </c>
      <c r="C19" s="63">
        <v>5667</v>
      </c>
      <c r="D19" s="64" t="s">
        <v>698</v>
      </c>
      <c r="E19" t="s">
        <v>2840</v>
      </c>
      <c r="F19" s="415">
        <v>1232297.82</v>
      </c>
      <c r="G19" s="415">
        <v>0</v>
      </c>
      <c r="H19" s="415">
        <v>74916.44</v>
      </c>
      <c r="K19">
        <v>981936.6</v>
      </c>
      <c r="L19">
        <v>937114.6</v>
      </c>
      <c r="O19" s="408">
        <v>0</v>
      </c>
      <c r="Q19" s="408">
        <v>381747</v>
      </c>
      <c r="R19" s="408">
        <v>2731.67</v>
      </c>
      <c r="T19">
        <v>361453</v>
      </c>
      <c r="V19">
        <v>2276460.4</v>
      </c>
      <c r="W19">
        <v>684118.79</v>
      </c>
      <c r="X19" s="409">
        <v>949201.14</v>
      </c>
      <c r="Z19" s="409">
        <v>1377.45</v>
      </c>
      <c r="AB19" s="409">
        <v>995684.5</v>
      </c>
      <c r="AC19" s="409">
        <v>334790</v>
      </c>
      <c r="AD19">
        <v>1400364.5</v>
      </c>
      <c r="AE19">
        <v>19230</v>
      </c>
      <c r="AF19">
        <v>24035</v>
      </c>
      <c r="AG19">
        <v>926994.47</v>
      </c>
      <c r="AH19">
        <v>321674.52</v>
      </c>
      <c r="AK19">
        <v>69000</v>
      </c>
      <c r="AL19" s="72">
        <f t="shared" si="1"/>
        <v>1307214.26</v>
      </c>
      <c r="AM19" s="50">
        <f t="shared" si="2"/>
        <v>384478.67</v>
      </c>
      <c r="AN19" s="51">
        <f t="shared" si="3"/>
        <v>922735.59000000008</v>
      </c>
      <c r="AO19" s="48">
        <f t="shared" si="4"/>
        <v>2281053.09</v>
      </c>
      <c r="AP19" s="47">
        <f t="shared" si="5"/>
        <v>2761298.4899999998</v>
      </c>
      <c r="AQ19" s="56">
        <f t="shared" si="6"/>
        <v>-480245.39999999991</v>
      </c>
    </row>
    <row r="20" spans="1:43" ht="14.4" thickBot="1" x14ac:dyDescent="0.3">
      <c r="A20" s="38" t="s">
        <v>362</v>
      </c>
      <c r="B20" s="38" t="s">
        <v>364</v>
      </c>
      <c r="C20" s="63">
        <v>1990</v>
      </c>
      <c r="D20" s="64" t="s">
        <v>699</v>
      </c>
      <c r="E20" t="s">
        <v>2841</v>
      </c>
      <c r="F20" s="415">
        <v>427511.63</v>
      </c>
      <c r="G20" s="415">
        <v>2735</v>
      </c>
      <c r="H20" s="415">
        <v>112274.74</v>
      </c>
      <c r="K20">
        <v>401000.84</v>
      </c>
      <c r="L20">
        <v>115506.36</v>
      </c>
      <c r="O20" s="408">
        <v>0</v>
      </c>
      <c r="Q20" s="408">
        <v>21320</v>
      </c>
      <c r="R20" s="408">
        <v>400.06</v>
      </c>
      <c r="V20">
        <v>-9063.74</v>
      </c>
      <c r="W20">
        <v>865361.67</v>
      </c>
      <c r="X20" s="409">
        <v>917553.27</v>
      </c>
      <c r="Y20" s="409">
        <v>228400</v>
      </c>
      <c r="Z20" s="409">
        <v>403.76</v>
      </c>
      <c r="AB20" s="409">
        <v>1562474</v>
      </c>
      <c r="AC20" s="409">
        <v>162700</v>
      </c>
      <c r="AD20">
        <v>1864669</v>
      </c>
      <c r="AE20">
        <v>560</v>
      </c>
      <c r="AF20">
        <v>4448</v>
      </c>
      <c r="AG20">
        <v>722634.14</v>
      </c>
      <c r="AH20">
        <v>97709.31</v>
      </c>
      <c r="AK20">
        <v>500</v>
      </c>
      <c r="AL20" s="72">
        <f t="shared" si="1"/>
        <v>542521.37</v>
      </c>
      <c r="AM20" s="50">
        <f t="shared" si="2"/>
        <v>21720.06</v>
      </c>
      <c r="AN20" s="51">
        <f t="shared" si="3"/>
        <v>520801.31</v>
      </c>
      <c r="AO20" s="48">
        <f t="shared" si="4"/>
        <v>2871531.0300000003</v>
      </c>
      <c r="AP20" s="47">
        <f t="shared" si="5"/>
        <v>2690520.45</v>
      </c>
      <c r="AQ20" s="56">
        <f t="shared" si="6"/>
        <v>181010.58000000007</v>
      </c>
    </row>
    <row r="21" spans="1:43" ht="14.4" thickBot="1" x14ac:dyDescent="0.3">
      <c r="A21" s="38" t="s">
        <v>362</v>
      </c>
      <c r="B21" s="38" t="s">
        <v>364</v>
      </c>
      <c r="C21" s="63">
        <v>2504</v>
      </c>
      <c r="D21" s="64" t="s">
        <v>700</v>
      </c>
      <c r="E21" t="s">
        <v>2842</v>
      </c>
      <c r="F21" s="415">
        <v>563611.38</v>
      </c>
      <c r="G21" s="415">
        <v>28168.25</v>
      </c>
      <c r="H21" s="415">
        <v>56480.28</v>
      </c>
      <c r="K21">
        <v>436793.64</v>
      </c>
      <c r="L21">
        <v>342436.16</v>
      </c>
      <c r="R21" s="408">
        <v>89.96</v>
      </c>
      <c r="T21">
        <v>45200</v>
      </c>
      <c r="V21">
        <v>-296631.08</v>
      </c>
      <c r="W21">
        <v>1709584.67</v>
      </c>
      <c r="X21" s="409">
        <v>689323.07</v>
      </c>
      <c r="Y21" s="409">
        <v>35400</v>
      </c>
      <c r="Z21" s="409">
        <v>538.9</v>
      </c>
      <c r="AB21" s="409">
        <v>1604442</v>
      </c>
      <c r="AC21" s="409">
        <v>113660</v>
      </c>
      <c r="AD21">
        <v>1844054</v>
      </c>
      <c r="AG21">
        <v>414236.35</v>
      </c>
      <c r="AH21">
        <v>195327.46</v>
      </c>
      <c r="AK21">
        <v>20500</v>
      </c>
      <c r="AL21" s="72">
        <f t="shared" si="1"/>
        <v>648259.91</v>
      </c>
      <c r="AM21" s="50">
        <f t="shared" si="2"/>
        <v>89.96</v>
      </c>
      <c r="AN21" s="51">
        <f t="shared" si="3"/>
        <v>648169.95000000007</v>
      </c>
      <c r="AO21" s="48">
        <f t="shared" si="4"/>
        <v>2443363.9699999997</v>
      </c>
      <c r="AP21" s="47">
        <f t="shared" si="5"/>
        <v>2474117.81</v>
      </c>
      <c r="AQ21" s="56">
        <f t="shared" si="6"/>
        <v>-30753.840000000317</v>
      </c>
    </row>
    <row r="22" spans="1:43" ht="14.4" thickBot="1" x14ac:dyDescent="0.3">
      <c r="A22" s="38" t="s">
        <v>362</v>
      </c>
      <c r="B22" s="38" t="s">
        <v>364</v>
      </c>
      <c r="C22" s="63">
        <v>2869</v>
      </c>
      <c r="D22" s="64" t="s">
        <v>701</v>
      </c>
      <c r="E22" t="s">
        <v>2946</v>
      </c>
      <c r="F22" s="415">
        <v>738073.86</v>
      </c>
      <c r="G22" s="415">
        <v>37812.75</v>
      </c>
      <c r="H22" s="415">
        <v>125013.25</v>
      </c>
      <c r="K22">
        <v>551569.66</v>
      </c>
      <c r="L22">
        <v>280131.11</v>
      </c>
      <c r="O22" s="408">
        <v>0</v>
      </c>
      <c r="P22" s="408">
        <v>0</v>
      </c>
      <c r="Q22" s="408">
        <v>280442</v>
      </c>
      <c r="R22" s="408">
        <v>724.81</v>
      </c>
      <c r="V22">
        <v>-937366.48</v>
      </c>
      <c r="W22">
        <v>2287426.9300000002</v>
      </c>
      <c r="X22" s="409">
        <v>920543.55</v>
      </c>
      <c r="Z22" s="409">
        <v>358.2</v>
      </c>
      <c r="AB22" s="409">
        <v>1122463</v>
      </c>
      <c r="AC22" s="409">
        <v>197120</v>
      </c>
      <c r="AD22">
        <v>1316283</v>
      </c>
      <c r="AF22">
        <v>15296.59</v>
      </c>
      <c r="AG22">
        <v>599855.09</v>
      </c>
      <c r="AH22">
        <v>207676.7</v>
      </c>
      <c r="AL22" s="72">
        <f t="shared" si="1"/>
        <v>900899.86</v>
      </c>
      <c r="AM22" s="50">
        <f t="shared" si="2"/>
        <v>281166.81</v>
      </c>
      <c r="AN22" s="51">
        <f t="shared" si="3"/>
        <v>619733.05000000005</v>
      </c>
      <c r="AO22" s="48">
        <f t="shared" si="4"/>
        <v>2240484.75</v>
      </c>
      <c r="AP22" s="47">
        <f t="shared" si="5"/>
        <v>2139111.3800000004</v>
      </c>
      <c r="AQ22" s="56">
        <f t="shared" si="6"/>
        <v>101373.36999999965</v>
      </c>
    </row>
    <row r="23" spans="1:43" ht="14.4" thickBot="1" x14ac:dyDescent="0.3">
      <c r="A23" s="38" t="s">
        <v>367</v>
      </c>
      <c r="B23" s="38" t="s">
        <v>368</v>
      </c>
      <c r="C23" s="63">
        <v>1771</v>
      </c>
      <c r="D23" s="64" t="s">
        <v>702</v>
      </c>
      <c r="E23" t="s">
        <v>2843</v>
      </c>
      <c r="F23" s="415">
        <v>654050.11</v>
      </c>
      <c r="G23" s="415">
        <v>0</v>
      </c>
      <c r="H23" s="415">
        <v>48734.36</v>
      </c>
      <c r="K23">
        <v>663926</v>
      </c>
      <c r="L23">
        <v>211305.95</v>
      </c>
      <c r="Q23" s="408">
        <v>80000</v>
      </c>
      <c r="R23" s="408">
        <v>0</v>
      </c>
      <c r="T23">
        <v>54450</v>
      </c>
      <c r="V23">
        <v>-942162.13</v>
      </c>
      <c r="W23">
        <v>2091979.99</v>
      </c>
      <c r="X23" s="409">
        <v>792565.81</v>
      </c>
      <c r="Z23" s="409">
        <v>347.74</v>
      </c>
      <c r="AB23" s="409">
        <v>579917</v>
      </c>
      <c r="AC23" s="409">
        <v>286300</v>
      </c>
      <c r="AD23">
        <v>755513.6</v>
      </c>
      <c r="AG23">
        <v>383499.88</v>
      </c>
      <c r="AH23">
        <v>226368.51</v>
      </c>
      <c r="AL23" s="72">
        <f t="shared" si="1"/>
        <v>702784.47</v>
      </c>
      <c r="AM23" s="50">
        <f t="shared" si="2"/>
        <v>80000</v>
      </c>
      <c r="AN23" s="51">
        <f t="shared" si="3"/>
        <v>622784.47</v>
      </c>
      <c r="AO23" s="48">
        <f t="shared" si="4"/>
        <v>1659130.55</v>
      </c>
      <c r="AP23" s="47">
        <f t="shared" si="5"/>
        <v>1365381.99</v>
      </c>
      <c r="AQ23" s="56">
        <f t="shared" si="6"/>
        <v>293748.56000000006</v>
      </c>
    </row>
    <row r="24" spans="1:43" ht="14.4" thickBot="1" x14ac:dyDescent="0.3">
      <c r="A24" s="38" t="s">
        <v>367</v>
      </c>
      <c r="B24" s="38" t="s">
        <v>368</v>
      </c>
      <c r="C24" s="63">
        <v>5076</v>
      </c>
      <c r="D24" s="64" t="s">
        <v>703</v>
      </c>
      <c r="E24" t="s">
        <v>2844</v>
      </c>
      <c r="F24" s="415">
        <v>1391680.35</v>
      </c>
      <c r="G24" s="415">
        <v>0</v>
      </c>
      <c r="H24" s="415">
        <v>32847.129999999997</v>
      </c>
      <c r="K24">
        <v>542737.88</v>
      </c>
      <c r="L24">
        <v>128239.38</v>
      </c>
      <c r="Q24" s="408">
        <v>27744</v>
      </c>
      <c r="R24" s="408">
        <v>301.10000000000002</v>
      </c>
      <c r="T24">
        <v>179212.75</v>
      </c>
      <c r="V24">
        <v>1453767.72</v>
      </c>
      <c r="X24" s="409">
        <v>1332636.32</v>
      </c>
      <c r="Z24" s="409">
        <v>1220.71</v>
      </c>
      <c r="AB24" s="409">
        <v>1526333.6</v>
      </c>
      <c r="AC24" s="409">
        <v>458056.65</v>
      </c>
      <c r="AD24">
        <v>1817093.46</v>
      </c>
      <c r="AE24">
        <v>1400</v>
      </c>
      <c r="AG24">
        <v>843034.05</v>
      </c>
      <c r="AH24">
        <v>218461.6</v>
      </c>
      <c r="AK24">
        <v>3779</v>
      </c>
      <c r="AL24" s="72">
        <f t="shared" si="1"/>
        <v>1424527.48</v>
      </c>
      <c r="AM24" s="50">
        <f t="shared" si="2"/>
        <v>28045.1</v>
      </c>
      <c r="AN24" s="51">
        <f t="shared" si="3"/>
        <v>1396482.38</v>
      </c>
      <c r="AO24" s="48">
        <f t="shared" si="4"/>
        <v>3318247.28</v>
      </c>
      <c r="AP24" s="47">
        <f t="shared" si="5"/>
        <v>2883768.11</v>
      </c>
      <c r="AQ24" s="56">
        <f t="shared" si="6"/>
        <v>434479.16999999993</v>
      </c>
    </row>
    <row r="25" spans="1:43" ht="14.4" thickBot="1" x14ac:dyDescent="0.3">
      <c r="A25" s="38" t="s">
        <v>367</v>
      </c>
      <c r="B25" s="38" t="s">
        <v>368</v>
      </c>
      <c r="C25" s="63">
        <v>1132</v>
      </c>
      <c r="D25" s="64" t="s">
        <v>704</v>
      </c>
      <c r="E25" t="s">
        <v>2845</v>
      </c>
      <c r="F25" s="415">
        <v>273854.27</v>
      </c>
      <c r="G25" s="415">
        <v>0</v>
      </c>
      <c r="H25" s="415">
        <v>38936.42</v>
      </c>
      <c r="K25">
        <v>916619.65</v>
      </c>
      <c r="L25">
        <v>176084.04</v>
      </c>
      <c r="O25" s="408">
        <v>0</v>
      </c>
      <c r="R25" s="408">
        <v>828.5</v>
      </c>
      <c r="V25">
        <v>-360815.86</v>
      </c>
      <c r="W25">
        <v>1967042.37</v>
      </c>
      <c r="X25" s="409">
        <v>881291.86</v>
      </c>
      <c r="Z25" s="409">
        <v>251.18</v>
      </c>
      <c r="AB25" s="409">
        <v>2115794.5</v>
      </c>
      <c r="AC25" s="409">
        <v>16500</v>
      </c>
      <c r="AD25">
        <v>2585794.5</v>
      </c>
      <c r="AF25">
        <v>39260</v>
      </c>
      <c r="AG25">
        <v>412282.81</v>
      </c>
      <c r="AH25">
        <v>177365.86</v>
      </c>
      <c r="AK25">
        <v>695</v>
      </c>
      <c r="AL25" s="72">
        <f t="shared" si="1"/>
        <v>312790.69</v>
      </c>
      <c r="AM25" s="50">
        <f t="shared" si="2"/>
        <v>828.5</v>
      </c>
      <c r="AN25" s="51">
        <f t="shared" si="3"/>
        <v>311962.19</v>
      </c>
      <c r="AO25" s="48">
        <f t="shared" si="4"/>
        <v>3013837.54</v>
      </c>
      <c r="AP25" s="47">
        <f t="shared" si="5"/>
        <v>3215398.17</v>
      </c>
      <c r="AQ25" s="56">
        <f t="shared" si="6"/>
        <v>-201560.62999999989</v>
      </c>
    </row>
    <row r="26" spans="1:43" ht="14.4" thickBot="1" x14ac:dyDescent="0.3">
      <c r="A26" s="38" t="s">
        <v>367</v>
      </c>
      <c r="B26" s="38" t="s">
        <v>368</v>
      </c>
      <c r="C26" s="63">
        <v>2987</v>
      </c>
      <c r="D26" s="64" t="s">
        <v>705</v>
      </c>
      <c r="E26" t="s">
        <v>2846</v>
      </c>
      <c r="F26" s="415">
        <v>395780.04</v>
      </c>
      <c r="G26" s="415">
        <v>0</v>
      </c>
      <c r="H26" s="415">
        <v>38609.22</v>
      </c>
      <c r="K26">
        <v>473811</v>
      </c>
      <c r="L26">
        <v>87514.23</v>
      </c>
      <c r="R26" s="408">
        <v>336.3</v>
      </c>
      <c r="V26">
        <v>-91293.68</v>
      </c>
      <c r="W26">
        <v>1301651.56</v>
      </c>
      <c r="X26" s="409">
        <v>883044.59</v>
      </c>
      <c r="Z26" s="409">
        <v>525.45000000000005</v>
      </c>
      <c r="AB26" s="409">
        <v>168560</v>
      </c>
      <c r="AC26" s="409">
        <v>30000</v>
      </c>
      <c r="AD26">
        <v>427425.3</v>
      </c>
      <c r="AG26">
        <v>653308.18999999994</v>
      </c>
      <c r="AH26">
        <v>201822.64</v>
      </c>
      <c r="AK26">
        <v>14553.6</v>
      </c>
      <c r="AL26" s="72">
        <f t="shared" si="1"/>
        <v>434389.26</v>
      </c>
      <c r="AM26" s="50">
        <f t="shared" si="2"/>
        <v>336.3</v>
      </c>
      <c r="AN26" s="51">
        <f t="shared" si="3"/>
        <v>434052.96</v>
      </c>
      <c r="AO26" s="48">
        <f t="shared" si="4"/>
        <v>1082130.04</v>
      </c>
      <c r="AP26" s="47">
        <f t="shared" si="5"/>
        <v>1297109.73</v>
      </c>
      <c r="AQ26" s="56">
        <f t="shared" si="6"/>
        <v>-214979.68999999994</v>
      </c>
    </row>
    <row r="27" spans="1:43" ht="14.4" thickBot="1" x14ac:dyDescent="0.3">
      <c r="A27" s="38" t="s">
        <v>367</v>
      </c>
      <c r="B27" s="38" t="s">
        <v>368</v>
      </c>
      <c r="C27" s="63">
        <v>2340</v>
      </c>
      <c r="D27" s="64" t="s">
        <v>706</v>
      </c>
      <c r="E27" t="s">
        <v>2847</v>
      </c>
      <c r="F27" s="415">
        <v>550996.75</v>
      </c>
      <c r="G27" s="415">
        <v>0</v>
      </c>
      <c r="H27" s="415">
        <v>27011.93</v>
      </c>
      <c r="K27">
        <v>1584708.4</v>
      </c>
      <c r="L27">
        <v>243576.53</v>
      </c>
      <c r="O27" s="408">
        <v>0</v>
      </c>
      <c r="R27" s="408">
        <v>393.43</v>
      </c>
      <c r="T27">
        <v>127857</v>
      </c>
      <c r="V27">
        <v>591833.99</v>
      </c>
      <c r="W27">
        <v>1776680.82</v>
      </c>
      <c r="X27" s="409">
        <v>888758.9</v>
      </c>
      <c r="Y27" s="409">
        <v>22260</v>
      </c>
      <c r="Z27" s="409">
        <v>507.55</v>
      </c>
      <c r="AB27" s="409">
        <v>1121825.2</v>
      </c>
      <c r="AC27" s="409">
        <v>88800</v>
      </c>
      <c r="AD27">
        <v>1398780.28</v>
      </c>
      <c r="AF27">
        <v>1416</v>
      </c>
      <c r="AG27">
        <v>547972.34</v>
      </c>
      <c r="AH27">
        <v>262704.65999999997</v>
      </c>
      <c r="AK27">
        <v>1750</v>
      </c>
      <c r="AL27" s="72">
        <f t="shared" si="1"/>
        <v>578008.68000000005</v>
      </c>
      <c r="AM27" s="50">
        <f t="shared" si="2"/>
        <v>393.43</v>
      </c>
      <c r="AN27" s="51">
        <f t="shared" si="3"/>
        <v>577615.25</v>
      </c>
      <c r="AO27" s="48">
        <f t="shared" si="4"/>
        <v>2122151.65</v>
      </c>
      <c r="AP27" s="47">
        <f t="shared" si="5"/>
        <v>2212623.2800000003</v>
      </c>
      <c r="AQ27" s="56">
        <f t="shared" si="6"/>
        <v>-90471.630000000354</v>
      </c>
    </row>
    <row r="28" spans="1:43" ht="14.4" thickBot="1" x14ac:dyDescent="0.3">
      <c r="A28" s="38" t="s">
        <v>371</v>
      </c>
      <c r="B28" s="38" t="s">
        <v>372</v>
      </c>
      <c r="C28" s="63">
        <v>4716</v>
      </c>
      <c r="D28" s="64" t="s">
        <v>707</v>
      </c>
      <c r="E28" t="s">
        <v>2848</v>
      </c>
      <c r="F28" s="415">
        <v>896396.41</v>
      </c>
      <c r="G28" s="415">
        <v>40788</v>
      </c>
      <c r="H28" s="415">
        <v>62105.75</v>
      </c>
      <c r="K28">
        <v>1087494.24</v>
      </c>
      <c r="L28">
        <v>384332.13</v>
      </c>
      <c r="O28" s="408">
        <v>1900</v>
      </c>
      <c r="P28" s="408">
        <v>65948.429999999993</v>
      </c>
      <c r="Q28" s="408">
        <v>22710</v>
      </c>
      <c r="R28" s="408">
        <v>283.61</v>
      </c>
      <c r="T28">
        <v>328742.82</v>
      </c>
      <c r="V28">
        <v>191585.02</v>
      </c>
      <c r="W28">
        <v>2074982.75</v>
      </c>
      <c r="X28" s="409">
        <v>1724587.03</v>
      </c>
      <c r="Y28" s="409">
        <v>97290</v>
      </c>
      <c r="Z28" s="409">
        <v>1191.76</v>
      </c>
      <c r="AB28" s="409">
        <v>3037802.4</v>
      </c>
      <c r="AC28" s="409">
        <v>37500</v>
      </c>
      <c r="AD28">
        <v>3691433.4</v>
      </c>
      <c r="AE28">
        <v>7500</v>
      </c>
      <c r="AF28">
        <v>1948</v>
      </c>
      <c r="AG28">
        <v>989726.66</v>
      </c>
      <c r="AH28">
        <v>392399.23</v>
      </c>
      <c r="AK28">
        <v>30400</v>
      </c>
      <c r="AL28" s="72">
        <f t="shared" si="1"/>
        <v>999290.16</v>
      </c>
      <c r="AM28" s="50">
        <f t="shared" si="2"/>
        <v>90842.04</v>
      </c>
      <c r="AN28" s="51">
        <f t="shared" si="3"/>
        <v>908448.12</v>
      </c>
      <c r="AO28" s="48">
        <f t="shared" si="4"/>
        <v>4898371.1899999995</v>
      </c>
      <c r="AP28" s="47">
        <f t="shared" si="5"/>
        <v>5113407.2899999991</v>
      </c>
      <c r="AQ28" s="56">
        <f t="shared" si="6"/>
        <v>-215036.09999999963</v>
      </c>
    </row>
    <row r="29" spans="1:43" ht="14.4" thickBot="1" x14ac:dyDescent="0.3">
      <c r="A29" s="38" t="s">
        <v>371</v>
      </c>
      <c r="B29" s="38" t="s">
        <v>372</v>
      </c>
      <c r="C29" s="63">
        <v>2694</v>
      </c>
      <c r="D29" s="64" t="s">
        <v>708</v>
      </c>
      <c r="E29" t="s">
        <v>2849</v>
      </c>
      <c r="F29" s="415">
        <v>541385.92000000004</v>
      </c>
      <c r="G29" s="415">
        <v>9696.5</v>
      </c>
      <c r="H29" s="415">
        <v>83679.360000000001</v>
      </c>
      <c r="K29">
        <v>565223.01</v>
      </c>
      <c r="L29">
        <v>178022.47</v>
      </c>
      <c r="O29" s="408">
        <v>0</v>
      </c>
      <c r="P29" s="408">
        <v>22553.72</v>
      </c>
      <c r="Q29" s="408">
        <v>115320.16</v>
      </c>
      <c r="R29" s="408">
        <v>218.15</v>
      </c>
      <c r="V29">
        <v>-522276.99</v>
      </c>
      <c r="W29">
        <v>1942599.48</v>
      </c>
      <c r="X29" s="409">
        <v>750026.57</v>
      </c>
      <c r="Z29" s="409">
        <v>737.02</v>
      </c>
      <c r="AB29" s="409">
        <v>920953</v>
      </c>
      <c r="AC29" s="409">
        <v>24000</v>
      </c>
      <c r="AD29">
        <v>1139653</v>
      </c>
      <c r="AG29">
        <v>422667.55</v>
      </c>
      <c r="AH29">
        <v>301553.3</v>
      </c>
      <c r="AK29">
        <v>12250</v>
      </c>
      <c r="AL29" s="72">
        <f t="shared" si="1"/>
        <v>634761.78</v>
      </c>
      <c r="AM29" s="50">
        <f t="shared" si="2"/>
        <v>138092.03</v>
      </c>
      <c r="AN29" s="51">
        <f t="shared" si="3"/>
        <v>496669.75</v>
      </c>
      <c r="AO29" s="48">
        <f t="shared" si="4"/>
        <v>1695716.5899999999</v>
      </c>
      <c r="AP29" s="47">
        <f t="shared" si="5"/>
        <v>1876123.85</v>
      </c>
      <c r="AQ29" s="56">
        <f t="shared" si="6"/>
        <v>-180407.26000000024</v>
      </c>
    </row>
    <row r="30" spans="1:43" ht="14.4" thickBot="1" x14ac:dyDescent="0.3">
      <c r="A30" s="38" t="s">
        <v>371</v>
      </c>
      <c r="B30" s="38" t="s">
        <v>372</v>
      </c>
      <c r="C30" s="63">
        <v>3656</v>
      </c>
      <c r="D30" s="64" t="s">
        <v>709</v>
      </c>
      <c r="E30" t="s">
        <v>2850</v>
      </c>
      <c r="F30" s="415">
        <v>1033586.69</v>
      </c>
      <c r="G30" s="415">
        <v>8019</v>
      </c>
      <c r="H30" s="415">
        <v>57244.55</v>
      </c>
      <c r="K30">
        <v>758933.43</v>
      </c>
      <c r="L30">
        <v>182703.17</v>
      </c>
      <c r="P30" s="408">
        <v>21063.42</v>
      </c>
      <c r="R30" s="408">
        <v>148.41999999999999</v>
      </c>
      <c r="T30">
        <v>208600</v>
      </c>
      <c r="V30">
        <v>467502.48</v>
      </c>
      <c r="W30">
        <v>1357301.45</v>
      </c>
      <c r="X30" s="409">
        <v>1056653.33</v>
      </c>
      <c r="Z30" s="409">
        <v>1116.1099999999999</v>
      </c>
      <c r="AB30" s="409">
        <v>1241594.6000000001</v>
      </c>
      <c r="AC30" s="409">
        <v>35300</v>
      </c>
      <c r="AD30">
        <v>1520446.6</v>
      </c>
      <c r="AG30">
        <v>612238.42000000004</v>
      </c>
      <c r="AH30">
        <v>200606.95</v>
      </c>
      <c r="AJ30">
        <v>1</v>
      </c>
      <c r="AK30">
        <v>15500</v>
      </c>
      <c r="AL30" s="72">
        <f t="shared" si="1"/>
        <v>1098850.24</v>
      </c>
      <c r="AM30" s="50">
        <f t="shared" si="2"/>
        <v>21211.839999999997</v>
      </c>
      <c r="AN30" s="51">
        <f t="shared" si="3"/>
        <v>1077638.3999999999</v>
      </c>
      <c r="AO30" s="48">
        <f t="shared" si="4"/>
        <v>2334664.04</v>
      </c>
      <c r="AP30" s="47">
        <f t="shared" si="5"/>
        <v>2348792.9700000002</v>
      </c>
      <c r="AQ30" s="56">
        <f t="shared" si="6"/>
        <v>-14128.930000000168</v>
      </c>
    </row>
    <row r="31" spans="1:43" ht="14.4" thickBot="1" x14ac:dyDescent="0.3">
      <c r="A31" s="38" t="s">
        <v>371</v>
      </c>
      <c r="B31" s="38" t="s">
        <v>372</v>
      </c>
      <c r="C31" s="63">
        <v>4918</v>
      </c>
      <c r="D31" s="64" t="s">
        <v>710</v>
      </c>
      <c r="E31" t="s">
        <v>2851</v>
      </c>
      <c r="F31" s="415">
        <v>779507.67</v>
      </c>
      <c r="G31" s="415">
        <v>0</v>
      </c>
      <c r="H31" s="415">
        <v>57775.64</v>
      </c>
      <c r="K31">
        <v>403795.7</v>
      </c>
      <c r="L31">
        <v>376716.42</v>
      </c>
      <c r="O31" s="408">
        <v>0</v>
      </c>
      <c r="P31" s="408">
        <v>29440.44</v>
      </c>
      <c r="Q31" s="408">
        <v>0.19</v>
      </c>
      <c r="R31" s="408">
        <v>226.46</v>
      </c>
      <c r="T31">
        <v>9040.66</v>
      </c>
      <c r="V31">
        <v>-248480.3</v>
      </c>
      <c r="W31">
        <v>1339755.76</v>
      </c>
      <c r="X31" s="409">
        <v>1328622.74</v>
      </c>
      <c r="Y31" s="409">
        <v>218900</v>
      </c>
      <c r="Z31" s="409">
        <v>942.41</v>
      </c>
      <c r="AB31" s="409">
        <v>1772909.66</v>
      </c>
      <c r="AC31" s="409">
        <v>235710</v>
      </c>
      <c r="AD31">
        <v>2161732.66</v>
      </c>
      <c r="AE31">
        <v>2000</v>
      </c>
      <c r="AF31">
        <v>2048</v>
      </c>
      <c r="AG31">
        <v>775263.18</v>
      </c>
      <c r="AH31">
        <v>109228.75</v>
      </c>
      <c r="AK31">
        <v>19000</v>
      </c>
      <c r="AL31" s="72">
        <f t="shared" si="1"/>
        <v>837283.31</v>
      </c>
      <c r="AM31" s="50">
        <f t="shared" si="2"/>
        <v>29667.089999999997</v>
      </c>
      <c r="AN31" s="51">
        <f t="shared" si="3"/>
        <v>807616.22000000009</v>
      </c>
      <c r="AO31" s="48">
        <f t="shared" si="4"/>
        <v>3557084.8099999996</v>
      </c>
      <c r="AP31" s="47">
        <f t="shared" si="5"/>
        <v>3069272.5900000003</v>
      </c>
      <c r="AQ31" s="56">
        <f t="shared" si="6"/>
        <v>487812.21999999927</v>
      </c>
    </row>
    <row r="32" spans="1:43" ht="14.4" thickBot="1" x14ac:dyDescent="0.3">
      <c r="A32" s="38" t="s">
        <v>371</v>
      </c>
      <c r="B32" s="38" t="s">
        <v>372</v>
      </c>
      <c r="C32" s="63">
        <v>2308</v>
      </c>
      <c r="D32" s="64" t="s">
        <v>711</v>
      </c>
      <c r="E32" t="s">
        <v>2852</v>
      </c>
      <c r="F32" s="415">
        <v>460520.8</v>
      </c>
      <c r="G32" s="415">
        <v>459</v>
      </c>
      <c r="H32" s="415">
        <v>53241.15</v>
      </c>
      <c r="K32">
        <v>830292.73</v>
      </c>
      <c r="L32">
        <v>439955.66</v>
      </c>
      <c r="O32" s="408">
        <v>0</v>
      </c>
      <c r="P32" s="408">
        <v>30786.98</v>
      </c>
      <c r="R32" s="408">
        <v>155</v>
      </c>
      <c r="T32">
        <v>60000</v>
      </c>
      <c r="V32">
        <v>-264287.99</v>
      </c>
      <c r="W32">
        <v>2103448.6</v>
      </c>
      <c r="X32" s="409">
        <v>1137330.31</v>
      </c>
      <c r="Z32" s="409">
        <v>640.84</v>
      </c>
      <c r="AB32" s="409">
        <v>1384749</v>
      </c>
      <c r="AC32" s="409">
        <v>272300</v>
      </c>
      <c r="AD32">
        <v>1775841</v>
      </c>
      <c r="AE32">
        <v>197640</v>
      </c>
      <c r="AF32">
        <v>31366</v>
      </c>
      <c r="AG32">
        <v>494596.26</v>
      </c>
      <c r="AH32">
        <v>440990.14</v>
      </c>
      <c r="AK32">
        <v>220</v>
      </c>
      <c r="AL32" s="72">
        <f t="shared" si="1"/>
        <v>514220.95</v>
      </c>
      <c r="AM32" s="50">
        <f t="shared" si="2"/>
        <v>30941.98</v>
      </c>
      <c r="AN32" s="51">
        <f t="shared" si="3"/>
        <v>483278.97000000003</v>
      </c>
      <c r="AO32" s="48">
        <f t="shared" si="4"/>
        <v>2795020.1500000004</v>
      </c>
      <c r="AP32" s="47">
        <f t="shared" si="5"/>
        <v>2940653.4</v>
      </c>
      <c r="AQ32" s="56">
        <f t="shared" si="6"/>
        <v>-145633.24999999953</v>
      </c>
    </row>
    <row r="33" spans="1:43" ht="14.4" thickBot="1" x14ac:dyDescent="0.3">
      <c r="A33" s="38" t="s">
        <v>371</v>
      </c>
      <c r="B33" s="38" t="s">
        <v>372</v>
      </c>
      <c r="C33" s="63">
        <v>1606</v>
      </c>
      <c r="D33" s="64" t="s">
        <v>712</v>
      </c>
      <c r="E33" t="s">
        <v>2853</v>
      </c>
      <c r="F33" s="415">
        <v>582824.84</v>
      </c>
      <c r="G33" s="415">
        <v>0</v>
      </c>
      <c r="H33" s="415">
        <v>89573.6</v>
      </c>
      <c r="K33">
        <v>232095.14</v>
      </c>
      <c r="L33">
        <v>68974.81</v>
      </c>
      <c r="P33" s="408">
        <v>21407.84</v>
      </c>
      <c r="R33" s="408">
        <v>140.1</v>
      </c>
      <c r="T33">
        <v>103809.81</v>
      </c>
      <c r="V33">
        <v>-568338.25</v>
      </c>
      <c r="W33">
        <v>1634028.2</v>
      </c>
      <c r="X33" s="409">
        <v>1133991.56</v>
      </c>
      <c r="Z33" s="409">
        <v>918.47</v>
      </c>
      <c r="AB33" s="409">
        <v>941536.7</v>
      </c>
      <c r="AC33" s="409">
        <v>83300</v>
      </c>
      <c r="AD33">
        <v>1168567.7</v>
      </c>
      <c r="AE33">
        <v>4400</v>
      </c>
      <c r="AF33">
        <v>14790</v>
      </c>
      <c r="AG33">
        <v>469034.53</v>
      </c>
      <c r="AH33">
        <v>707406.81</v>
      </c>
      <c r="AJ33">
        <v>8</v>
      </c>
      <c r="AK33">
        <v>13119</v>
      </c>
      <c r="AL33" s="72">
        <f t="shared" si="1"/>
        <v>672398.44</v>
      </c>
      <c r="AM33" s="50">
        <f t="shared" si="2"/>
        <v>21547.94</v>
      </c>
      <c r="AN33" s="51">
        <f t="shared" si="3"/>
        <v>650850.5</v>
      </c>
      <c r="AO33" s="48">
        <f t="shared" si="4"/>
        <v>2159746.73</v>
      </c>
      <c r="AP33" s="47">
        <f t="shared" si="5"/>
        <v>2377326.04</v>
      </c>
      <c r="AQ33" s="56">
        <f t="shared" si="6"/>
        <v>-217579.31000000006</v>
      </c>
    </row>
    <row r="34" spans="1:43" ht="14.4" thickBot="1" x14ac:dyDescent="0.3">
      <c r="A34" s="38" t="s">
        <v>371</v>
      </c>
      <c r="B34" s="38" t="s">
        <v>372</v>
      </c>
      <c r="C34" s="63">
        <v>2622</v>
      </c>
      <c r="D34" s="64" t="s">
        <v>713</v>
      </c>
      <c r="E34" t="s">
        <v>2854</v>
      </c>
      <c r="F34" s="415">
        <v>475593.1</v>
      </c>
      <c r="G34" s="415">
        <v>4710</v>
      </c>
      <c r="H34" s="415">
        <v>8190</v>
      </c>
      <c r="K34">
        <v>501211.52</v>
      </c>
      <c r="L34">
        <v>359084.34</v>
      </c>
      <c r="O34" s="408">
        <v>0</v>
      </c>
      <c r="P34" s="408">
        <v>-22388.5</v>
      </c>
      <c r="R34" s="408">
        <v>192.22</v>
      </c>
      <c r="T34">
        <v>94700</v>
      </c>
      <c r="V34">
        <v>794357.65</v>
      </c>
      <c r="W34">
        <v>391756.52</v>
      </c>
      <c r="X34" s="409">
        <v>789960.11</v>
      </c>
      <c r="Z34" s="409">
        <v>514.74</v>
      </c>
      <c r="AB34" s="409">
        <v>2541118.7999999998</v>
      </c>
      <c r="AC34" s="409">
        <v>149850</v>
      </c>
      <c r="AD34">
        <v>2801033.46</v>
      </c>
      <c r="AE34">
        <v>10566.5</v>
      </c>
      <c r="AF34">
        <v>5663.5</v>
      </c>
      <c r="AG34">
        <v>391539.07</v>
      </c>
      <c r="AH34">
        <v>170642.05</v>
      </c>
      <c r="AK34">
        <v>11828</v>
      </c>
      <c r="AL34" s="72">
        <f t="shared" si="1"/>
        <v>488493.1</v>
      </c>
      <c r="AM34" s="50">
        <f t="shared" si="2"/>
        <v>-22196.28</v>
      </c>
      <c r="AN34" s="51">
        <f t="shared" si="3"/>
        <v>510689.38</v>
      </c>
      <c r="AO34" s="48">
        <f t="shared" si="4"/>
        <v>3481443.65</v>
      </c>
      <c r="AP34" s="47">
        <f t="shared" si="5"/>
        <v>3391272.5799999996</v>
      </c>
      <c r="AQ34" s="56">
        <f t="shared" si="6"/>
        <v>90171.070000000298</v>
      </c>
    </row>
    <row r="35" spans="1:43" ht="14.4" thickBot="1" x14ac:dyDescent="0.3">
      <c r="A35" s="38" t="s">
        <v>371</v>
      </c>
      <c r="B35" s="38" t="s">
        <v>372</v>
      </c>
      <c r="C35" s="63">
        <v>2397</v>
      </c>
      <c r="D35" s="64" t="s">
        <v>714</v>
      </c>
      <c r="E35" t="s">
        <v>2855</v>
      </c>
      <c r="F35" s="415">
        <v>579519.41</v>
      </c>
      <c r="G35" s="415">
        <v>430</v>
      </c>
      <c r="H35" s="415">
        <v>44700</v>
      </c>
      <c r="K35">
        <v>396658.11</v>
      </c>
      <c r="L35">
        <v>275243.62</v>
      </c>
      <c r="O35" s="408">
        <v>17400</v>
      </c>
      <c r="P35" s="408">
        <v>2912.18</v>
      </c>
      <c r="R35" s="408">
        <v>680.72</v>
      </c>
      <c r="T35">
        <v>200475</v>
      </c>
      <c r="V35">
        <v>667461.55000000005</v>
      </c>
      <c r="W35">
        <v>459399.49</v>
      </c>
      <c r="X35" s="409">
        <v>571365.93999999994</v>
      </c>
      <c r="Z35" s="409">
        <v>581.5</v>
      </c>
      <c r="AB35" s="409">
        <v>397895.5</v>
      </c>
      <c r="AD35">
        <v>595960.5</v>
      </c>
      <c r="AE35">
        <v>5080</v>
      </c>
      <c r="AF35">
        <v>717</v>
      </c>
      <c r="AG35">
        <v>315623.21999999997</v>
      </c>
      <c r="AH35">
        <v>89040.02</v>
      </c>
      <c r="AK35">
        <v>15200</v>
      </c>
      <c r="AL35" s="72">
        <f t="shared" si="1"/>
        <v>624649.41</v>
      </c>
      <c r="AM35" s="50">
        <f t="shared" si="2"/>
        <v>20992.9</v>
      </c>
      <c r="AN35" s="51">
        <f t="shared" si="3"/>
        <v>603656.51</v>
      </c>
      <c r="AO35" s="48">
        <f t="shared" si="4"/>
        <v>969842.94</v>
      </c>
      <c r="AP35" s="47">
        <f t="shared" si="5"/>
        <v>1021620.74</v>
      </c>
      <c r="AQ35" s="56">
        <f t="shared" si="6"/>
        <v>-51777.800000000047</v>
      </c>
    </row>
    <row r="36" spans="1:43" ht="14.4" thickBot="1" x14ac:dyDescent="0.3">
      <c r="A36" s="38" t="s">
        <v>371</v>
      </c>
      <c r="B36" s="38" t="s">
        <v>372</v>
      </c>
      <c r="C36" s="63">
        <v>1711</v>
      </c>
      <c r="D36" s="64" t="s">
        <v>715</v>
      </c>
      <c r="E36" t="s">
        <v>2856</v>
      </c>
      <c r="F36" s="415">
        <v>479447.79</v>
      </c>
      <c r="G36" s="415">
        <v>16628.63</v>
      </c>
      <c r="H36" s="415">
        <v>64020.89</v>
      </c>
      <c r="K36">
        <v>710311.24</v>
      </c>
      <c r="L36">
        <v>234163.06</v>
      </c>
      <c r="O36" s="408">
        <v>0</v>
      </c>
      <c r="P36" s="408">
        <v>0</v>
      </c>
      <c r="R36" s="408">
        <v>295.89999999999998</v>
      </c>
      <c r="T36">
        <v>78761.100000000006</v>
      </c>
      <c r="V36">
        <v>716152.6</v>
      </c>
      <c r="W36">
        <v>556569.79</v>
      </c>
      <c r="X36" s="409">
        <v>941871.18</v>
      </c>
      <c r="Z36" s="409">
        <v>486.01</v>
      </c>
      <c r="AB36" s="409">
        <v>1136077.7</v>
      </c>
      <c r="AC36" s="409">
        <v>30190</v>
      </c>
      <c r="AD36">
        <v>1345647.7</v>
      </c>
      <c r="AG36">
        <v>371668.1</v>
      </c>
      <c r="AH36">
        <v>223316.87</v>
      </c>
      <c r="AK36">
        <v>15200</v>
      </c>
      <c r="AL36" s="72">
        <f t="shared" si="1"/>
        <v>560097.30999999994</v>
      </c>
      <c r="AM36" s="50">
        <f t="shared" si="2"/>
        <v>295.89999999999998</v>
      </c>
      <c r="AN36" s="51">
        <f t="shared" si="3"/>
        <v>559801.40999999992</v>
      </c>
      <c r="AO36" s="48">
        <f t="shared" si="4"/>
        <v>2108624.89</v>
      </c>
      <c r="AP36" s="47">
        <f t="shared" si="5"/>
        <v>1955832.67</v>
      </c>
      <c r="AQ36" s="56">
        <f t="shared" si="6"/>
        <v>152792.2200000002</v>
      </c>
    </row>
    <row r="37" spans="1:43" ht="14.4" thickBot="1" x14ac:dyDescent="0.3">
      <c r="A37" s="38" t="s">
        <v>371</v>
      </c>
      <c r="B37" s="38" t="s">
        <v>372</v>
      </c>
      <c r="C37" s="63">
        <v>2477</v>
      </c>
      <c r="D37" s="64" t="s">
        <v>716</v>
      </c>
      <c r="E37" t="s">
        <v>2857</v>
      </c>
      <c r="F37" s="415">
        <v>561541.46</v>
      </c>
      <c r="G37" s="415">
        <v>487</v>
      </c>
      <c r="H37" s="415">
        <v>136108.9</v>
      </c>
      <c r="K37">
        <v>346007.38</v>
      </c>
      <c r="L37">
        <v>119612.34</v>
      </c>
      <c r="P37" s="408">
        <v>23380.6</v>
      </c>
      <c r="R37" s="408">
        <v>152.19999999999999</v>
      </c>
      <c r="T37">
        <v>120000</v>
      </c>
      <c r="V37">
        <v>-648946.22</v>
      </c>
      <c r="W37">
        <v>1714982.69</v>
      </c>
      <c r="X37" s="409">
        <v>889597.19</v>
      </c>
      <c r="Z37" s="409">
        <v>631.69000000000005</v>
      </c>
      <c r="AB37" s="409">
        <v>1548182.6</v>
      </c>
      <c r="AC37" s="409">
        <v>22100</v>
      </c>
      <c r="AD37">
        <v>1808251.6</v>
      </c>
      <c r="AG37">
        <v>512696.34</v>
      </c>
      <c r="AH37">
        <v>170094.73</v>
      </c>
      <c r="AK37">
        <v>15281</v>
      </c>
      <c r="AL37" s="72">
        <f t="shared" si="1"/>
        <v>698137.36</v>
      </c>
      <c r="AM37" s="50">
        <f t="shared" si="2"/>
        <v>23532.799999999999</v>
      </c>
      <c r="AN37" s="51">
        <f t="shared" si="3"/>
        <v>674604.55999999994</v>
      </c>
      <c r="AO37" s="48">
        <f t="shared" si="4"/>
        <v>2460511.48</v>
      </c>
      <c r="AP37" s="47">
        <f t="shared" si="5"/>
        <v>2506323.67</v>
      </c>
      <c r="AQ37" s="56">
        <f t="shared" si="6"/>
        <v>-45812.189999999944</v>
      </c>
    </row>
    <row r="38" spans="1:43" ht="14.4" thickBot="1" x14ac:dyDescent="0.3">
      <c r="A38" s="38" t="s">
        <v>371</v>
      </c>
      <c r="B38" s="38" t="s">
        <v>372</v>
      </c>
      <c r="C38" s="63">
        <v>1987</v>
      </c>
      <c r="D38" s="64" t="s">
        <v>717</v>
      </c>
      <c r="E38" t="s">
        <v>2858</v>
      </c>
      <c r="F38" s="415">
        <v>329564.63</v>
      </c>
      <c r="G38" s="415">
        <v>265.5</v>
      </c>
      <c r="H38" s="415">
        <v>68441.919999999998</v>
      </c>
      <c r="K38">
        <v>708410.1</v>
      </c>
      <c r="L38">
        <v>236926.56</v>
      </c>
      <c r="P38" s="408">
        <v>0</v>
      </c>
      <c r="R38" s="408">
        <v>-555</v>
      </c>
      <c r="T38">
        <v>149900</v>
      </c>
      <c r="V38">
        <v>-878975.08</v>
      </c>
      <c r="W38">
        <v>2179663.7000000002</v>
      </c>
      <c r="X38" s="409">
        <v>916023.38</v>
      </c>
      <c r="Z38" s="409">
        <v>367</v>
      </c>
      <c r="AB38" s="409">
        <v>834163.5</v>
      </c>
      <c r="AC38" s="409">
        <v>118000</v>
      </c>
      <c r="AD38">
        <v>1203301.5</v>
      </c>
      <c r="AE38">
        <v>11128</v>
      </c>
      <c r="AG38">
        <v>506430.83</v>
      </c>
      <c r="AH38">
        <v>238909.46</v>
      </c>
      <c r="AJ38">
        <v>9</v>
      </c>
      <c r="AK38">
        <v>15200</v>
      </c>
      <c r="AL38" s="72">
        <f t="shared" si="1"/>
        <v>398272.05</v>
      </c>
      <c r="AM38" s="50">
        <f t="shared" si="2"/>
        <v>-555</v>
      </c>
      <c r="AN38" s="51">
        <f t="shared" si="3"/>
        <v>398827.05</v>
      </c>
      <c r="AO38" s="48">
        <f t="shared" si="4"/>
        <v>1868553.88</v>
      </c>
      <c r="AP38" s="47">
        <f t="shared" si="5"/>
        <v>1974978.79</v>
      </c>
      <c r="AQ38" s="56">
        <f t="shared" si="6"/>
        <v>-106424.91000000015</v>
      </c>
    </row>
    <row r="39" spans="1:43" ht="14.4" thickBot="1" x14ac:dyDescent="0.3">
      <c r="A39" s="38" t="s">
        <v>371</v>
      </c>
      <c r="B39" s="38" t="s">
        <v>372</v>
      </c>
      <c r="C39" s="63">
        <v>3047</v>
      </c>
      <c r="D39" s="64" t="s">
        <v>718</v>
      </c>
      <c r="E39" t="s">
        <v>2859</v>
      </c>
      <c r="F39" s="415">
        <v>948964.17</v>
      </c>
      <c r="G39" s="415">
        <v>520</v>
      </c>
      <c r="H39" s="415">
        <v>39375.18</v>
      </c>
      <c r="K39">
        <v>292156.15999999997</v>
      </c>
      <c r="L39">
        <v>381898.95</v>
      </c>
      <c r="R39" s="408">
        <v>140</v>
      </c>
      <c r="T39">
        <v>13160</v>
      </c>
      <c r="V39">
        <v>-258245.06</v>
      </c>
      <c r="W39">
        <v>1994257.35</v>
      </c>
      <c r="X39" s="409">
        <v>958142.02</v>
      </c>
      <c r="Z39" s="409">
        <v>1295.01</v>
      </c>
      <c r="AB39" s="409">
        <v>1151850.6000000001</v>
      </c>
      <c r="AC39" s="409">
        <v>12000</v>
      </c>
      <c r="AD39">
        <v>1392079.6</v>
      </c>
      <c r="AG39">
        <v>489619.64</v>
      </c>
      <c r="AH39">
        <v>312786.21999999997</v>
      </c>
      <c r="AK39">
        <v>15200</v>
      </c>
      <c r="AL39" s="72">
        <f t="shared" si="1"/>
        <v>988859.35000000009</v>
      </c>
      <c r="AM39" s="50">
        <f t="shared" si="2"/>
        <v>140</v>
      </c>
      <c r="AN39" s="51">
        <f t="shared" si="3"/>
        <v>988719.35000000009</v>
      </c>
      <c r="AO39" s="48">
        <f t="shared" si="4"/>
        <v>2123287.63</v>
      </c>
      <c r="AP39" s="47">
        <f t="shared" si="5"/>
        <v>2209685.46</v>
      </c>
      <c r="AQ39" s="56">
        <f t="shared" si="6"/>
        <v>-86397.830000000075</v>
      </c>
    </row>
    <row r="40" spans="1:43" ht="14.4" thickBot="1" x14ac:dyDescent="0.3">
      <c r="A40" s="38" t="s">
        <v>371</v>
      </c>
      <c r="B40" s="38" t="s">
        <v>372</v>
      </c>
      <c r="C40" s="63">
        <v>2101</v>
      </c>
      <c r="D40" s="64" t="s">
        <v>719</v>
      </c>
      <c r="E40" t="s">
        <v>2860</v>
      </c>
      <c r="F40" s="415">
        <v>677704.98</v>
      </c>
      <c r="G40" s="415">
        <v>7775</v>
      </c>
      <c r="H40" s="415">
        <v>43051.11</v>
      </c>
      <c r="K40">
        <v>541520.19999999995</v>
      </c>
      <c r="L40">
        <v>497972.4</v>
      </c>
      <c r="O40" s="408">
        <v>0</v>
      </c>
      <c r="P40" s="408">
        <v>24877.68</v>
      </c>
      <c r="Q40" s="408">
        <v>310540</v>
      </c>
      <c r="R40" s="408">
        <v>158.9</v>
      </c>
      <c r="T40">
        <v>276910</v>
      </c>
      <c r="V40">
        <v>-199999.53</v>
      </c>
      <c r="W40">
        <v>1560653.49</v>
      </c>
      <c r="X40" s="409">
        <v>1079496.22</v>
      </c>
      <c r="Z40" s="409">
        <v>767.69</v>
      </c>
      <c r="AB40" s="409">
        <v>1839425.5</v>
      </c>
      <c r="AC40" s="409">
        <v>175876</v>
      </c>
      <c r="AD40">
        <v>2217515.5</v>
      </c>
      <c r="AG40">
        <v>763416.29</v>
      </c>
      <c r="AH40">
        <v>304550.46999999997</v>
      </c>
      <c r="AK40">
        <v>15200</v>
      </c>
      <c r="AL40" s="72">
        <f t="shared" si="1"/>
        <v>728531.09</v>
      </c>
      <c r="AM40" s="50">
        <f t="shared" si="2"/>
        <v>335576.58</v>
      </c>
      <c r="AN40" s="51">
        <f t="shared" si="3"/>
        <v>392954.50999999995</v>
      </c>
      <c r="AO40" s="48">
        <f t="shared" si="4"/>
        <v>3095565.41</v>
      </c>
      <c r="AP40" s="47">
        <f t="shared" si="5"/>
        <v>3300682.26</v>
      </c>
      <c r="AQ40" s="56">
        <f t="shared" si="6"/>
        <v>-205116.84999999963</v>
      </c>
    </row>
    <row r="41" spans="1:43" ht="14.4" thickBot="1" x14ac:dyDescent="0.3">
      <c r="A41" s="38" t="s">
        <v>371</v>
      </c>
      <c r="B41" s="38" t="s">
        <v>372</v>
      </c>
      <c r="C41" s="63">
        <v>1995</v>
      </c>
      <c r="D41" s="64" t="s">
        <v>720</v>
      </c>
      <c r="E41" t="s">
        <v>2939</v>
      </c>
      <c r="F41" s="415">
        <v>528932.67000000004</v>
      </c>
      <c r="G41" s="415">
        <v>0</v>
      </c>
      <c r="H41" s="415">
        <v>15995.16</v>
      </c>
      <c r="K41">
        <v>431376</v>
      </c>
      <c r="L41">
        <v>312494.73</v>
      </c>
      <c r="O41" s="408">
        <v>0</v>
      </c>
      <c r="P41" s="408">
        <v>15336.29</v>
      </c>
      <c r="Q41" s="408">
        <v>35000</v>
      </c>
      <c r="R41" s="408">
        <v>3834.1</v>
      </c>
      <c r="T41">
        <v>72600</v>
      </c>
      <c r="V41">
        <v>-101955.3</v>
      </c>
      <c r="W41">
        <v>1367149.29</v>
      </c>
      <c r="X41" s="409">
        <v>843384.86</v>
      </c>
      <c r="Z41" s="409">
        <v>722.73</v>
      </c>
      <c r="AB41" s="409">
        <v>1799603.7</v>
      </c>
      <c r="AC41" s="409">
        <v>48500</v>
      </c>
      <c r="AD41">
        <v>2063876.7</v>
      </c>
      <c r="AF41">
        <v>21800</v>
      </c>
      <c r="AG41">
        <v>486891.69</v>
      </c>
      <c r="AH41">
        <v>207608.72</v>
      </c>
      <c r="AK41">
        <v>15200</v>
      </c>
      <c r="AL41" s="72">
        <f t="shared" si="1"/>
        <v>544927.83000000007</v>
      </c>
      <c r="AM41" s="50">
        <f t="shared" si="2"/>
        <v>54170.39</v>
      </c>
      <c r="AN41" s="51">
        <f t="shared" si="3"/>
        <v>490757.44000000006</v>
      </c>
      <c r="AO41" s="48">
        <f t="shared" si="4"/>
        <v>2692211.29</v>
      </c>
      <c r="AP41" s="47">
        <f t="shared" si="5"/>
        <v>2795377.1100000003</v>
      </c>
      <c r="AQ41" s="56">
        <f t="shared" si="6"/>
        <v>-103165.8200000003</v>
      </c>
    </row>
    <row r="42" spans="1:43" ht="14.4" thickBot="1" x14ac:dyDescent="0.3">
      <c r="A42" s="38" t="s">
        <v>375</v>
      </c>
      <c r="B42" s="38" t="s">
        <v>376</v>
      </c>
      <c r="C42" s="63">
        <v>3634</v>
      </c>
      <c r="D42" s="64" t="s">
        <v>721</v>
      </c>
      <c r="E42" t="s">
        <v>2861</v>
      </c>
      <c r="F42" s="415">
        <v>461834.36</v>
      </c>
      <c r="G42" s="415">
        <v>0</v>
      </c>
      <c r="H42" s="415">
        <v>65827.210000000006</v>
      </c>
      <c r="K42">
        <v>726539.53</v>
      </c>
      <c r="L42">
        <v>285879.52</v>
      </c>
      <c r="O42" s="408">
        <v>0</v>
      </c>
      <c r="P42" s="408">
        <v>18750</v>
      </c>
      <c r="R42" s="408">
        <v>8552.8700000000008</v>
      </c>
      <c r="T42">
        <v>196935.67</v>
      </c>
      <c r="V42">
        <v>-627915.72</v>
      </c>
      <c r="W42">
        <v>1747176.74</v>
      </c>
      <c r="X42" s="409">
        <v>1543623.32</v>
      </c>
      <c r="Y42" s="409">
        <v>36089.440000000002</v>
      </c>
      <c r="Z42" s="409">
        <v>519.49</v>
      </c>
      <c r="AA42" s="409">
        <v>2050</v>
      </c>
      <c r="AB42" s="409">
        <v>1106498.3999999999</v>
      </c>
      <c r="AC42" s="409">
        <v>108152</v>
      </c>
      <c r="AD42">
        <v>1957252.4</v>
      </c>
      <c r="AE42">
        <v>26340</v>
      </c>
      <c r="AF42">
        <v>7280</v>
      </c>
      <c r="AG42">
        <v>435599.05</v>
      </c>
      <c r="AH42">
        <v>141531.29999999999</v>
      </c>
      <c r="AK42">
        <v>32348.84</v>
      </c>
      <c r="AL42" s="72">
        <f t="shared" si="1"/>
        <v>527661.56999999995</v>
      </c>
      <c r="AM42" s="50">
        <f t="shared" si="2"/>
        <v>27302.870000000003</v>
      </c>
      <c r="AN42" s="51">
        <f t="shared" si="3"/>
        <v>500358.69999999995</v>
      </c>
      <c r="AO42" s="48">
        <f t="shared" si="4"/>
        <v>2796932.65</v>
      </c>
      <c r="AP42" s="47">
        <f t="shared" si="5"/>
        <v>2600351.5899999994</v>
      </c>
      <c r="AQ42" s="56">
        <f t="shared" si="6"/>
        <v>196581.06000000052</v>
      </c>
    </row>
    <row r="43" spans="1:43" ht="14.4" thickBot="1" x14ac:dyDescent="0.3">
      <c r="A43" s="38" t="s">
        <v>375</v>
      </c>
      <c r="B43" s="38" t="s">
        <v>376</v>
      </c>
      <c r="C43" s="63">
        <v>4970</v>
      </c>
      <c r="D43" s="64" t="s">
        <v>722</v>
      </c>
      <c r="E43" t="s">
        <v>2862</v>
      </c>
      <c r="F43" s="415">
        <v>850107.66</v>
      </c>
      <c r="G43" s="415">
        <v>0</v>
      </c>
      <c r="H43" s="415">
        <v>285887.83</v>
      </c>
      <c r="K43">
        <v>329737.46000000002</v>
      </c>
      <c r="L43">
        <v>168950.13</v>
      </c>
      <c r="O43" s="408">
        <v>0</v>
      </c>
      <c r="P43" s="408">
        <v>41345.69</v>
      </c>
      <c r="R43" s="408">
        <v>200</v>
      </c>
      <c r="T43">
        <v>129200</v>
      </c>
      <c r="V43">
        <v>-1246572.51</v>
      </c>
      <c r="W43">
        <v>2580473.12</v>
      </c>
      <c r="X43" s="409">
        <v>2546962.31</v>
      </c>
      <c r="Y43" s="409">
        <v>110000</v>
      </c>
      <c r="Z43" s="409">
        <v>964.71</v>
      </c>
      <c r="AB43" s="409">
        <v>1492520</v>
      </c>
      <c r="AC43" s="409">
        <v>26650</v>
      </c>
      <c r="AD43">
        <v>2101227</v>
      </c>
      <c r="AE43">
        <v>18260</v>
      </c>
      <c r="AF43">
        <v>5050</v>
      </c>
      <c r="AG43">
        <v>1582201.05</v>
      </c>
      <c r="AH43">
        <v>110581.19</v>
      </c>
      <c r="AK43">
        <v>229741</v>
      </c>
      <c r="AL43" s="72">
        <f t="shared" si="1"/>
        <v>1135995.49</v>
      </c>
      <c r="AM43" s="50">
        <f t="shared" si="2"/>
        <v>41545.69</v>
      </c>
      <c r="AN43" s="51">
        <f t="shared" si="3"/>
        <v>1094449.8</v>
      </c>
      <c r="AO43" s="48">
        <f t="shared" si="4"/>
        <v>4177097.02</v>
      </c>
      <c r="AP43" s="47">
        <f t="shared" si="5"/>
        <v>4047060.2399999998</v>
      </c>
      <c r="AQ43" s="56">
        <f t="shared" si="6"/>
        <v>130036.78000000026</v>
      </c>
    </row>
    <row r="44" spans="1:43" ht="14.4" thickBot="1" x14ac:dyDescent="0.3">
      <c r="A44" s="38" t="s">
        <v>375</v>
      </c>
      <c r="B44" s="38" t="s">
        <v>376</v>
      </c>
      <c r="C44" s="63">
        <v>3463</v>
      </c>
      <c r="D44" s="64" t="s">
        <v>723</v>
      </c>
      <c r="E44" t="s">
        <v>2863</v>
      </c>
      <c r="F44" s="415">
        <v>693363.36</v>
      </c>
      <c r="G44" s="415">
        <v>0</v>
      </c>
      <c r="H44" s="415">
        <v>86318.13</v>
      </c>
      <c r="K44">
        <v>110793.73</v>
      </c>
      <c r="L44">
        <v>245734.46</v>
      </c>
      <c r="P44" s="408">
        <v>24797.07</v>
      </c>
      <c r="R44" s="408">
        <v>0</v>
      </c>
      <c r="V44">
        <v>-523556.41</v>
      </c>
      <c r="W44">
        <v>1682922.85</v>
      </c>
      <c r="X44" s="409">
        <v>1496750</v>
      </c>
      <c r="Z44" s="409">
        <v>1183.1400000000001</v>
      </c>
      <c r="AA44" s="409">
        <v>1250</v>
      </c>
      <c r="AB44" s="409">
        <v>1313491.5</v>
      </c>
      <c r="AC44" s="409">
        <v>13350</v>
      </c>
      <c r="AD44">
        <v>2121980.5</v>
      </c>
      <c r="AE44">
        <v>1440</v>
      </c>
      <c r="AF44">
        <v>1000</v>
      </c>
      <c r="AG44">
        <v>571145.91</v>
      </c>
      <c r="AH44">
        <v>134920.06</v>
      </c>
      <c r="AK44">
        <v>43492</v>
      </c>
      <c r="AL44" s="72">
        <f t="shared" si="1"/>
        <v>779681.49</v>
      </c>
      <c r="AM44" s="50">
        <f t="shared" si="2"/>
        <v>24797.07</v>
      </c>
      <c r="AN44" s="51">
        <f t="shared" si="3"/>
        <v>754884.42</v>
      </c>
      <c r="AO44" s="48">
        <f t="shared" si="4"/>
        <v>2826024.6399999997</v>
      </c>
      <c r="AP44" s="47">
        <f t="shared" si="5"/>
        <v>2873978.47</v>
      </c>
      <c r="AQ44" s="56">
        <f t="shared" si="6"/>
        <v>-47953.83000000054</v>
      </c>
    </row>
    <row r="45" spans="1:43" ht="14.4" thickBot="1" x14ac:dyDescent="0.3">
      <c r="A45" s="38" t="s">
        <v>375</v>
      </c>
      <c r="B45" s="38" t="s">
        <v>376</v>
      </c>
      <c r="C45" s="63">
        <v>1364</v>
      </c>
      <c r="D45" s="64" t="s">
        <v>724</v>
      </c>
      <c r="E45" t="s">
        <v>2864</v>
      </c>
      <c r="F45" s="415">
        <v>563061.74</v>
      </c>
      <c r="G45" s="415">
        <v>21840</v>
      </c>
      <c r="H45" s="415">
        <v>123186.17</v>
      </c>
      <c r="K45">
        <v>559951.02</v>
      </c>
      <c r="L45">
        <v>179823.91</v>
      </c>
      <c r="P45" s="408">
        <v>16200</v>
      </c>
      <c r="R45" s="408">
        <v>50545</v>
      </c>
      <c r="V45">
        <v>-588595.67000000004</v>
      </c>
      <c r="W45">
        <v>1664645.88</v>
      </c>
      <c r="X45" s="409">
        <v>953344.67</v>
      </c>
      <c r="Y45" s="409">
        <v>260075</v>
      </c>
      <c r="Z45" s="409">
        <v>828.21</v>
      </c>
      <c r="AA45" s="409">
        <v>160</v>
      </c>
      <c r="AB45" s="409">
        <v>848172.4</v>
      </c>
      <c r="AC45" s="409">
        <v>65560</v>
      </c>
      <c r="AD45">
        <v>1298757.3999999999</v>
      </c>
      <c r="AE45">
        <v>15840</v>
      </c>
      <c r="AF45">
        <v>6880</v>
      </c>
      <c r="AG45">
        <v>362800.81</v>
      </c>
      <c r="AH45">
        <v>137500.44</v>
      </c>
      <c r="AK45">
        <v>1294</v>
      </c>
      <c r="AL45" s="72">
        <f t="shared" si="1"/>
        <v>708087.91</v>
      </c>
      <c r="AM45" s="50">
        <f t="shared" si="2"/>
        <v>66745</v>
      </c>
      <c r="AN45" s="51">
        <f t="shared" si="3"/>
        <v>641342.91</v>
      </c>
      <c r="AO45" s="48">
        <f t="shared" si="4"/>
        <v>2128140.2799999998</v>
      </c>
      <c r="AP45" s="47">
        <f t="shared" si="5"/>
        <v>1823072.65</v>
      </c>
      <c r="AQ45" s="56">
        <f t="shared" si="6"/>
        <v>305067.62999999989</v>
      </c>
    </row>
    <row r="46" spans="1:43" ht="14.4" thickBot="1" x14ac:dyDescent="0.3">
      <c r="A46" s="38" t="s">
        <v>375</v>
      </c>
      <c r="B46" s="38" t="s">
        <v>376</v>
      </c>
      <c r="C46" s="63">
        <v>4858</v>
      </c>
      <c r="D46" s="64" t="s">
        <v>725</v>
      </c>
      <c r="E46" t="s">
        <v>2865</v>
      </c>
      <c r="F46" s="415">
        <v>411633.98</v>
      </c>
      <c r="G46" s="415">
        <v>0</v>
      </c>
      <c r="H46" s="415">
        <v>66662.789999999994</v>
      </c>
      <c r="K46">
        <v>2763876.75</v>
      </c>
      <c r="L46">
        <v>542279.31000000006</v>
      </c>
      <c r="O46" s="408">
        <v>0</v>
      </c>
      <c r="P46" s="408">
        <v>30828.09</v>
      </c>
      <c r="Q46" s="408">
        <v>258000</v>
      </c>
      <c r="R46" s="408">
        <v>25000</v>
      </c>
      <c r="V46">
        <v>2861895.36</v>
      </c>
      <c r="W46">
        <v>349948.56</v>
      </c>
      <c r="X46" s="409">
        <v>1896185.94</v>
      </c>
      <c r="Z46" s="409">
        <v>678.52</v>
      </c>
      <c r="AB46" s="409">
        <v>1486464.1</v>
      </c>
      <c r="AC46" s="409">
        <v>55870</v>
      </c>
      <c r="AD46">
        <v>2124854.1</v>
      </c>
      <c r="AE46">
        <v>23730</v>
      </c>
      <c r="AF46">
        <v>2980</v>
      </c>
      <c r="AG46">
        <v>682379.18</v>
      </c>
      <c r="AH46">
        <v>315957.06</v>
      </c>
      <c r="AK46">
        <v>30517.4</v>
      </c>
      <c r="AL46" s="72">
        <f t="shared" si="1"/>
        <v>478296.76999999996</v>
      </c>
      <c r="AM46" s="50">
        <f t="shared" si="2"/>
        <v>313828.09000000003</v>
      </c>
      <c r="AN46" s="51">
        <f t="shared" si="3"/>
        <v>164468.67999999993</v>
      </c>
      <c r="AO46" s="48">
        <f t="shared" si="4"/>
        <v>3439198.56</v>
      </c>
      <c r="AP46" s="47">
        <f t="shared" si="5"/>
        <v>3180417.74</v>
      </c>
      <c r="AQ46" s="56">
        <f t="shared" si="6"/>
        <v>258780.81999999983</v>
      </c>
    </row>
    <row r="47" spans="1:43" ht="14.4" thickBot="1" x14ac:dyDescent="0.3">
      <c r="A47" s="38" t="s">
        <v>375</v>
      </c>
      <c r="B47" s="38" t="s">
        <v>376</v>
      </c>
      <c r="C47" s="63">
        <v>3450</v>
      </c>
      <c r="D47" s="64" t="s">
        <v>726</v>
      </c>
      <c r="E47" t="s">
        <v>2866</v>
      </c>
      <c r="F47" s="415">
        <v>661340.04</v>
      </c>
      <c r="G47" s="415">
        <v>0</v>
      </c>
      <c r="H47" s="415">
        <v>67965.55</v>
      </c>
      <c r="K47">
        <v>966169.92</v>
      </c>
      <c r="L47">
        <v>179207.12</v>
      </c>
      <c r="O47" s="408">
        <v>0</v>
      </c>
      <c r="P47" s="408">
        <v>20850</v>
      </c>
      <c r="R47" s="408">
        <v>386.1</v>
      </c>
      <c r="V47">
        <v>132196.88</v>
      </c>
      <c r="W47">
        <v>1610762.41</v>
      </c>
      <c r="X47" s="409">
        <v>1270328.3</v>
      </c>
      <c r="Y47" s="409">
        <v>181225</v>
      </c>
      <c r="Z47" s="409">
        <v>998.57</v>
      </c>
      <c r="AA47" s="409">
        <v>170</v>
      </c>
      <c r="AB47" s="409">
        <v>1224080.1000000001</v>
      </c>
      <c r="AC47" s="409">
        <v>13590</v>
      </c>
      <c r="AD47">
        <v>1735801.1</v>
      </c>
      <c r="AE47">
        <v>5340</v>
      </c>
      <c r="AF47">
        <v>8600</v>
      </c>
      <c r="AG47">
        <v>545430.57999999996</v>
      </c>
      <c r="AH47">
        <v>271018.55</v>
      </c>
      <c r="AJ47">
        <v>1</v>
      </c>
      <c r="AK47">
        <v>13713.5</v>
      </c>
      <c r="AL47" s="72">
        <f t="shared" si="1"/>
        <v>729305.59000000008</v>
      </c>
      <c r="AM47" s="50">
        <f t="shared" si="2"/>
        <v>21236.1</v>
      </c>
      <c r="AN47" s="51">
        <f t="shared" si="3"/>
        <v>708069.49000000011</v>
      </c>
      <c r="AO47" s="48">
        <f t="shared" si="4"/>
        <v>2690391.97</v>
      </c>
      <c r="AP47" s="47">
        <f t="shared" si="5"/>
        <v>2579904.73</v>
      </c>
      <c r="AQ47" s="56">
        <f t="shared" si="6"/>
        <v>110487.24000000022</v>
      </c>
    </row>
    <row r="48" spans="1:43" ht="14.4" thickBot="1" x14ac:dyDescent="0.3">
      <c r="A48" s="38" t="s">
        <v>375</v>
      </c>
      <c r="B48" s="38" t="s">
        <v>376</v>
      </c>
      <c r="C48" s="63">
        <v>2633</v>
      </c>
      <c r="D48" s="64" t="s">
        <v>727</v>
      </c>
      <c r="E48" t="s">
        <v>2867</v>
      </c>
      <c r="F48" s="415">
        <v>694710.97</v>
      </c>
      <c r="G48" s="415">
        <v>0</v>
      </c>
      <c r="H48" s="415">
        <v>68485.72</v>
      </c>
      <c r="K48">
        <v>474135.03</v>
      </c>
      <c r="L48">
        <v>99161.59</v>
      </c>
      <c r="P48" s="408">
        <v>21871</v>
      </c>
      <c r="R48" s="408">
        <v>60</v>
      </c>
      <c r="V48">
        <v>-1461507.42</v>
      </c>
      <c r="W48">
        <v>2707380.46</v>
      </c>
      <c r="X48" s="409">
        <v>1333189.4099999999</v>
      </c>
      <c r="Y48" s="409">
        <v>169100</v>
      </c>
      <c r="Z48" s="409">
        <v>924.52</v>
      </c>
      <c r="AA48" s="409">
        <v>2250</v>
      </c>
      <c r="AB48" s="409">
        <v>1282324.3999999999</v>
      </c>
      <c r="AC48" s="409">
        <v>34489</v>
      </c>
      <c r="AD48">
        <v>2025232.4</v>
      </c>
      <c r="AE48">
        <v>9570</v>
      </c>
      <c r="AF48">
        <v>10410</v>
      </c>
      <c r="AG48">
        <v>548023.94999999995</v>
      </c>
      <c r="AH48">
        <v>144239.31</v>
      </c>
      <c r="AK48">
        <v>16112.4</v>
      </c>
      <c r="AL48" s="72">
        <f t="shared" si="1"/>
        <v>763196.69</v>
      </c>
      <c r="AM48" s="50">
        <f t="shared" si="2"/>
        <v>21931</v>
      </c>
      <c r="AN48" s="51">
        <f t="shared" si="3"/>
        <v>741265.69</v>
      </c>
      <c r="AO48" s="48">
        <f t="shared" si="4"/>
        <v>2822277.33</v>
      </c>
      <c r="AP48" s="47">
        <f t="shared" si="5"/>
        <v>2753588.0599999996</v>
      </c>
      <c r="AQ48" s="56">
        <f t="shared" si="6"/>
        <v>68689.270000000484</v>
      </c>
    </row>
    <row r="49" spans="1:43" ht="14.4" thickBot="1" x14ac:dyDescent="0.3">
      <c r="A49" s="38" t="s">
        <v>375</v>
      </c>
      <c r="B49" s="38" t="s">
        <v>376</v>
      </c>
      <c r="C49" s="63">
        <v>1642</v>
      </c>
      <c r="D49" s="64" t="s">
        <v>728</v>
      </c>
      <c r="E49" t="s">
        <v>2940</v>
      </c>
      <c r="F49" s="415">
        <v>600124.4</v>
      </c>
      <c r="G49" s="415">
        <v>0</v>
      </c>
      <c r="H49" s="415">
        <v>12546.55</v>
      </c>
      <c r="K49">
        <v>362527.51</v>
      </c>
      <c r="L49">
        <v>210562.46</v>
      </c>
      <c r="P49" s="408">
        <v>14527.29</v>
      </c>
      <c r="R49" s="408">
        <v>45</v>
      </c>
      <c r="T49">
        <v>121415</v>
      </c>
      <c r="V49">
        <v>-1301618.24</v>
      </c>
      <c r="W49">
        <v>2321309.19</v>
      </c>
      <c r="X49" s="409">
        <v>763661.48</v>
      </c>
      <c r="Z49" s="409">
        <v>579.57000000000005</v>
      </c>
      <c r="AA49" s="409">
        <v>1270</v>
      </c>
      <c r="AB49" s="409">
        <v>490336.3</v>
      </c>
      <c r="AC49" s="409">
        <v>55020</v>
      </c>
      <c r="AD49">
        <v>773030.3</v>
      </c>
      <c r="AE49">
        <v>11570</v>
      </c>
      <c r="AF49">
        <v>2610</v>
      </c>
      <c r="AG49">
        <v>273472.7</v>
      </c>
      <c r="AH49">
        <v>188033.67</v>
      </c>
      <c r="AK49">
        <v>32068</v>
      </c>
      <c r="AL49" s="72">
        <f t="shared" si="1"/>
        <v>612670.95000000007</v>
      </c>
      <c r="AM49" s="50">
        <f t="shared" si="2"/>
        <v>14572.29</v>
      </c>
      <c r="AN49" s="51">
        <f t="shared" si="3"/>
        <v>598098.66</v>
      </c>
      <c r="AO49" s="48">
        <f t="shared" si="4"/>
        <v>1310867.3499999999</v>
      </c>
      <c r="AP49" s="47">
        <f t="shared" si="5"/>
        <v>1280784.67</v>
      </c>
      <c r="AQ49" s="56">
        <f t="shared" si="6"/>
        <v>30082.679999999935</v>
      </c>
    </row>
    <row r="50" spans="1:43" ht="14.4" thickBot="1" x14ac:dyDescent="0.3">
      <c r="A50" s="38" t="s">
        <v>375</v>
      </c>
      <c r="B50" s="38" t="s">
        <v>376</v>
      </c>
      <c r="C50" s="63">
        <v>2100</v>
      </c>
      <c r="D50" s="64" t="s">
        <v>729</v>
      </c>
      <c r="E50" t="s">
        <v>2950</v>
      </c>
      <c r="F50" s="415">
        <v>686781.41</v>
      </c>
      <c r="G50" s="415">
        <v>0</v>
      </c>
      <c r="H50" s="415">
        <v>109310.97</v>
      </c>
      <c r="K50">
        <v>1264193.3700000001</v>
      </c>
      <c r="L50">
        <v>226699.91</v>
      </c>
      <c r="P50" s="408">
        <v>17821.79</v>
      </c>
      <c r="R50" s="408">
        <v>84.11</v>
      </c>
      <c r="T50">
        <v>25900</v>
      </c>
      <c r="V50">
        <v>1091637.3500000001</v>
      </c>
      <c r="W50">
        <v>991778.49</v>
      </c>
      <c r="X50" s="409">
        <v>997204.34</v>
      </c>
      <c r="Z50" s="409">
        <v>736.91</v>
      </c>
      <c r="AA50" s="409">
        <v>1500</v>
      </c>
      <c r="AB50" s="409">
        <v>339408</v>
      </c>
      <c r="AC50" s="409">
        <v>74604</v>
      </c>
      <c r="AD50">
        <v>684424</v>
      </c>
      <c r="AE50">
        <v>15240</v>
      </c>
      <c r="AG50">
        <v>368518.2</v>
      </c>
      <c r="AH50">
        <v>161238.03</v>
      </c>
      <c r="AK50">
        <v>24269.1</v>
      </c>
      <c r="AL50" s="72">
        <f t="shared" si="1"/>
        <v>796092.38</v>
      </c>
      <c r="AM50" s="50">
        <f t="shared" si="2"/>
        <v>17905.900000000001</v>
      </c>
      <c r="AN50" s="51">
        <f t="shared" si="3"/>
        <v>778186.48</v>
      </c>
      <c r="AO50" s="48">
        <f t="shared" si="4"/>
        <v>1413453.25</v>
      </c>
      <c r="AP50" s="47">
        <f t="shared" si="5"/>
        <v>1253689.33</v>
      </c>
      <c r="AQ50" s="56">
        <f t="shared" si="6"/>
        <v>159763.91999999993</v>
      </c>
    </row>
    <row r="51" spans="1:43" ht="14.4" thickBot="1" x14ac:dyDescent="0.3">
      <c r="A51" s="38" t="s">
        <v>375</v>
      </c>
      <c r="B51" s="38" t="s">
        <v>376</v>
      </c>
      <c r="C51" s="63">
        <v>1785</v>
      </c>
      <c r="D51" s="64" t="s">
        <v>730</v>
      </c>
      <c r="E51" t="s">
        <v>2951</v>
      </c>
      <c r="F51" s="415">
        <v>609658.99</v>
      </c>
      <c r="G51" s="415">
        <v>0</v>
      </c>
      <c r="H51" s="415">
        <v>85662.13</v>
      </c>
      <c r="K51">
        <v>2593071.27</v>
      </c>
      <c r="L51">
        <v>139596.65</v>
      </c>
      <c r="O51" s="408">
        <v>0</v>
      </c>
      <c r="P51" s="408">
        <v>21300</v>
      </c>
      <c r="Q51" s="408">
        <v>0</v>
      </c>
      <c r="R51" s="408">
        <v>0</v>
      </c>
      <c r="T51">
        <v>88630</v>
      </c>
      <c r="V51">
        <v>2583801.3199999998</v>
      </c>
      <c r="W51">
        <v>667821.93000000005</v>
      </c>
      <c r="X51" s="409">
        <v>688953.85</v>
      </c>
      <c r="Z51" s="409">
        <v>510.98</v>
      </c>
      <c r="AA51" s="409">
        <v>130</v>
      </c>
      <c r="AB51" s="409">
        <v>1284533.6200000001</v>
      </c>
      <c r="AC51" s="409">
        <v>47000</v>
      </c>
      <c r="AD51">
        <v>1487333.62</v>
      </c>
      <c r="AE51">
        <v>1080</v>
      </c>
      <c r="AF51">
        <v>400</v>
      </c>
      <c r="AG51">
        <v>251323.72</v>
      </c>
      <c r="AH51">
        <v>193255.4</v>
      </c>
      <c r="AK51">
        <v>21299.919999999998</v>
      </c>
      <c r="AL51" s="72">
        <f t="shared" si="1"/>
        <v>695321.12</v>
      </c>
      <c r="AM51" s="50">
        <f t="shared" si="2"/>
        <v>21300</v>
      </c>
      <c r="AN51" s="51">
        <f t="shared" si="3"/>
        <v>674021.12</v>
      </c>
      <c r="AO51" s="48">
        <f t="shared" si="4"/>
        <v>2021128.4500000002</v>
      </c>
      <c r="AP51" s="47">
        <f t="shared" si="5"/>
        <v>1954692.66</v>
      </c>
      <c r="AQ51" s="56">
        <f t="shared" si="6"/>
        <v>66435.79000000027</v>
      </c>
    </row>
    <row r="52" spans="1:43" ht="14.4" thickBot="1" x14ac:dyDescent="0.3">
      <c r="A52" s="38" t="s">
        <v>367</v>
      </c>
      <c r="B52" s="38" t="s">
        <v>380</v>
      </c>
      <c r="C52" s="63">
        <v>1114</v>
      </c>
      <c r="D52" s="64" t="s">
        <v>731</v>
      </c>
      <c r="E52" t="s">
        <v>2868</v>
      </c>
      <c r="F52" s="415">
        <v>556991.68000000005</v>
      </c>
      <c r="G52" s="415">
        <v>41091</v>
      </c>
      <c r="H52" s="415">
        <v>22358.42</v>
      </c>
      <c r="K52">
        <v>662451.59</v>
      </c>
      <c r="L52">
        <v>142866.42000000001</v>
      </c>
      <c r="O52" s="408">
        <v>12500</v>
      </c>
      <c r="P52" s="408">
        <v>19050</v>
      </c>
      <c r="R52" s="408">
        <v>2510.66</v>
      </c>
      <c r="V52">
        <v>-590983.57999999996</v>
      </c>
      <c r="W52">
        <v>2139773.89</v>
      </c>
      <c r="X52" s="409">
        <v>563650.86</v>
      </c>
      <c r="Z52" s="409">
        <v>804.49</v>
      </c>
      <c r="AB52" s="409">
        <v>720046.65</v>
      </c>
      <c r="AC52" s="409">
        <v>190000</v>
      </c>
      <c r="AD52">
        <v>812546.65</v>
      </c>
      <c r="AG52">
        <v>589386.41</v>
      </c>
      <c r="AH52">
        <v>217173.8</v>
      </c>
      <c r="AI52">
        <v>2487</v>
      </c>
      <c r="AK52">
        <v>10000</v>
      </c>
      <c r="AL52" s="72">
        <f t="shared" si="1"/>
        <v>620441.10000000009</v>
      </c>
      <c r="AM52" s="50">
        <f t="shared" si="2"/>
        <v>34060.660000000003</v>
      </c>
      <c r="AN52" s="51">
        <f t="shared" si="3"/>
        <v>586380.44000000006</v>
      </c>
      <c r="AO52" s="48">
        <f t="shared" si="4"/>
        <v>1474502</v>
      </c>
      <c r="AP52" s="47">
        <f t="shared" si="5"/>
        <v>1631593.86</v>
      </c>
      <c r="AQ52" s="56">
        <f t="shared" si="6"/>
        <v>-157091.8600000001</v>
      </c>
    </row>
    <row r="53" spans="1:43" ht="14.4" thickBot="1" x14ac:dyDescent="0.3">
      <c r="A53" s="38" t="s">
        <v>367</v>
      </c>
      <c r="B53" s="38" t="s">
        <v>380</v>
      </c>
      <c r="C53" s="63">
        <v>595</v>
      </c>
      <c r="D53" s="64" t="s">
        <v>732</v>
      </c>
      <c r="E53" t="s">
        <v>2869</v>
      </c>
      <c r="F53" s="415">
        <v>508172.56</v>
      </c>
      <c r="G53" s="415">
        <v>75108</v>
      </c>
      <c r="H53" s="415">
        <v>11342</v>
      </c>
      <c r="K53">
        <v>346732.23</v>
      </c>
      <c r="L53">
        <v>48841.45</v>
      </c>
      <c r="O53" s="408">
        <v>6500</v>
      </c>
      <c r="P53" s="408">
        <v>6700</v>
      </c>
      <c r="R53" s="408">
        <v>972</v>
      </c>
      <c r="V53">
        <v>671993.99</v>
      </c>
      <c r="W53">
        <v>293207.49</v>
      </c>
      <c r="X53" s="409">
        <v>580908.94999999995</v>
      </c>
      <c r="Z53" s="409">
        <v>660.63</v>
      </c>
      <c r="AB53" s="409">
        <v>483268</v>
      </c>
      <c r="AD53">
        <v>556968</v>
      </c>
      <c r="AG53">
        <v>306120.08</v>
      </c>
      <c r="AH53">
        <v>91092.74</v>
      </c>
      <c r="AI53">
        <v>19834</v>
      </c>
      <c r="AK53">
        <v>80000</v>
      </c>
      <c r="AL53" s="72">
        <f t="shared" si="1"/>
        <v>594622.56000000006</v>
      </c>
      <c r="AM53" s="50">
        <f t="shared" si="2"/>
        <v>14172</v>
      </c>
      <c r="AN53" s="51">
        <f t="shared" si="3"/>
        <v>580450.56000000006</v>
      </c>
      <c r="AO53" s="48">
        <f t="shared" si="4"/>
        <v>1064837.58</v>
      </c>
      <c r="AP53" s="47">
        <f t="shared" si="5"/>
        <v>1054014.82</v>
      </c>
      <c r="AQ53" s="56">
        <f t="shared" si="6"/>
        <v>10822.760000000009</v>
      </c>
    </row>
    <row r="54" spans="1:43" ht="14.4" thickBot="1" x14ac:dyDescent="0.3">
      <c r="A54" s="38" t="s">
        <v>367</v>
      </c>
      <c r="B54" s="38" t="s">
        <v>380</v>
      </c>
      <c r="C54" s="63">
        <v>1925</v>
      </c>
      <c r="D54" s="64" t="s">
        <v>733</v>
      </c>
      <c r="E54" t="s">
        <v>2870</v>
      </c>
      <c r="F54" s="415">
        <v>327568</v>
      </c>
      <c r="G54" s="415">
        <v>73643</v>
      </c>
      <c r="H54" s="415">
        <v>38710.800000000003</v>
      </c>
      <c r="K54">
        <v>669761.09</v>
      </c>
      <c r="L54">
        <v>125830.64</v>
      </c>
      <c r="O54" s="408">
        <v>11538</v>
      </c>
      <c r="P54" s="408">
        <v>21082.6</v>
      </c>
      <c r="R54" s="408">
        <v>8829</v>
      </c>
      <c r="V54">
        <v>-657217.57999999996</v>
      </c>
      <c r="W54">
        <v>1946315.03</v>
      </c>
      <c r="X54" s="409">
        <v>1030411.53</v>
      </c>
      <c r="Y54" s="409">
        <v>31250</v>
      </c>
      <c r="Z54" s="409">
        <v>361.94</v>
      </c>
      <c r="AB54" s="409">
        <v>1036909</v>
      </c>
      <c r="AC54" s="409">
        <v>10000</v>
      </c>
      <c r="AD54">
        <v>1353240</v>
      </c>
      <c r="AE54">
        <v>1280</v>
      </c>
      <c r="AF54">
        <v>300</v>
      </c>
      <c r="AG54">
        <v>611967.62</v>
      </c>
      <c r="AH54">
        <v>209996.37</v>
      </c>
      <c r="AI54">
        <v>19408</v>
      </c>
      <c r="AK54">
        <v>7774</v>
      </c>
      <c r="AL54" s="72">
        <f t="shared" si="1"/>
        <v>439921.8</v>
      </c>
      <c r="AM54" s="50">
        <f t="shared" si="2"/>
        <v>41449.599999999999</v>
      </c>
      <c r="AN54" s="51">
        <f t="shared" si="3"/>
        <v>398472.2</v>
      </c>
      <c r="AO54" s="48">
        <f t="shared" si="4"/>
        <v>2108932.4699999997</v>
      </c>
      <c r="AP54" s="47">
        <f t="shared" si="5"/>
        <v>2203965.9900000002</v>
      </c>
      <c r="AQ54" s="56">
        <f t="shared" si="6"/>
        <v>-95033.520000000484</v>
      </c>
    </row>
    <row r="55" spans="1:43" ht="14.4" thickBot="1" x14ac:dyDescent="0.3">
      <c r="A55" s="38" t="s">
        <v>367</v>
      </c>
      <c r="B55" s="38" t="s">
        <v>380</v>
      </c>
      <c r="C55" s="63">
        <v>3610</v>
      </c>
      <c r="D55" s="64" t="s">
        <v>734</v>
      </c>
      <c r="E55" t="s">
        <v>2871</v>
      </c>
      <c r="F55" s="415">
        <v>773686.1</v>
      </c>
      <c r="G55" s="415">
        <v>78502.5</v>
      </c>
      <c r="H55" s="415">
        <v>94992.04</v>
      </c>
      <c r="K55">
        <v>758707.23</v>
      </c>
      <c r="L55">
        <v>274616.46000000002</v>
      </c>
      <c r="O55" s="408">
        <v>27285</v>
      </c>
      <c r="P55" s="408">
        <v>32041.62</v>
      </c>
      <c r="R55" s="408">
        <v>6227</v>
      </c>
      <c r="V55">
        <v>-186385.12</v>
      </c>
      <c r="W55">
        <v>2217512.62</v>
      </c>
      <c r="X55" s="409">
        <v>1188444.1100000001</v>
      </c>
      <c r="Z55" s="409">
        <v>1614.66</v>
      </c>
      <c r="AB55" s="409">
        <v>1632871.5</v>
      </c>
      <c r="AD55">
        <v>1847676.5</v>
      </c>
      <c r="AE55">
        <v>21800</v>
      </c>
      <c r="AF55">
        <v>1386</v>
      </c>
      <c r="AG55">
        <v>832005.56</v>
      </c>
      <c r="AH55">
        <v>176079</v>
      </c>
      <c r="AI55">
        <v>160</v>
      </c>
      <c r="AK55">
        <v>60000</v>
      </c>
      <c r="AL55" s="72">
        <f t="shared" si="1"/>
        <v>947180.64</v>
      </c>
      <c r="AM55" s="50">
        <f t="shared" si="2"/>
        <v>65553.62</v>
      </c>
      <c r="AN55" s="51">
        <f t="shared" si="3"/>
        <v>881627.02</v>
      </c>
      <c r="AO55" s="48">
        <f t="shared" si="4"/>
        <v>2822930.27</v>
      </c>
      <c r="AP55" s="47">
        <f t="shared" si="5"/>
        <v>2939107.06</v>
      </c>
      <c r="AQ55" s="56">
        <f t="shared" si="6"/>
        <v>-116176.79000000004</v>
      </c>
    </row>
    <row r="56" spans="1:43" ht="14.4" thickBot="1" x14ac:dyDescent="0.3">
      <c r="A56" s="38" t="s">
        <v>367</v>
      </c>
      <c r="B56" s="38" t="s">
        <v>380</v>
      </c>
      <c r="C56" s="63">
        <v>4226</v>
      </c>
      <c r="D56" s="64" t="s">
        <v>735</v>
      </c>
      <c r="E56" t="s">
        <v>2872</v>
      </c>
      <c r="F56" s="415">
        <v>652695.43999999994</v>
      </c>
      <c r="G56" s="415">
        <v>21977</v>
      </c>
      <c r="H56" s="415">
        <v>63389.47</v>
      </c>
      <c r="K56">
        <v>579763.96</v>
      </c>
      <c r="L56">
        <v>94262.8</v>
      </c>
      <c r="O56" s="408">
        <v>5550</v>
      </c>
      <c r="P56" s="408">
        <v>19139.580000000002</v>
      </c>
      <c r="R56" s="408">
        <v>7590</v>
      </c>
      <c r="V56">
        <v>-230514.45</v>
      </c>
      <c r="W56">
        <v>1921030.3</v>
      </c>
      <c r="X56" s="409">
        <v>1103109.8999999999</v>
      </c>
      <c r="Y56" s="409">
        <v>88815</v>
      </c>
      <c r="Z56" s="409">
        <v>1138.42</v>
      </c>
      <c r="AB56" s="409">
        <v>1311304</v>
      </c>
      <c r="AD56">
        <v>1548657</v>
      </c>
      <c r="AE56">
        <v>3590</v>
      </c>
      <c r="AF56">
        <v>600</v>
      </c>
      <c r="AG56">
        <v>1046695.06</v>
      </c>
      <c r="AH56">
        <v>214156.02</v>
      </c>
      <c r="AI56">
        <v>1376</v>
      </c>
      <c r="AL56" s="72">
        <f t="shared" si="1"/>
        <v>738061.90999999992</v>
      </c>
      <c r="AM56" s="50">
        <f t="shared" si="2"/>
        <v>32279.58</v>
      </c>
      <c r="AN56" s="51">
        <f t="shared" si="3"/>
        <v>705782.33</v>
      </c>
      <c r="AO56" s="48">
        <f t="shared" si="4"/>
        <v>2504367.3199999998</v>
      </c>
      <c r="AP56" s="47">
        <f t="shared" si="5"/>
        <v>2815074.08</v>
      </c>
      <c r="AQ56" s="56">
        <f t="shared" si="6"/>
        <v>-310706.76000000024</v>
      </c>
    </row>
    <row r="57" spans="1:43" ht="14.4" thickBot="1" x14ac:dyDescent="0.3">
      <c r="A57" s="38" t="s">
        <v>367</v>
      </c>
      <c r="B57" s="38" t="s">
        <v>380</v>
      </c>
      <c r="C57" s="63">
        <v>2265</v>
      </c>
      <c r="D57" s="64" t="s">
        <v>736</v>
      </c>
      <c r="E57" t="s">
        <v>2873</v>
      </c>
      <c r="F57" s="415">
        <v>355913.33</v>
      </c>
      <c r="G57" s="415">
        <v>5922</v>
      </c>
      <c r="H57" s="415">
        <v>49718.559999999998</v>
      </c>
      <c r="K57">
        <v>566867.51</v>
      </c>
      <c r="L57">
        <v>103816.6</v>
      </c>
      <c r="O57" s="408">
        <v>12400</v>
      </c>
      <c r="P57" s="408">
        <v>20030</v>
      </c>
      <c r="R57" s="408">
        <v>1218</v>
      </c>
      <c r="V57">
        <v>-712113.26</v>
      </c>
      <c r="W57">
        <v>1915444.77</v>
      </c>
      <c r="X57" s="409">
        <v>1198860.53</v>
      </c>
      <c r="Y57" s="409">
        <v>47063.16</v>
      </c>
      <c r="Z57" s="409">
        <v>511.24</v>
      </c>
      <c r="AB57" s="409">
        <v>1084683.6000000001</v>
      </c>
      <c r="AD57">
        <v>1584765.6</v>
      </c>
      <c r="AE57">
        <v>1900</v>
      </c>
      <c r="AF57">
        <v>600</v>
      </c>
      <c r="AG57">
        <v>701548.8</v>
      </c>
      <c r="AH57">
        <v>152621.64000000001</v>
      </c>
      <c r="AI57">
        <v>24612.5</v>
      </c>
      <c r="AK57">
        <v>19811.5</v>
      </c>
      <c r="AL57" s="72">
        <f t="shared" si="1"/>
        <v>411553.89</v>
      </c>
      <c r="AM57" s="50">
        <f t="shared" si="2"/>
        <v>33648</v>
      </c>
      <c r="AN57" s="51">
        <f t="shared" si="3"/>
        <v>377905.89</v>
      </c>
      <c r="AO57" s="48">
        <f t="shared" si="4"/>
        <v>2331118.5300000003</v>
      </c>
      <c r="AP57" s="47">
        <f t="shared" si="5"/>
        <v>2485860.0400000005</v>
      </c>
      <c r="AQ57" s="56">
        <f t="shared" si="6"/>
        <v>-154741.51000000024</v>
      </c>
    </row>
    <row r="58" spans="1:43" ht="14.4" thickBot="1" x14ac:dyDescent="0.3">
      <c r="A58" s="38" t="s">
        <v>367</v>
      </c>
      <c r="B58" s="38" t="s">
        <v>380</v>
      </c>
      <c r="C58" s="63">
        <v>1848</v>
      </c>
      <c r="D58" s="64" t="s">
        <v>737</v>
      </c>
      <c r="E58" t="s">
        <v>2874</v>
      </c>
      <c r="F58" s="415">
        <v>383126.93</v>
      </c>
      <c r="G58" s="415">
        <v>48198</v>
      </c>
      <c r="H58" s="415">
        <v>20007.68</v>
      </c>
      <c r="K58">
        <v>517961.32</v>
      </c>
      <c r="L58">
        <v>94419.66</v>
      </c>
      <c r="O58" s="408">
        <v>12280</v>
      </c>
      <c r="P58" s="408">
        <v>18020</v>
      </c>
      <c r="R58" s="408">
        <v>1809</v>
      </c>
      <c r="V58">
        <v>-524289.06999999995</v>
      </c>
      <c r="W58">
        <v>1650781.62</v>
      </c>
      <c r="X58" s="409">
        <v>1076636.1000000001</v>
      </c>
      <c r="Y58" s="409">
        <v>19861.650000000001</v>
      </c>
      <c r="Z58" s="409">
        <v>547.66</v>
      </c>
      <c r="AB58" s="409">
        <v>293814.7</v>
      </c>
      <c r="AD58">
        <v>749710.7</v>
      </c>
      <c r="AE58">
        <v>1280</v>
      </c>
      <c r="AF58">
        <v>300</v>
      </c>
      <c r="AG58">
        <v>550408.65</v>
      </c>
      <c r="AH58">
        <v>166466.72</v>
      </c>
      <c r="AI58">
        <v>6454</v>
      </c>
      <c r="AK58">
        <v>11128</v>
      </c>
      <c r="AL58" s="72">
        <f t="shared" si="1"/>
        <v>451332.61</v>
      </c>
      <c r="AM58" s="50">
        <f t="shared" si="2"/>
        <v>32109</v>
      </c>
      <c r="AN58" s="51">
        <f t="shared" si="3"/>
        <v>419223.61</v>
      </c>
      <c r="AO58" s="48">
        <f t="shared" si="4"/>
        <v>1390860.1099999999</v>
      </c>
      <c r="AP58" s="47">
        <f t="shared" si="5"/>
        <v>1485748.07</v>
      </c>
      <c r="AQ58" s="56">
        <f t="shared" si="6"/>
        <v>-94887.960000000196</v>
      </c>
    </row>
    <row r="59" spans="1:43" ht="14.4" thickBot="1" x14ac:dyDescent="0.3">
      <c r="A59" s="38" t="s">
        <v>367</v>
      </c>
      <c r="B59" s="38" t="s">
        <v>380</v>
      </c>
      <c r="C59" s="63">
        <v>1945</v>
      </c>
      <c r="D59" s="64" t="s">
        <v>738</v>
      </c>
      <c r="E59" t="s">
        <v>2875</v>
      </c>
      <c r="F59" s="415">
        <v>462094.22</v>
      </c>
      <c r="G59" s="415">
        <v>31727</v>
      </c>
      <c r="H59" s="415">
        <v>42682.55</v>
      </c>
      <c r="K59">
        <v>710724.65</v>
      </c>
      <c r="L59">
        <v>116762.34</v>
      </c>
      <c r="O59" s="408">
        <v>1049.4000000000001</v>
      </c>
      <c r="P59" s="408">
        <v>20851.04</v>
      </c>
      <c r="R59" s="408">
        <v>2295.2399999999998</v>
      </c>
      <c r="V59">
        <v>-642616.03</v>
      </c>
      <c r="W59">
        <v>2032099.69</v>
      </c>
      <c r="X59" s="409">
        <v>884026.12</v>
      </c>
      <c r="Y59" s="409">
        <v>91182.399999999994</v>
      </c>
      <c r="Z59" s="409">
        <v>512.02</v>
      </c>
      <c r="AB59" s="409">
        <v>633443.19999999995</v>
      </c>
      <c r="AD59">
        <v>874801.2</v>
      </c>
      <c r="AE59">
        <v>4560</v>
      </c>
      <c r="AF59">
        <v>600</v>
      </c>
      <c r="AG59">
        <v>558748.07999999996</v>
      </c>
      <c r="AH59">
        <v>195775.24</v>
      </c>
      <c r="AI59">
        <v>9402.9</v>
      </c>
      <c r="AK59">
        <v>14964.9</v>
      </c>
      <c r="AL59" s="72">
        <f t="shared" si="1"/>
        <v>536503.77</v>
      </c>
      <c r="AM59" s="50">
        <f t="shared" si="2"/>
        <v>24195.68</v>
      </c>
      <c r="AN59" s="51">
        <f t="shared" si="3"/>
        <v>512308.09</v>
      </c>
      <c r="AO59" s="48">
        <f t="shared" si="4"/>
        <v>1609163.74</v>
      </c>
      <c r="AP59" s="47">
        <f t="shared" si="5"/>
        <v>1658852.3199999996</v>
      </c>
      <c r="AQ59" s="56">
        <f t="shared" si="6"/>
        <v>-49688.579999999609</v>
      </c>
    </row>
    <row r="60" spans="1:43" ht="14.4" thickBot="1" x14ac:dyDescent="0.3">
      <c r="A60" s="38" t="s">
        <v>367</v>
      </c>
      <c r="B60" s="38" t="s">
        <v>380</v>
      </c>
      <c r="C60" s="63">
        <v>4776</v>
      </c>
      <c r="D60" s="64" t="s">
        <v>739</v>
      </c>
      <c r="E60" t="s">
        <v>2876</v>
      </c>
      <c r="F60" s="415">
        <v>365766.32</v>
      </c>
      <c r="G60" s="415">
        <v>126021</v>
      </c>
      <c r="H60" s="415">
        <v>51700</v>
      </c>
      <c r="K60">
        <v>1360921.1</v>
      </c>
      <c r="L60">
        <v>192964.98</v>
      </c>
      <c r="O60" s="408">
        <v>15900</v>
      </c>
      <c r="P60" s="408">
        <v>37000</v>
      </c>
      <c r="R60" s="408">
        <v>7383</v>
      </c>
      <c r="V60">
        <v>908456.97</v>
      </c>
      <c r="W60">
        <v>1174038.5</v>
      </c>
      <c r="X60" s="409">
        <v>2430365.1</v>
      </c>
      <c r="Y60" s="409">
        <v>151970</v>
      </c>
      <c r="Z60" s="409">
        <v>821.93</v>
      </c>
      <c r="AB60" s="409">
        <v>1754430.9</v>
      </c>
      <c r="AC60" s="409">
        <v>110583</v>
      </c>
      <c r="AD60">
        <v>2120412.9</v>
      </c>
      <c r="AE60">
        <v>12400</v>
      </c>
      <c r="AF60">
        <v>8081.5</v>
      </c>
      <c r="AG60">
        <v>2106758.23</v>
      </c>
      <c r="AH60">
        <v>159472.87</v>
      </c>
      <c r="AI60">
        <v>46450.5</v>
      </c>
      <c r="AK60">
        <v>40000</v>
      </c>
      <c r="AL60" s="72">
        <f t="shared" si="1"/>
        <v>543487.32000000007</v>
      </c>
      <c r="AM60" s="50">
        <f t="shared" si="2"/>
        <v>60283</v>
      </c>
      <c r="AN60" s="51">
        <f t="shared" si="3"/>
        <v>483204.32000000007</v>
      </c>
      <c r="AO60" s="48">
        <f t="shared" si="4"/>
        <v>4448170.93</v>
      </c>
      <c r="AP60" s="47">
        <f t="shared" si="5"/>
        <v>4493576</v>
      </c>
      <c r="AQ60" s="56">
        <f t="shared" si="6"/>
        <v>-45405.070000000298</v>
      </c>
    </row>
    <row r="61" spans="1:43" ht="14.4" thickBot="1" x14ac:dyDescent="0.3">
      <c r="A61" s="38" t="s">
        <v>367</v>
      </c>
      <c r="B61" s="38" t="s">
        <v>380</v>
      </c>
      <c r="C61" s="63">
        <v>5154</v>
      </c>
      <c r="D61" s="64" t="s">
        <v>740</v>
      </c>
      <c r="E61" t="s">
        <v>2877</v>
      </c>
      <c r="F61" s="415">
        <v>1263032.7</v>
      </c>
      <c r="G61" s="415">
        <v>371597.9</v>
      </c>
      <c r="H61" s="415">
        <v>75396.98</v>
      </c>
      <c r="K61">
        <v>729847.38</v>
      </c>
      <c r="L61">
        <v>422872.62</v>
      </c>
      <c r="O61" s="408">
        <v>14300</v>
      </c>
      <c r="P61" s="408">
        <v>35000</v>
      </c>
      <c r="R61" s="408">
        <v>7893</v>
      </c>
      <c r="V61">
        <v>-730717.77</v>
      </c>
      <c r="W61">
        <v>3795531.45</v>
      </c>
      <c r="X61" s="409">
        <v>2148691.09</v>
      </c>
      <c r="Y61" s="409">
        <v>357595</v>
      </c>
      <c r="Z61" s="409">
        <v>2077.87</v>
      </c>
      <c r="AB61" s="409">
        <v>1704661.9</v>
      </c>
      <c r="AC61" s="409">
        <v>69800</v>
      </c>
      <c r="AD61">
        <v>2272159.9</v>
      </c>
      <c r="AE61">
        <v>4000</v>
      </c>
      <c r="AF61">
        <v>1200</v>
      </c>
      <c r="AG61">
        <v>1839666.19</v>
      </c>
      <c r="AH61">
        <v>359379.97</v>
      </c>
      <c r="AI61">
        <v>5678.9</v>
      </c>
      <c r="AK61">
        <v>60000</v>
      </c>
      <c r="AL61" s="72">
        <f t="shared" si="1"/>
        <v>1710027.58</v>
      </c>
      <c r="AM61" s="50">
        <f t="shared" si="2"/>
        <v>57193</v>
      </c>
      <c r="AN61" s="51">
        <f t="shared" si="3"/>
        <v>1652834.58</v>
      </c>
      <c r="AO61" s="48">
        <f t="shared" si="4"/>
        <v>4282825.8599999994</v>
      </c>
      <c r="AP61" s="47">
        <f t="shared" si="5"/>
        <v>4542084.96</v>
      </c>
      <c r="AQ61" s="56">
        <f t="shared" si="6"/>
        <v>-259259.10000000056</v>
      </c>
    </row>
    <row r="62" spans="1:43" ht="14.4" thickBot="1" x14ac:dyDescent="0.3">
      <c r="A62" s="38" t="s">
        <v>367</v>
      </c>
      <c r="B62" s="38" t="s">
        <v>380</v>
      </c>
      <c r="C62" s="63">
        <v>3300</v>
      </c>
      <c r="D62" s="64" t="s">
        <v>741</v>
      </c>
      <c r="E62" t="s">
        <v>2878</v>
      </c>
      <c r="F62" s="415">
        <v>432088.18</v>
      </c>
      <c r="G62" s="415">
        <v>106262</v>
      </c>
      <c r="H62" s="415">
        <v>52980</v>
      </c>
      <c r="K62">
        <v>370726.84</v>
      </c>
      <c r="L62">
        <v>246582.15</v>
      </c>
      <c r="O62" s="408">
        <v>6930</v>
      </c>
      <c r="P62" s="408">
        <v>26142</v>
      </c>
      <c r="R62" s="408">
        <v>4889</v>
      </c>
      <c r="V62">
        <v>-510223.05</v>
      </c>
      <c r="W62">
        <v>1606269.64</v>
      </c>
      <c r="X62" s="409">
        <v>1053415</v>
      </c>
      <c r="Z62" s="409">
        <v>557.51</v>
      </c>
      <c r="AB62" s="409">
        <v>1023369.7</v>
      </c>
      <c r="AC62" s="409">
        <v>120800</v>
      </c>
      <c r="AD62">
        <v>1261202.54</v>
      </c>
      <c r="AE62">
        <v>2560</v>
      </c>
      <c r="AF62">
        <v>600</v>
      </c>
      <c r="AG62">
        <v>675715.53</v>
      </c>
      <c r="AH62">
        <v>173432.56</v>
      </c>
      <c r="AK62">
        <v>10000</v>
      </c>
      <c r="AL62" s="72">
        <f t="shared" si="1"/>
        <v>591330.17999999993</v>
      </c>
      <c r="AM62" s="50">
        <f t="shared" si="2"/>
        <v>37961</v>
      </c>
      <c r="AN62" s="51">
        <f t="shared" si="3"/>
        <v>553369.17999999993</v>
      </c>
      <c r="AO62" s="48">
        <f t="shared" si="4"/>
        <v>2198142.21</v>
      </c>
      <c r="AP62" s="47">
        <f t="shared" si="5"/>
        <v>2123510.63</v>
      </c>
      <c r="AQ62" s="56">
        <f t="shared" si="6"/>
        <v>74631.580000000075</v>
      </c>
    </row>
    <row r="63" spans="1:43" ht="14.4" thickBot="1" x14ac:dyDescent="0.3">
      <c r="A63" s="38" t="s">
        <v>367</v>
      </c>
      <c r="B63" s="38" t="s">
        <v>380</v>
      </c>
      <c r="C63" s="63">
        <v>2046</v>
      </c>
      <c r="D63" s="64" t="s">
        <v>742</v>
      </c>
      <c r="E63" t="s">
        <v>2879</v>
      </c>
      <c r="F63" s="415">
        <v>267541.48</v>
      </c>
      <c r="G63" s="415">
        <v>113281</v>
      </c>
      <c r="H63" s="415">
        <v>40383.599999999999</v>
      </c>
      <c r="K63">
        <v>456237.28</v>
      </c>
      <c r="L63">
        <v>203552.84</v>
      </c>
      <c r="O63" s="408">
        <v>12000</v>
      </c>
      <c r="P63" s="408">
        <v>25116.55</v>
      </c>
      <c r="R63" s="408">
        <v>11476.78</v>
      </c>
      <c r="V63">
        <v>-1637683.57</v>
      </c>
      <c r="W63">
        <v>2640334.33</v>
      </c>
      <c r="X63" s="409">
        <v>889657.22</v>
      </c>
      <c r="Y63" s="409">
        <v>146642.4</v>
      </c>
      <c r="Z63" s="409">
        <v>495.26</v>
      </c>
      <c r="AB63" s="409">
        <v>913538</v>
      </c>
      <c r="AC63" s="409">
        <v>69800</v>
      </c>
      <c r="AD63">
        <v>1031238</v>
      </c>
      <c r="AG63">
        <v>767906.42</v>
      </c>
      <c r="AH63">
        <v>117563.75</v>
      </c>
      <c r="AI63">
        <v>11019.6</v>
      </c>
      <c r="AK63">
        <v>62653</v>
      </c>
      <c r="AL63" s="72">
        <f t="shared" si="1"/>
        <v>421206.07999999996</v>
      </c>
      <c r="AM63" s="50">
        <f t="shared" si="2"/>
        <v>48593.33</v>
      </c>
      <c r="AN63" s="51">
        <f t="shared" si="3"/>
        <v>372612.74999999994</v>
      </c>
      <c r="AO63" s="48">
        <f t="shared" si="4"/>
        <v>2020132.88</v>
      </c>
      <c r="AP63" s="47">
        <f t="shared" si="5"/>
        <v>1990380.77</v>
      </c>
      <c r="AQ63" s="56">
        <f t="shared" si="6"/>
        <v>29752.10999999987</v>
      </c>
    </row>
    <row r="64" spans="1:43" ht="14.4" thickBot="1" x14ac:dyDescent="0.3">
      <c r="A64" s="38" t="s">
        <v>367</v>
      </c>
      <c r="B64" s="38" t="s">
        <v>380</v>
      </c>
      <c r="C64" s="63">
        <v>1475</v>
      </c>
      <c r="D64" s="64" t="s">
        <v>743</v>
      </c>
      <c r="E64" t="s">
        <v>2941</v>
      </c>
      <c r="F64" s="415">
        <v>445372.11</v>
      </c>
      <c r="G64" s="415">
        <v>64707</v>
      </c>
      <c r="H64" s="415">
        <v>14905.01</v>
      </c>
      <c r="K64">
        <v>1346794.12</v>
      </c>
      <c r="L64">
        <v>43089.04</v>
      </c>
      <c r="O64" s="408">
        <v>7500</v>
      </c>
      <c r="P64" s="408">
        <v>20998.46</v>
      </c>
      <c r="R64" s="408">
        <v>2288</v>
      </c>
      <c r="V64">
        <v>-51373.54</v>
      </c>
      <c r="W64">
        <v>2029021.21</v>
      </c>
      <c r="X64" s="409">
        <v>890758.45</v>
      </c>
      <c r="Y64" s="409">
        <v>66641</v>
      </c>
      <c r="Z64" s="409">
        <v>398.41</v>
      </c>
      <c r="AB64" s="409">
        <v>728374.2</v>
      </c>
      <c r="AD64">
        <v>997868.72</v>
      </c>
      <c r="AE64">
        <v>1280</v>
      </c>
      <c r="AF64">
        <v>300</v>
      </c>
      <c r="AG64">
        <v>531283.38</v>
      </c>
      <c r="AH64">
        <v>232930.81</v>
      </c>
      <c r="AI64">
        <v>15756</v>
      </c>
      <c r="AK64">
        <v>320</v>
      </c>
      <c r="AL64" s="72">
        <f t="shared" si="1"/>
        <v>524984.12</v>
      </c>
      <c r="AM64" s="50">
        <f t="shared" si="2"/>
        <v>30786.46</v>
      </c>
      <c r="AN64" s="51">
        <f t="shared" si="3"/>
        <v>494197.66</v>
      </c>
      <c r="AO64" s="48">
        <f t="shared" si="4"/>
        <v>1686172.06</v>
      </c>
      <c r="AP64" s="47">
        <f t="shared" si="5"/>
        <v>1779738.9100000001</v>
      </c>
      <c r="AQ64" s="56">
        <f t="shared" si="6"/>
        <v>-93566.850000000093</v>
      </c>
    </row>
    <row r="65" spans="1:43" ht="14.4" thickBot="1" x14ac:dyDescent="0.3">
      <c r="A65" s="38" t="s">
        <v>383</v>
      </c>
      <c r="B65" s="38" t="s">
        <v>384</v>
      </c>
      <c r="C65" s="63">
        <v>1295</v>
      </c>
      <c r="D65" s="64" t="s">
        <v>744</v>
      </c>
      <c r="E65" t="s">
        <v>2880</v>
      </c>
      <c r="F65" s="415">
        <v>563007.06999999995</v>
      </c>
      <c r="G65" s="415">
        <v>0</v>
      </c>
      <c r="H65" s="415">
        <v>34552.79</v>
      </c>
      <c r="K65">
        <v>2169587</v>
      </c>
      <c r="L65">
        <v>17028</v>
      </c>
      <c r="O65" s="408">
        <v>16044</v>
      </c>
      <c r="P65" s="408">
        <v>25850</v>
      </c>
      <c r="R65" s="408">
        <v>0</v>
      </c>
      <c r="T65">
        <v>20900</v>
      </c>
      <c r="V65">
        <v>1939697.1</v>
      </c>
      <c r="W65">
        <v>849648.43</v>
      </c>
      <c r="X65" s="409">
        <v>763204.68</v>
      </c>
      <c r="Z65" s="409">
        <v>584.78</v>
      </c>
      <c r="AB65" s="409">
        <v>1394404</v>
      </c>
      <c r="AC65" s="409">
        <v>43500</v>
      </c>
      <c r="AD65">
        <v>1624566</v>
      </c>
      <c r="AE65">
        <v>7920</v>
      </c>
      <c r="AF65">
        <v>2144</v>
      </c>
      <c r="AG65">
        <v>504026.79</v>
      </c>
      <c r="AH65">
        <v>131001.34</v>
      </c>
      <c r="AL65" s="72">
        <f t="shared" si="1"/>
        <v>597559.86</v>
      </c>
      <c r="AM65" s="50">
        <f t="shared" si="2"/>
        <v>41894</v>
      </c>
      <c r="AN65" s="51">
        <f t="shared" si="3"/>
        <v>555665.86</v>
      </c>
      <c r="AO65" s="48">
        <f t="shared" si="4"/>
        <v>2201693.46</v>
      </c>
      <c r="AP65" s="47">
        <f t="shared" si="5"/>
        <v>2269658.13</v>
      </c>
      <c r="AQ65" s="56">
        <f t="shared" si="6"/>
        <v>-67964.669999999925</v>
      </c>
    </row>
    <row r="66" spans="1:43" ht="14.4" thickBot="1" x14ac:dyDescent="0.3">
      <c r="A66" s="38" t="s">
        <v>383</v>
      </c>
      <c r="B66" s="38" t="s">
        <v>384</v>
      </c>
      <c r="C66" s="63">
        <v>1368</v>
      </c>
      <c r="D66" s="64" t="s">
        <v>745</v>
      </c>
      <c r="E66" t="s">
        <v>2881</v>
      </c>
      <c r="F66" s="415">
        <v>681776.95</v>
      </c>
      <c r="G66" s="415">
        <v>0</v>
      </c>
      <c r="H66" s="415">
        <v>14700.79</v>
      </c>
      <c r="K66">
        <v>383311.83</v>
      </c>
      <c r="L66">
        <v>76150.16</v>
      </c>
      <c r="P66" s="408">
        <v>-10560</v>
      </c>
      <c r="R66" s="408">
        <v>0</v>
      </c>
      <c r="T66">
        <v>77400</v>
      </c>
      <c r="V66">
        <v>951092.06</v>
      </c>
      <c r="W66">
        <v>236925.61</v>
      </c>
      <c r="X66" s="409">
        <v>646266.14</v>
      </c>
      <c r="Z66" s="409">
        <v>754.62</v>
      </c>
      <c r="AB66" s="409">
        <v>1304607.5</v>
      </c>
      <c r="AC66" s="409">
        <v>43500</v>
      </c>
      <c r="AD66">
        <v>1496736.5</v>
      </c>
      <c r="AE66">
        <v>9000</v>
      </c>
      <c r="AG66">
        <v>420561.14</v>
      </c>
      <c r="AH66">
        <v>167748.56</v>
      </c>
      <c r="AL66" s="72">
        <f t="shared" si="1"/>
        <v>696477.74</v>
      </c>
      <c r="AM66" s="50">
        <f t="shared" si="2"/>
        <v>-10560</v>
      </c>
      <c r="AN66" s="51">
        <f t="shared" si="3"/>
        <v>707037.74</v>
      </c>
      <c r="AO66" s="48">
        <f t="shared" si="4"/>
        <v>1995128.26</v>
      </c>
      <c r="AP66" s="47">
        <f t="shared" si="5"/>
        <v>2094046.2000000002</v>
      </c>
      <c r="AQ66" s="56">
        <f t="shared" si="6"/>
        <v>-98917.940000000177</v>
      </c>
    </row>
    <row r="67" spans="1:43" ht="14.4" thickBot="1" x14ac:dyDescent="0.3">
      <c r="A67" s="38" t="s">
        <v>383</v>
      </c>
      <c r="B67" s="38" t="s">
        <v>384</v>
      </c>
      <c r="C67" s="63">
        <v>2588</v>
      </c>
      <c r="D67" s="64" t="s">
        <v>746</v>
      </c>
      <c r="E67" t="s">
        <v>2882</v>
      </c>
      <c r="F67" s="415">
        <v>590300.93000000005</v>
      </c>
      <c r="G67" s="415">
        <v>0</v>
      </c>
      <c r="H67" s="415">
        <v>146065.04</v>
      </c>
      <c r="K67">
        <v>470522.93</v>
      </c>
      <c r="L67">
        <v>15023.07</v>
      </c>
      <c r="O67" s="408">
        <v>13948</v>
      </c>
      <c r="P67" s="408">
        <v>28180.38</v>
      </c>
      <c r="R67" s="408">
        <v>0</v>
      </c>
      <c r="T67">
        <v>54125</v>
      </c>
      <c r="V67">
        <v>-840377.3</v>
      </c>
      <c r="W67">
        <v>1982889.72</v>
      </c>
      <c r="X67" s="409">
        <v>845269.09</v>
      </c>
      <c r="Z67" s="409">
        <v>599.30999999999995</v>
      </c>
      <c r="AB67" s="409">
        <v>1344673.5</v>
      </c>
      <c r="AC67" s="409">
        <v>43500</v>
      </c>
      <c r="AD67">
        <v>1574076.5</v>
      </c>
      <c r="AE67">
        <v>8880</v>
      </c>
      <c r="AF67">
        <v>840</v>
      </c>
      <c r="AG67">
        <v>545800.74</v>
      </c>
      <c r="AH67">
        <v>121298.49</v>
      </c>
      <c r="AL67" s="72">
        <f t="shared" si="1"/>
        <v>736365.97000000009</v>
      </c>
      <c r="AM67" s="50">
        <f t="shared" si="2"/>
        <v>42128.380000000005</v>
      </c>
      <c r="AN67" s="51">
        <f t="shared" si="3"/>
        <v>694237.59000000008</v>
      </c>
      <c r="AO67" s="48">
        <f t="shared" si="4"/>
        <v>2234041.9</v>
      </c>
      <c r="AP67" s="47">
        <f t="shared" si="5"/>
        <v>2250895.7300000004</v>
      </c>
      <c r="AQ67" s="56">
        <f t="shared" si="6"/>
        <v>-16853.83000000054</v>
      </c>
    </row>
    <row r="68" spans="1:43" ht="14.4" thickBot="1" x14ac:dyDescent="0.3">
      <c r="A68" s="38" t="s">
        <v>383</v>
      </c>
      <c r="B68" s="38" t="s">
        <v>384</v>
      </c>
      <c r="C68" s="63">
        <v>1190</v>
      </c>
      <c r="D68" s="64" t="s">
        <v>747</v>
      </c>
      <c r="E68" t="s">
        <v>2883</v>
      </c>
      <c r="F68" s="415">
        <v>431070.07</v>
      </c>
      <c r="G68" s="415">
        <v>21840</v>
      </c>
      <c r="H68" s="415">
        <v>69899.009999999995</v>
      </c>
      <c r="K68">
        <v>566470.68999999994</v>
      </c>
      <c r="L68">
        <v>18034.189999999999</v>
      </c>
      <c r="O68" s="408">
        <v>14397</v>
      </c>
      <c r="P68" s="408">
        <v>20720.82</v>
      </c>
      <c r="R68" s="408">
        <v>0</v>
      </c>
      <c r="T68">
        <v>110365</v>
      </c>
      <c r="V68">
        <v>-1205091.0900000001</v>
      </c>
      <c r="W68">
        <v>2283492.7400000002</v>
      </c>
      <c r="X68" s="409">
        <v>1067207.46</v>
      </c>
      <c r="Y68" s="409">
        <v>-28000</v>
      </c>
      <c r="Z68" s="409">
        <v>342.9</v>
      </c>
      <c r="AB68" s="409">
        <v>1180147.5</v>
      </c>
      <c r="AC68" s="409">
        <v>43500</v>
      </c>
      <c r="AD68">
        <v>1695282.5</v>
      </c>
      <c r="AE68">
        <v>4460</v>
      </c>
      <c r="AF68">
        <v>5976</v>
      </c>
      <c r="AG68">
        <v>490377.69</v>
      </c>
      <c r="AH68">
        <v>164110.18</v>
      </c>
      <c r="AK68">
        <v>19562</v>
      </c>
      <c r="AL68" s="72">
        <f t="shared" si="1"/>
        <v>522809.08</v>
      </c>
      <c r="AM68" s="50">
        <f t="shared" si="2"/>
        <v>35117.82</v>
      </c>
      <c r="AN68" s="51">
        <f t="shared" si="3"/>
        <v>487691.26</v>
      </c>
      <c r="AO68" s="48">
        <f t="shared" si="4"/>
        <v>2263197.86</v>
      </c>
      <c r="AP68" s="47">
        <f t="shared" si="5"/>
        <v>2379768.37</v>
      </c>
      <c r="AQ68" s="56">
        <f t="shared" si="6"/>
        <v>-116570.51000000024</v>
      </c>
    </row>
    <row r="69" spans="1:43" ht="14.4" thickBot="1" x14ac:dyDescent="0.3">
      <c r="A69" s="38" t="s">
        <v>383</v>
      </c>
      <c r="B69" s="38" t="s">
        <v>384</v>
      </c>
      <c r="C69" s="63">
        <v>897</v>
      </c>
      <c r="D69" s="64" t="s">
        <v>748</v>
      </c>
      <c r="E69" t="s">
        <v>2938</v>
      </c>
      <c r="F69" s="415">
        <v>401475.96</v>
      </c>
      <c r="G69" s="415">
        <v>0</v>
      </c>
      <c r="H69" s="415">
        <v>33845.42</v>
      </c>
      <c r="K69">
        <v>456512.38</v>
      </c>
      <c r="L69">
        <v>34244.86</v>
      </c>
      <c r="O69" s="408">
        <v>23617</v>
      </c>
      <c r="P69" s="408">
        <v>14809.14</v>
      </c>
      <c r="T69">
        <v>50610</v>
      </c>
      <c r="V69">
        <v>510386.79</v>
      </c>
      <c r="W69">
        <v>355552.49</v>
      </c>
      <c r="X69" s="409">
        <v>558748.64</v>
      </c>
      <c r="Z69" s="409">
        <v>335.09</v>
      </c>
      <c r="AB69" s="409">
        <v>892599.17</v>
      </c>
      <c r="AC69" s="409">
        <v>38516</v>
      </c>
      <c r="AD69">
        <v>972175.17</v>
      </c>
      <c r="AE69">
        <v>2420</v>
      </c>
      <c r="AF69">
        <v>4128</v>
      </c>
      <c r="AG69">
        <v>412360.41</v>
      </c>
      <c r="AH69">
        <v>128012.12</v>
      </c>
      <c r="AL69" s="72">
        <f t="shared" ref="AL69:AL130" si="7">SUM(F69:I69)</f>
        <v>435321.38</v>
      </c>
      <c r="AM69" s="50">
        <f t="shared" ref="AM69:AM130" si="8">SUM(O69:S69)</f>
        <v>38426.14</v>
      </c>
      <c r="AN69" s="51">
        <f t="shared" ref="AN69:AN130" si="9">AL69-AM69</f>
        <v>396895.24</v>
      </c>
      <c r="AO69" s="48">
        <f t="shared" ref="AO69:AO130" si="10">SUM(X69:AC69)</f>
        <v>1490198.9</v>
      </c>
      <c r="AP69" s="47">
        <f t="shared" ref="AP69:AP130" si="11">SUM(AD69:AK69)</f>
        <v>1519095.7000000002</v>
      </c>
      <c r="AQ69" s="56">
        <f t="shared" ref="AQ69:AQ130" si="12">AO69-AP69</f>
        <v>-28896.800000000279</v>
      </c>
    </row>
    <row r="70" spans="1:43" ht="14.4" thickBot="1" x14ac:dyDescent="0.3">
      <c r="A70" s="38" t="s">
        <v>387</v>
      </c>
      <c r="B70" s="38" t="s">
        <v>388</v>
      </c>
      <c r="C70" s="63">
        <v>2172</v>
      </c>
      <c r="D70" s="64" t="s">
        <v>749</v>
      </c>
      <c r="E70" t="s">
        <v>2884</v>
      </c>
      <c r="F70" s="415">
        <v>128999.35</v>
      </c>
      <c r="G70" s="415">
        <v>6720</v>
      </c>
      <c r="H70" s="415">
        <v>26458.79</v>
      </c>
      <c r="K70">
        <v>154983.35</v>
      </c>
      <c r="L70">
        <v>158948.03</v>
      </c>
      <c r="O70" s="408">
        <v>0</v>
      </c>
      <c r="Q70" s="408">
        <v>10000</v>
      </c>
      <c r="R70" s="408">
        <v>160.9</v>
      </c>
      <c r="V70">
        <v>81842.320000000007</v>
      </c>
      <c r="W70">
        <v>547255.34</v>
      </c>
      <c r="X70" s="409">
        <v>1073428.3500000001</v>
      </c>
      <c r="Y70" s="409">
        <v>65279</v>
      </c>
      <c r="Z70" s="409">
        <v>263.89</v>
      </c>
      <c r="AB70" s="409">
        <v>1260813</v>
      </c>
      <c r="AC70" s="409">
        <v>95950</v>
      </c>
      <c r="AD70">
        <v>1398873</v>
      </c>
      <c r="AE70">
        <v>1280</v>
      </c>
      <c r="AF70">
        <v>344</v>
      </c>
      <c r="AG70">
        <v>1148303.7</v>
      </c>
      <c r="AH70">
        <v>90042.58</v>
      </c>
      <c r="AK70">
        <v>20040</v>
      </c>
      <c r="AL70" s="72">
        <f t="shared" si="7"/>
        <v>162178.14000000001</v>
      </c>
      <c r="AM70" s="50">
        <f t="shared" si="8"/>
        <v>10160.9</v>
      </c>
      <c r="AN70" s="51">
        <f t="shared" si="9"/>
        <v>152017.24000000002</v>
      </c>
      <c r="AO70" s="48">
        <f t="shared" si="10"/>
        <v>2495734.2400000002</v>
      </c>
      <c r="AP70" s="47">
        <f t="shared" si="11"/>
        <v>2658883.2800000003</v>
      </c>
      <c r="AQ70" s="56">
        <f t="shared" si="12"/>
        <v>-163149.04000000004</v>
      </c>
    </row>
    <row r="71" spans="1:43" ht="14.4" thickBot="1" x14ac:dyDescent="0.3">
      <c r="A71" s="38" t="s">
        <v>387</v>
      </c>
      <c r="B71" s="38" t="s">
        <v>388</v>
      </c>
      <c r="C71" s="63">
        <v>3964</v>
      </c>
      <c r="D71" s="64" t="s">
        <v>750</v>
      </c>
      <c r="E71" t="s">
        <v>2885</v>
      </c>
      <c r="F71" s="415">
        <v>461873.06</v>
      </c>
      <c r="G71" s="415">
        <v>0</v>
      </c>
      <c r="H71" s="415">
        <v>45662.89</v>
      </c>
      <c r="K71">
        <v>577194.62</v>
      </c>
      <c r="L71">
        <v>232412.47</v>
      </c>
      <c r="O71" s="408">
        <v>29800</v>
      </c>
      <c r="P71" s="408">
        <v>45240.62</v>
      </c>
      <c r="Q71" s="408">
        <v>23110</v>
      </c>
      <c r="R71" s="408">
        <v>279.81</v>
      </c>
      <c r="V71">
        <v>-1288732.3500000001</v>
      </c>
      <c r="W71">
        <v>2767861</v>
      </c>
      <c r="X71" s="409">
        <v>1869465.58</v>
      </c>
      <c r="Y71" s="409">
        <v>42000</v>
      </c>
      <c r="Z71" s="409">
        <v>951.74</v>
      </c>
      <c r="AB71" s="409">
        <v>1857658.3</v>
      </c>
      <c r="AC71" s="409">
        <v>34300</v>
      </c>
      <c r="AD71">
        <v>2477683.14</v>
      </c>
      <c r="AE71">
        <v>5200</v>
      </c>
      <c r="AF71">
        <v>10760</v>
      </c>
      <c r="AG71">
        <v>1207451.3</v>
      </c>
      <c r="AH71">
        <v>181210.22</v>
      </c>
      <c r="AK71">
        <v>182487</v>
      </c>
      <c r="AL71" s="72">
        <f t="shared" si="7"/>
        <v>507535.95</v>
      </c>
      <c r="AM71" s="50">
        <f t="shared" si="8"/>
        <v>98430.43</v>
      </c>
      <c r="AN71" s="51">
        <f t="shared" si="9"/>
        <v>409105.52</v>
      </c>
      <c r="AO71" s="48">
        <f t="shared" si="10"/>
        <v>3804375.62</v>
      </c>
      <c r="AP71" s="47">
        <f t="shared" si="11"/>
        <v>4064791.6600000006</v>
      </c>
      <c r="AQ71" s="56">
        <f t="shared" si="12"/>
        <v>-260416.0400000005</v>
      </c>
    </row>
    <row r="72" spans="1:43" ht="14.4" thickBot="1" x14ac:dyDescent="0.3">
      <c r="A72" s="38" t="s">
        <v>387</v>
      </c>
      <c r="B72" s="38" t="s">
        <v>388</v>
      </c>
      <c r="C72" s="63">
        <v>1537</v>
      </c>
      <c r="D72" s="64" t="s">
        <v>751</v>
      </c>
      <c r="E72" t="s">
        <v>2886</v>
      </c>
      <c r="F72" s="415">
        <v>251816.34</v>
      </c>
      <c r="G72" s="415">
        <v>0</v>
      </c>
      <c r="H72" s="415">
        <v>31575.93</v>
      </c>
      <c r="K72">
        <v>51100.33</v>
      </c>
      <c r="L72">
        <v>77507.41</v>
      </c>
      <c r="O72" s="408">
        <v>36300</v>
      </c>
      <c r="P72" s="408">
        <v>27796.02</v>
      </c>
      <c r="Q72" s="408">
        <v>0</v>
      </c>
      <c r="R72" s="408">
        <v>238.77</v>
      </c>
      <c r="V72">
        <v>22094.17</v>
      </c>
      <c r="W72">
        <v>432862.99</v>
      </c>
      <c r="X72" s="409">
        <v>819522.99</v>
      </c>
      <c r="Y72" s="409">
        <v>83754</v>
      </c>
      <c r="Z72" s="409">
        <v>458.13</v>
      </c>
      <c r="AB72" s="409">
        <v>386739.5</v>
      </c>
      <c r="AC72" s="409">
        <v>40500</v>
      </c>
      <c r="AD72">
        <v>499939.5</v>
      </c>
      <c r="AE72">
        <v>6320</v>
      </c>
      <c r="AF72">
        <v>8846</v>
      </c>
      <c r="AG72">
        <v>837047.11</v>
      </c>
      <c r="AH72">
        <v>73489.95</v>
      </c>
      <c r="AK72">
        <v>12624</v>
      </c>
      <c r="AL72" s="72">
        <f t="shared" si="7"/>
        <v>283392.27</v>
      </c>
      <c r="AM72" s="50">
        <f t="shared" si="8"/>
        <v>64334.79</v>
      </c>
      <c r="AN72" s="51">
        <f t="shared" si="9"/>
        <v>219057.48</v>
      </c>
      <c r="AO72" s="48">
        <f t="shared" si="10"/>
        <v>1330974.6200000001</v>
      </c>
      <c r="AP72" s="47">
        <f t="shared" si="11"/>
        <v>1438266.5599999998</v>
      </c>
      <c r="AQ72" s="56">
        <f t="shared" si="12"/>
        <v>-107291.93999999971</v>
      </c>
    </row>
    <row r="73" spans="1:43" ht="14.4" thickBot="1" x14ac:dyDescent="0.3">
      <c r="A73" s="38" t="s">
        <v>387</v>
      </c>
      <c r="B73" s="38" t="s">
        <v>388</v>
      </c>
      <c r="C73" s="63">
        <v>1440</v>
      </c>
      <c r="D73" s="64" t="s">
        <v>752</v>
      </c>
      <c r="E73" t="s">
        <v>2887</v>
      </c>
      <c r="F73" s="415">
        <v>274097.18</v>
      </c>
      <c r="G73" s="415">
        <v>0</v>
      </c>
      <c r="H73" s="415">
        <v>22922.26</v>
      </c>
      <c r="K73">
        <v>314297.5</v>
      </c>
      <c r="L73">
        <v>84427.33</v>
      </c>
      <c r="O73" s="408">
        <v>15800</v>
      </c>
      <c r="P73" s="408">
        <v>26534.53</v>
      </c>
      <c r="Q73" s="408">
        <v>0</v>
      </c>
      <c r="R73" s="408">
        <v>6106.43</v>
      </c>
      <c r="V73">
        <v>-396698.2</v>
      </c>
      <c r="W73">
        <v>923490.75</v>
      </c>
      <c r="X73" s="409">
        <v>685928.63</v>
      </c>
      <c r="Y73" s="409">
        <v>65000</v>
      </c>
      <c r="Z73" s="409">
        <v>253.46</v>
      </c>
      <c r="AB73" s="409">
        <v>1420079.6</v>
      </c>
      <c r="AC73" s="409">
        <v>282841</v>
      </c>
      <c r="AD73">
        <v>1575175.6</v>
      </c>
      <c r="AE73">
        <v>2080</v>
      </c>
      <c r="AF73">
        <v>5694</v>
      </c>
      <c r="AG73">
        <v>661288.4</v>
      </c>
      <c r="AH73">
        <v>86104.93</v>
      </c>
      <c r="AK73">
        <v>3249</v>
      </c>
      <c r="AL73" s="72">
        <f t="shared" si="7"/>
        <v>297019.44</v>
      </c>
      <c r="AM73" s="50">
        <f t="shared" si="8"/>
        <v>48440.959999999999</v>
      </c>
      <c r="AN73" s="51">
        <f t="shared" si="9"/>
        <v>248578.48</v>
      </c>
      <c r="AO73" s="48">
        <f t="shared" si="10"/>
        <v>2454102.69</v>
      </c>
      <c r="AP73" s="47">
        <f t="shared" si="11"/>
        <v>2333591.9300000002</v>
      </c>
      <c r="AQ73" s="56">
        <f t="shared" si="12"/>
        <v>120510.75999999978</v>
      </c>
    </row>
    <row r="74" spans="1:43" ht="14.4" thickBot="1" x14ac:dyDescent="0.3">
      <c r="A74" s="38" t="s">
        <v>387</v>
      </c>
      <c r="B74" s="38" t="s">
        <v>388</v>
      </c>
      <c r="C74" s="63">
        <v>1880</v>
      </c>
      <c r="D74" s="64" t="s">
        <v>753</v>
      </c>
      <c r="E74" t="s">
        <v>2888</v>
      </c>
      <c r="F74" s="415">
        <v>374103.67</v>
      </c>
      <c r="G74" s="415">
        <v>0</v>
      </c>
      <c r="H74" s="415">
        <v>25346.45</v>
      </c>
      <c r="K74">
        <v>81103.47</v>
      </c>
      <c r="L74">
        <v>113824.21</v>
      </c>
      <c r="O74" s="408">
        <v>0</v>
      </c>
      <c r="Q74" s="408">
        <v>35000</v>
      </c>
      <c r="R74" s="408">
        <v>7835.05</v>
      </c>
      <c r="V74">
        <v>-265084.32</v>
      </c>
      <c r="W74">
        <v>606181.84</v>
      </c>
      <c r="X74" s="409">
        <v>876618.91</v>
      </c>
      <c r="Z74" s="409">
        <v>262.17</v>
      </c>
      <c r="AB74" s="409">
        <v>1195960</v>
      </c>
      <c r="AC74" s="409">
        <v>310560</v>
      </c>
      <c r="AD74">
        <v>1340643.8400000001</v>
      </c>
      <c r="AE74">
        <v>16330</v>
      </c>
      <c r="AF74">
        <v>3688</v>
      </c>
      <c r="AG74">
        <v>724508.22</v>
      </c>
      <c r="AH74">
        <v>70791.789999999994</v>
      </c>
      <c r="AI74">
        <v>6236</v>
      </c>
      <c r="AK74">
        <v>10758</v>
      </c>
      <c r="AL74" s="72">
        <f t="shared" si="7"/>
        <v>399450.12</v>
      </c>
      <c r="AM74" s="50">
        <f t="shared" si="8"/>
        <v>42835.05</v>
      </c>
      <c r="AN74" s="51">
        <f t="shared" si="9"/>
        <v>356615.07</v>
      </c>
      <c r="AO74" s="48">
        <f t="shared" si="10"/>
        <v>2383401.08</v>
      </c>
      <c r="AP74" s="47">
        <f t="shared" si="11"/>
        <v>2172955.85</v>
      </c>
      <c r="AQ74" s="56">
        <f t="shared" si="12"/>
        <v>210445.22999999998</v>
      </c>
    </row>
    <row r="75" spans="1:43" ht="14.4" thickBot="1" x14ac:dyDescent="0.3">
      <c r="A75" s="38" t="s">
        <v>387</v>
      </c>
      <c r="B75" s="38" t="s">
        <v>388</v>
      </c>
      <c r="C75" s="63">
        <v>2455</v>
      </c>
      <c r="D75" s="64" t="s">
        <v>754</v>
      </c>
      <c r="E75" t="s">
        <v>2889</v>
      </c>
      <c r="F75" s="415">
        <v>489241.01</v>
      </c>
      <c r="G75" s="415">
        <v>23340</v>
      </c>
      <c r="H75" s="415">
        <v>43349.599999999999</v>
      </c>
      <c r="K75">
        <v>266415.27</v>
      </c>
      <c r="L75">
        <v>308281.03999999998</v>
      </c>
      <c r="O75" s="408">
        <v>0</v>
      </c>
      <c r="P75" s="408">
        <v>45405.18</v>
      </c>
      <c r="Q75" s="408">
        <v>64195</v>
      </c>
      <c r="R75" s="408">
        <v>20927.52</v>
      </c>
      <c r="T75">
        <v>-24000</v>
      </c>
      <c r="V75">
        <v>-876215.59</v>
      </c>
      <c r="W75">
        <v>1832865.74</v>
      </c>
      <c r="X75" s="409">
        <v>1220054.8500000001</v>
      </c>
      <c r="Y75" s="409">
        <v>144000</v>
      </c>
      <c r="Z75" s="409">
        <v>887.52</v>
      </c>
      <c r="AB75" s="409">
        <v>1585294.8</v>
      </c>
      <c r="AC75" s="409">
        <v>421177</v>
      </c>
      <c r="AD75">
        <v>1842060.56</v>
      </c>
      <c r="AE75">
        <v>15040</v>
      </c>
      <c r="AF75">
        <v>4432</v>
      </c>
      <c r="AG75">
        <v>1299572.8</v>
      </c>
      <c r="AH75">
        <v>142789.74</v>
      </c>
      <c r="AK75">
        <v>70</v>
      </c>
      <c r="AL75" s="72">
        <f t="shared" si="7"/>
        <v>555930.61</v>
      </c>
      <c r="AM75" s="50">
        <f t="shared" si="8"/>
        <v>130527.7</v>
      </c>
      <c r="AN75" s="51">
        <f t="shared" si="9"/>
        <v>425402.91</v>
      </c>
      <c r="AO75" s="48">
        <f t="shared" si="10"/>
        <v>3371414.17</v>
      </c>
      <c r="AP75" s="47">
        <f t="shared" si="11"/>
        <v>3303965.1000000006</v>
      </c>
      <c r="AQ75" s="56">
        <f t="shared" si="12"/>
        <v>67449.069999999367</v>
      </c>
    </row>
    <row r="76" spans="1:43" ht="14.4" thickBot="1" x14ac:dyDescent="0.3">
      <c r="A76" s="38" t="s">
        <v>391</v>
      </c>
      <c r="B76" s="38" t="s">
        <v>392</v>
      </c>
      <c r="C76" s="63">
        <v>1765</v>
      </c>
      <c r="D76" s="64" t="s">
        <v>755</v>
      </c>
      <c r="E76" t="s">
        <v>2890</v>
      </c>
      <c r="F76" s="415">
        <v>548387.31999999995</v>
      </c>
      <c r="G76" s="415">
        <v>0</v>
      </c>
      <c r="H76" s="415">
        <v>58627.839999999997</v>
      </c>
      <c r="K76">
        <v>666989.32999999996</v>
      </c>
      <c r="L76">
        <v>-49870.22</v>
      </c>
      <c r="O76" s="408">
        <v>0</v>
      </c>
      <c r="P76" s="408">
        <v>30916.639999999999</v>
      </c>
      <c r="Q76" s="408">
        <v>183200</v>
      </c>
      <c r="R76" s="408">
        <v>112.57</v>
      </c>
      <c r="V76">
        <v>-831598.64</v>
      </c>
      <c r="W76">
        <v>1701541.88</v>
      </c>
      <c r="X76" s="409">
        <v>757488.05</v>
      </c>
      <c r="Y76" s="409">
        <v>80520</v>
      </c>
      <c r="Z76" s="409">
        <v>469.33</v>
      </c>
      <c r="AB76" s="409">
        <v>375070</v>
      </c>
      <c r="AC76" s="409">
        <v>5400</v>
      </c>
      <c r="AD76">
        <v>591407.67000000004</v>
      </c>
      <c r="AF76">
        <v>3422</v>
      </c>
      <c r="AG76">
        <v>394633.44</v>
      </c>
      <c r="AH76">
        <v>80978.45</v>
      </c>
      <c r="AK76">
        <v>8544</v>
      </c>
      <c r="AL76" s="72">
        <f t="shared" si="7"/>
        <v>607015.15999999992</v>
      </c>
      <c r="AM76" s="50">
        <f t="shared" si="8"/>
        <v>214229.21000000002</v>
      </c>
      <c r="AN76" s="51">
        <f t="shared" si="9"/>
        <v>392785.9499999999</v>
      </c>
      <c r="AO76" s="48">
        <f t="shared" si="10"/>
        <v>1218947.3799999999</v>
      </c>
      <c r="AP76" s="47">
        <f t="shared" si="11"/>
        <v>1078985.56</v>
      </c>
      <c r="AQ76" s="56">
        <f t="shared" si="12"/>
        <v>139961.81999999983</v>
      </c>
    </row>
    <row r="77" spans="1:43" ht="14.4" thickBot="1" x14ac:dyDescent="0.3">
      <c r="A77" s="38" t="s">
        <v>391</v>
      </c>
      <c r="B77" s="38" t="s">
        <v>392</v>
      </c>
      <c r="C77" s="63">
        <v>2349</v>
      </c>
      <c r="D77" s="64" t="s">
        <v>756</v>
      </c>
      <c r="E77" t="s">
        <v>2891</v>
      </c>
      <c r="F77" s="415">
        <v>459627.7</v>
      </c>
      <c r="G77" s="415">
        <v>0</v>
      </c>
      <c r="H77" s="415">
        <v>139974.57</v>
      </c>
      <c r="K77">
        <v>1104274.3600000001</v>
      </c>
      <c r="L77">
        <v>174077.52</v>
      </c>
      <c r="O77" s="408">
        <v>5700</v>
      </c>
      <c r="P77" s="408">
        <v>44519.99</v>
      </c>
      <c r="Q77" s="408">
        <v>79775</v>
      </c>
      <c r="R77" s="408">
        <v>273.98</v>
      </c>
      <c r="V77">
        <v>-619242.46</v>
      </c>
      <c r="W77">
        <v>2052419.41</v>
      </c>
      <c r="X77" s="409">
        <v>1146286.3</v>
      </c>
      <c r="Y77" s="409">
        <v>107265</v>
      </c>
      <c r="Z77" s="409">
        <v>502.02</v>
      </c>
      <c r="AB77" s="409">
        <v>1491413</v>
      </c>
      <c r="AC77" s="409">
        <v>2160</v>
      </c>
      <c r="AD77">
        <v>1765078.59</v>
      </c>
      <c r="AE77">
        <v>1660</v>
      </c>
      <c r="AF77">
        <v>1520</v>
      </c>
      <c r="AG77">
        <v>502843.76</v>
      </c>
      <c r="AH77">
        <v>15327.74</v>
      </c>
      <c r="AK77">
        <v>146688</v>
      </c>
      <c r="AL77" s="72">
        <f t="shared" si="7"/>
        <v>599602.27</v>
      </c>
      <c r="AM77" s="50">
        <f t="shared" si="8"/>
        <v>130268.96999999999</v>
      </c>
      <c r="AN77" s="51">
        <f t="shared" si="9"/>
        <v>469333.30000000005</v>
      </c>
      <c r="AO77" s="48">
        <f t="shared" si="10"/>
        <v>2747626.3200000003</v>
      </c>
      <c r="AP77" s="47">
        <f t="shared" si="11"/>
        <v>2433118.0900000003</v>
      </c>
      <c r="AQ77" s="56">
        <f t="shared" si="12"/>
        <v>314508.23</v>
      </c>
    </row>
    <row r="78" spans="1:43" ht="14.4" thickBot="1" x14ac:dyDescent="0.3">
      <c r="A78" s="38" t="s">
        <v>391</v>
      </c>
      <c r="B78" s="38" t="s">
        <v>392</v>
      </c>
      <c r="C78" s="63">
        <v>2942</v>
      </c>
      <c r="D78" s="64" t="s">
        <v>757</v>
      </c>
      <c r="E78" t="s">
        <v>2892</v>
      </c>
      <c r="F78" s="415">
        <v>687031.6</v>
      </c>
      <c r="G78" s="415">
        <v>0</v>
      </c>
      <c r="H78" s="415">
        <v>37342.5</v>
      </c>
      <c r="K78">
        <v>265365.84999999998</v>
      </c>
      <c r="L78">
        <v>49039.21</v>
      </c>
      <c r="P78" s="408">
        <v>57862.03</v>
      </c>
      <c r="Q78" s="408">
        <v>517400</v>
      </c>
      <c r="R78" s="408">
        <v>226</v>
      </c>
      <c r="V78">
        <v>-1590730.31</v>
      </c>
      <c r="W78">
        <v>2038156.59</v>
      </c>
      <c r="X78" s="409">
        <v>763137.07</v>
      </c>
      <c r="Y78" s="409">
        <v>252080</v>
      </c>
      <c r="Z78" s="409">
        <v>381.41</v>
      </c>
      <c r="AB78" s="409">
        <v>758880</v>
      </c>
      <c r="AC78" s="409">
        <v>103600</v>
      </c>
      <c r="AD78">
        <v>1139624.33</v>
      </c>
      <c r="AE78">
        <v>23360</v>
      </c>
      <c r="AF78">
        <v>580</v>
      </c>
      <c r="AG78">
        <v>607833.30000000005</v>
      </c>
      <c r="AH78">
        <v>77061</v>
      </c>
      <c r="AK78">
        <v>13755</v>
      </c>
      <c r="AL78" s="72">
        <f t="shared" si="7"/>
        <v>724374.1</v>
      </c>
      <c r="AM78" s="50">
        <f t="shared" si="8"/>
        <v>575488.03</v>
      </c>
      <c r="AN78" s="51">
        <f t="shared" si="9"/>
        <v>148886.06999999995</v>
      </c>
      <c r="AO78" s="48">
        <f t="shared" si="10"/>
        <v>1878078.48</v>
      </c>
      <c r="AP78" s="47">
        <f t="shared" si="11"/>
        <v>1862213.6300000001</v>
      </c>
      <c r="AQ78" s="56">
        <f t="shared" si="12"/>
        <v>15864.84999999986</v>
      </c>
    </row>
    <row r="79" spans="1:43" ht="14.4" thickBot="1" x14ac:dyDescent="0.3">
      <c r="A79" s="38" t="s">
        <v>391</v>
      </c>
      <c r="B79" s="38" t="s">
        <v>392</v>
      </c>
      <c r="C79" s="63">
        <v>2523</v>
      </c>
      <c r="D79" s="64" t="s">
        <v>758</v>
      </c>
      <c r="E79" t="s">
        <v>2893</v>
      </c>
      <c r="F79" s="415">
        <v>726425.32</v>
      </c>
      <c r="G79" s="415">
        <v>23340</v>
      </c>
      <c r="H79" s="415">
        <v>113241.65</v>
      </c>
      <c r="K79">
        <v>670032.42000000004</v>
      </c>
      <c r="L79">
        <v>28289.95</v>
      </c>
      <c r="P79" s="408">
        <v>59951.78</v>
      </c>
      <c r="Q79" s="408">
        <v>57830</v>
      </c>
      <c r="R79" s="408">
        <v>291.89999999999998</v>
      </c>
      <c r="V79">
        <v>-630477.06999999995</v>
      </c>
      <c r="W79">
        <v>2089445.48</v>
      </c>
      <c r="X79" s="409">
        <v>841776.65</v>
      </c>
      <c r="Z79" s="409">
        <v>861.71</v>
      </c>
      <c r="AB79" s="409">
        <v>1116880</v>
      </c>
      <c r="AC79" s="409">
        <v>29700</v>
      </c>
      <c r="AD79">
        <v>1377375</v>
      </c>
      <c r="AF79">
        <v>540</v>
      </c>
      <c r="AG79">
        <v>458308.8</v>
      </c>
      <c r="AH79">
        <v>156076.31</v>
      </c>
      <c r="AK79">
        <v>12631</v>
      </c>
      <c r="AL79" s="72">
        <f t="shared" si="7"/>
        <v>863006.97</v>
      </c>
      <c r="AM79" s="50">
        <f t="shared" si="8"/>
        <v>118073.68</v>
      </c>
      <c r="AN79" s="51">
        <f t="shared" si="9"/>
        <v>744933.29</v>
      </c>
      <c r="AO79" s="48">
        <f t="shared" si="10"/>
        <v>1989218.3599999999</v>
      </c>
      <c r="AP79" s="47">
        <f t="shared" si="11"/>
        <v>2004931.11</v>
      </c>
      <c r="AQ79" s="56">
        <f t="shared" si="12"/>
        <v>-15712.750000000233</v>
      </c>
    </row>
    <row r="80" spans="1:43" ht="14.4" thickBot="1" x14ac:dyDescent="0.3">
      <c r="A80" s="38" t="s">
        <v>391</v>
      </c>
      <c r="B80" s="38" t="s">
        <v>392</v>
      </c>
      <c r="C80" s="63">
        <v>4280</v>
      </c>
      <c r="D80" s="64" t="s">
        <v>759</v>
      </c>
      <c r="E80" t="s">
        <v>2894</v>
      </c>
      <c r="F80" s="415">
        <v>850515.86</v>
      </c>
      <c r="G80" s="415">
        <v>53297</v>
      </c>
      <c r="H80" s="415">
        <v>10400.5</v>
      </c>
      <c r="K80">
        <v>250793.25</v>
      </c>
      <c r="L80">
        <v>181140.84</v>
      </c>
      <c r="O80" s="408">
        <v>14000</v>
      </c>
      <c r="R80" s="408">
        <v>648.58000000000004</v>
      </c>
      <c r="V80">
        <v>-476694.24</v>
      </c>
      <c r="W80">
        <v>1725194.64</v>
      </c>
      <c r="X80" s="409">
        <v>757807.29</v>
      </c>
      <c r="Z80" s="409">
        <v>1111.23</v>
      </c>
      <c r="AC80" s="409">
        <v>167840</v>
      </c>
      <c r="AD80">
        <v>254298</v>
      </c>
      <c r="AE80">
        <v>4180</v>
      </c>
      <c r="AF80">
        <v>1260</v>
      </c>
      <c r="AG80">
        <v>473159.27</v>
      </c>
      <c r="AH80">
        <v>110862.78</v>
      </c>
      <c r="AL80" s="72">
        <f t="shared" si="7"/>
        <v>914213.36</v>
      </c>
      <c r="AM80" s="50">
        <f t="shared" si="8"/>
        <v>14648.58</v>
      </c>
      <c r="AN80" s="51">
        <f t="shared" si="9"/>
        <v>899564.78</v>
      </c>
      <c r="AO80" s="48">
        <f t="shared" si="10"/>
        <v>926758.52</v>
      </c>
      <c r="AP80" s="47">
        <f t="shared" si="11"/>
        <v>843760.05</v>
      </c>
      <c r="AQ80" s="56">
        <f t="shared" si="12"/>
        <v>82998.469999999972</v>
      </c>
    </row>
    <row r="81" spans="1:43" ht="14.4" thickBot="1" x14ac:dyDescent="0.3">
      <c r="A81" s="38" t="s">
        <v>391</v>
      </c>
      <c r="B81" s="38" t="s">
        <v>392</v>
      </c>
      <c r="C81" s="63">
        <v>2682</v>
      </c>
      <c r="D81" s="64" t="s">
        <v>760</v>
      </c>
      <c r="E81" t="s">
        <v>2895</v>
      </c>
      <c r="F81" s="415">
        <v>655027.46</v>
      </c>
      <c r="G81" s="415">
        <v>0</v>
      </c>
      <c r="H81" s="415">
        <v>77288.710000000006</v>
      </c>
      <c r="K81">
        <v>126541.07</v>
      </c>
      <c r="L81">
        <v>49264.32</v>
      </c>
      <c r="O81" s="408">
        <v>9500</v>
      </c>
      <c r="P81" s="408">
        <v>33106.92</v>
      </c>
      <c r="R81" s="408">
        <v>285.89999999999998</v>
      </c>
      <c r="V81">
        <v>219920.02</v>
      </c>
      <c r="W81">
        <v>613262.28</v>
      </c>
      <c r="X81" s="409">
        <v>692057.44</v>
      </c>
      <c r="Z81" s="409">
        <v>827.8</v>
      </c>
      <c r="AB81" s="409">
        <v>1376620</v>
      </c>
      <c r="AD81">
        <v>1556298</v>
      </c>
      <c r="AF81">
        <v>4500</v>
      </c>
      <c r="AG81">
        <v>447104.88</v>
      </c>
      <c r="AH81">
        <v>24677.919999999998</v>
      </c>
      <c r="AK81">
        <v>4878</v>
      </c>
      <c r="AL81" s="72">
        <f t="shared" si="7"/>
        <v>732316.16999999993</v>
      </c>
      <c r="AM81" s="50">
        <f t="shared" si="8"/>
        <v>42892.82</v>
      </c>
      <c r="AN81" s="51">
        <f t="shared" si="9"/>
        <v>689423.35</v>
      </c>
      <c r="AO81" s="48">
        <f t="shared" si="10"/>
        <v>2069505.24</v>
      </c>
      <c r="AP81" s="47">
        <f t="shared" si="11"/>
        <v>2037458.7999999998</v>
      </c>
      <c r="AQ81" s="56">
        <f t="shared" si="12"/>
        <v>32046.440000000177</v>
      </c>
    </row>
    <row r="82" spans="1:43" ht="14.4" thickBot="1" x14ac:dyDescent="0.3">
      <c r="A82" s="38" t="s">
        <v>391</v>
      </c>
      <c r="B82" s="38" t="s">
        <v>392</v>
      </c>
      <c r="C82" s="63">
        <v>742</v>
      </c>
      <c r="D82" s="64" t="s">
        <v>761</v>
      </c>
      <c r="E82" t="s">
        <v>2896</v>
      </c>
      <c r="F82" s="415">
        <v>531991.47</v>
      </c>
      <c r="G82" s="415">
        <v>0</v>
      </c>
      <c r="H82" s="415">
        <v>23381.61</v>
      </c>
      <c r="K82">
        <v>183742.1</v>
      </c>
      <c r="L82">
        <v>70381.899999999994</v>
      </c>
      <c r="O82" s="408">
        <v>2000</v>
      </c>
      <c r="P82" s="408">
        <v>32952.080000000002</v>
      </c>
      <c r="Q82" s="408">
        <v>8700</v>
      </c>
      <c r="R82" s="408">
        <v>446.58</v>
      </c>
      <c r="V82">
        <v>-55769.66</v>
      </c>
      <c r="W82">
        <v>788047.76</v>
      </c>
      <c r="X82" s="409">
        <v>562782.25</v>
      </c>
      <c r="Z82" s="409">
        <v>198.56</v>
      </c>
      <c r="AB82" s="409">
        <v>672220</v>
      </c>
      <c r="AC82" s="409">
        <v>28800</v>
      </c>
      <c r="AD82">
        <v>874154</v>
      </c>
      <c r="AF82">
        <v>4210</v>
      </c>
      <c r="AG82">
        <v>308271.76</v>
      </c>
      <c r="AH82">
        <v>43744.73</v>
      </c>
      <c r="AK82">
        <v>500</v>
      </c>
      <c r="AL82" s="72">
        <f t="shared" si="7"/>
        <v>555373.07999999996</v>
      </c>
      <c r="AM82" s="50">
        <f t="shared" si="8"/>
        <v>44098.66</v>
      </c>
      <c r="AN82" s="51">
        <f t="shared" si="9"/>
        <v>511274.41999999993</v>
      </c>
      <c r="AO82" s="48">
        <f t="shared" si="10"/>
        <v>1264000.81</v>
      </c>
      <c r="AP82" s="47">
        <f t="shared" si="11"/>
        <v>1230880.49</v>
      </c>
      <c r="AQ82" s="56">
        <f t="shared" si="12"/>
        <v>33120.320000000065</v>
      </c>
    </row>
    <row r="83" spans="1:43" ht="14.4" thickBot="1" x14ac:dyDescent="0.3">
      <c r="A83" s="38" t="s">
        <v>391</v>
      </c>
      <c r="B83" s="38" t="s">
        <v>392</v>
      </c>
      <c r="C83" s="63">
        <v>697</v>
      </c>
      <c r="D83" s="64" t="s">
        <v>762</v>
      </c>
      <c r="E83" t="s">
        <v>2897</v>
      </c>
      <c r="F83" s="415">
        <v>600491.89</v>
      </c>
      <c r="G83" s="415">
        <v>0</v>
      </c>
      <c r="H83" s="415">
        <v>62632.5</v>
      </c>
      <c r="K83">
        <v>-1538463.27</v>
      </c>
      <c r="L83">
        <v>35774.11</v>
      </c>
      <c r="P83" s="408">
        <v>25991.45</v>
      </c>
      <c r="Q83" s="408">
        <v>21850</v>
      </c>
      <c r="R83" s="408">
        <v>1603</v>
      </c>
      <c r="V83">
        <v>-1159147.27</v>
      </c>
      <c r="W83">
        <v>123193.16</v>
      </c>
      <c r="X83" s="409">
        <v>532834.81999999995</v>
      </c>
      <c r="Y83" s="409">
        <v>11150</v>
      </c>
      <c r="Z83" s="409">
        <v>637.99</v>
      </c>
      <c r="AB83" s="409">
        <v>85158.1</v>
      </c>
      <c r="AC83" s="409">
        <v>1920</v>
      </c>
      <c r="AD83">
        <v>225507.1</v>
      </c>
      <c r="AG83">
        <v>206723.48</v>
      </c>
      <c r="AH83">
        <v>52525.440000000002</v>
      </c>
      <c r="AL83" s="72">
        <f t="shared" si="7"/>
        <v>663124.39</v>
      </c>
      <c r="AM83" s="50">
        <f t="shared" si="8"/>
        <v>49444.45</v>
      </c>
      <c r="AN83" s="51">
        <f t="shared" si="9"/>
        <v>613679.94000000006</v>
      </c>
      <c r="AO83" s="48">
        <f t="shared" si="10"/>
        <v>631700.90999999992</v>
      </c>
      <c r="AP83" s="47">
        <f t="shared" si="11"/>
        <v>484756.02</v>
      </c>
      <c r="AQ83" s="56">
        <f t="shared" si="12"/>
        <v>146944.8899999999</v>
      </c>
    </row>
    <row r="84" spans="1:43" ht="14.4" thickBot="1" x14ac:dyDescent="0.3">
      <c r="A84" s="38" t="s">
        <v>391</v>
      </c>
      <c r="B84" s="38" t="s">
        <v>392</v>
      </c>
      <c r="C84" s="63">
        <v>783</v>
      </c>
      <c r="D84" s="64" t="s">
        <v>763</v>
      </c>
      <c r="E84" t="s">
        <v>2942</v>
      </c>
      <c r="F84" s="415">
        <v>489417.58</v>
      </c>
      <c r="G84" s="415">
        <v>0</v>
      </c>
      <c r="H84" s="415">
        <v>71205</v>
      </c>
      <c r="K84">
        <v>195575.48</v>
      </c>
      <c r="L84">
        <v>18401.12</v>
      </c>
      <c r="P84" s="408">
        <v>38168.69</v>
      </c>
      <c r="Q84" s="408">
        <v>85515</v>
      </c>
      <c r="R84" s="408">
        <v>7.9</v>
      </c>
      <c r="V84">
        <v>-1430969.81</v>
      </c>
      <c r="W84">
        <v>2101746.27</v>
      </c>
      <c r="X84" s="409">
        <v>574991.67000000004</v>
      </c>
      <c r="Z84" s="409">
        <v>524.12</v>
      </c>
      <c r="AB84" s="409">
        <v>797720</v>
      </c>
      <c r="AD84">
        <v>990003</v>
      </c>
      <c r="AF84">
        <v>1780</v>
      </c>
      <c r="AG84">
        <v>277355.98</v>
      </c>
      <c r="AH84">
        <v>96158.68</v>
      </c>
      <c r="AK84">
        <v>27807</v>
      </c>
      <c r="AL84" s="72">
        <f t="shared" si="7"/>
        <v>560622.58000000007</v>
      </c>
      <c r="AM84" s="50">
        <f t="shared" si="8"/>
        <v>123691.59</v>
      </c>
      <c r="AN84" s="51">
        <f t="shared" si="9"/>
        <v>436930.99000000011</v>
      </c>
      <c r="AO84" s="48">
        <f t="shared" si="10"/>
        <v>1373235.79</v>
      </c>
      <c r="AP84" s="47">
        <f t="shared" si="11"/>
        <v>1393104.66</v>
      </c>
      <c r="AQ84" s="56">
        <f t="shared" si="12"/>
        <v>-19868.869999999879</v>
      </c>
    </row>
    <row r="85" spans="1:43" ht="14.4" thickBot="1" x14ac:dyDescent="0.3">
      <c r="A85" s="38" t="s">
        <v>395</v>
      </c>
      <c r="B85" s="38" t="s">
        <v>396</v>
      </c>
      <c r="C85" s="63">
        <v>3757</v>
      </c>
      <c r="D85" s="64" t="s">
        <v>764</v>
      </c>
      <c r="E85" t="s">
        <v>2898</v>
      </c>
      <c r="F85" s="415">
        <v>330157.92</v>
      </c>
      <c r="G85" s="415">
        <v>0</v>
      </c>
      <c r="H85" s="415">
        <v>59601.26</v>
      </c>
      <c r="K85">
        <v>1070080.43</v>
      </c>
      <c r="L85">
        <v>162648.78</v>
      </c>
      <c r="O85" s="408">
        <v>0</v>
      </c>
      <c r="Q85" s="408">
        <v>21</v>
      </c>
      <c r="R85" s="408">
        <v>0</v>
      </c>
      <c r="V85">
        <v>657282.03</v>
      </c>
      <c r="W85">
        <v>1047464</v>
      </c>
      <c r="X85" s="409">
        <v>672656.46</v>
      </c>
      <c r="Y85" s="409">
        <v>318050</v>
      </c>
      <c r="Z85" s="409">
        <v>586.69000000000005</v>
      </c>
      <c r="AB85" s="409">
        <v>1468470</v>
      </c>
      <c r="AD85">
        <v>1709301</v>
      </c>
      <c r="AG85">
        <v>702358.86</v>
      </c>
      <c r="AH85">
        <v>130381.93</v>
      </c>
      <c r="AL85" s="72">
        <f t="shared" si="7"/>
        <v>389759.18</v>
      </c>
      <c r="AM85" s="50">
        <f t="shared" si="8"/>
        <v>21</v>
      </c>
      <c r="AN85" s="51">
        <f t="shared" si="9"/>
        <v>389738.18</v>
      </c>
      <c r="AO85" s="48">
        <f t="shared" si="10"/>
        <v>2459763.15</v>
      </c>
      <c r="AP85" s="47">
        <f t="shared" si="11"/>
        <v>2542041.79</v>
      </c>
      <c r="AQ85" s="56">
        <f t="shared" si="12"/>
        <v>-82278.64000000013</v>
      </c>
    </row>
    <row r="86" spans="1:43" ht="14.4" thickBot="1" x14ac:dyDescent="0.3">
      <c r="A86" s="38" t="s">
        <v>395</v>
      </c>
      <c r="B86" s="38" t="s">
        <v>396</v>
      </c>
      <c r="C86" s="63">
        <v>7605</v>
      </c>
      <c r="D86" s="64" t="s">
        <v>765</v>
      </c>
      <c r="E86" t="s">
        <v>2899</v>
      </c>
      <c r="F86" s="415">
        <v>778084.09</v>
      </c>
      <c r="G86" s="415">
        <v>87257.600000000006</v>
      </c>
      <c r="H86" s="415">
        <v>137466.62</v>
      </c>
      <c r="K86">
        <v>3413106.05</v>
      </c>
      <c r="L86">
        <v>328162.44</v>
      </c>
      <c r="O86" s="408">
        <v>8314.6</v>
      </c>
      <c r="P86" s="408">
        <v>-8740</v>
      </c>
      <c r="R86" s="408">
        <v>-6188.66</v>
      </c>
      <c r="T86">
        <v>466365</v>
      </c>
      <c r="V86">
        <v>-9278760.1199999992</v>
      </c>
      <c r="W86">
        <v>14214425</v>
      </c>
      <c r="X86" s="409">
        <v>2003256.3</v>
      </c>
      <c r="Z86" s="409">
        <v>791.19</v>
      </c>
      <c r="AD86">
        <v>919654</v>
      </c>
      <c r="AE86">
        <v>2712</v>
      </c>
      <c r="AG86">
        <v>1366926.15</v>
      </c>
      <c r="AH86">
        <v>366094.36</v>
      </c>
      <c r="AL86" s="72">
        <f t="shared" si="7"/>
        <v>1002808.3099999999</v>
      </c>
      <c r="AM86" s="50">
        <f t="shared" si="8"/>
        <v>-6614.0599999999995</v>
      </c>
      <c r="AN86" s="51">
        <f t="shared" si="9"/>
        <v>1009422.37</v>
      </c>
      <c r="AO86" s="48">
        <f t="shared" si="10"/>
        <v>2004047.49</v>
      </c>
      <c r="AP86" s="47">
        <f t="shared" si="11"/>
        <v>2655386.5099999998</v>
      </c>
      <c r="AQ86" s="56">
        <f t="shared" si="12"/>
        <v>-651339.01999999979</v>
      </c>
    </row>
    <row r="87" spans="1:43" ht="14.4" thickBot="1" x14ac:dyDescent="0.3">
      <c r="A87" s="38" t="s">
        <v>395</v>
      </c>
      <c r="B87" s="38" t="s">
        <v>396</v>
      </c>
      <c r="C87" s="63">
        <v>7029</v>
      </c>
      <c r="D87" s="64" t="s">
        <v>766</v>
      </c>
      <c r="E87" t="s">
        <v>2900</v>
      </c>
      <c r="F87" s="415">
        <v>1410241.96</v>
      </c>
      <c r="G87" s="415">
        <v>0</v>
      </c>
      <c r="H87" s="415">
        <v>64986.49</v>
      </c>
      <c r="K87">
        <v>1185256.55</v>
      </c>
      <c r="L87">
        <v>325647.21999999997</v>
      </c>
      <c r="P87" s="408">
        <v>74920</v>
      </c>
      <c r="R87" s="408">
        <v>3873</v>
      </c>
      <c r="T87">
        <v>277980</v>
      </c>
      <c r="V87">
        <v>1761865.69</v>
      </c>
      <c r="W87">
        <v>1212550.31</v>
      </c>
      <c r="X87" s="409">
        <v>1561719.8</v>
      </c>
      <c r="Z87" s="409">
        <v>1636.55</v>
      </c>
      <c r="AB87" s="409">
        <v>2081387</v>
      </c>
      <c r="AD87">
        <v>2976822</v>
      </c>
      <c r="AE87">
        <v>15900</v>
      </c>
      <c r="AF87">
        <v>9754</v>
      </c>
      <c r="AG87">
        <v>936141.28</v>
      </c>
      <c r="AH87">
        <v>51182.85</v>
      </c>
      <c r="AL87" s="72">
        <f t="shared" si="7"/>
        <v>1475228.45</v>
      </c>
      <c r="AM87" s="50">
        <f t="shared" si="8"/>
        <v>78793</v>
      </c>
      <c r="AN87" s="51">
        <f t="shared" si="9"/>
        <v>1396435.45</v>
      </c>
      <c r="AO87" s="48">
        <f t="shared" si="10"/>
        <v>3644743.35</v>
      </c>
      <c r="AP87" s="47">
        <f t="shared" si="11"/>
        <v>3989800.1300000004</v>
      </c>
      <c r="AQ87" s="56">
        <f t="shared" si="12"/>
        <v>-345056.78000000026</v>
      </c>
    </row>
    <row r="88" spans="1:43" ht="14.4" thickBot="1" x14ac:dyDescent="0.3">
      <c r="A88" s="38" t="s">
        <v>395</v>
      </c>
      <c r="B88" s="38" t="s">
        <v>396</v>
      </c>
      <c r="C88" s="63">
        <v>4650</v>
      </c>
      <c r="D88" s="64" t="s">
        <v>767</v>
      </c>
      <c r="E88" t="s">
        <v>2901</v>
      </c>
      <c r="F88" s="415">
        <v>716710.41</v>
      </c>
      <c r="G88" s="415">
        <v>0</v>
      </c>
      <c r="H88" s="415">
        <v>104526.11</v>
      </c>
      <c r="K88">
        <v>2982756.84</v>
      </c>
      <c r="L88">
        <v>87419.67</v>
      </c>
      <c r="Q88" s="408">
        <v>487661</v>
      </c>
      <c r="R88" s="408">
        <v>-4744</v>
      </c>
      <c r="V88">
        <v>2673690.1</v>
      </c>
      <c r="W88">
        <v>1047464</v>
      </c>
      <c r="X88" s="409">
        <v>917061.57</v>
      </c>
      <c r="Z88" s="409">
        <v>812.2</v>
      </c>
      <c r="AB88" s="409">
        <v>1730643</v>
      </c>
      <c r="AD88">
        <v>2148725</v>
      </c>
      <c r="AG88">
        <v>561119.06999999995</v>
      </c>
      <c r="AH88">
        <v>243070.77</v>
      </c>
      <c r="AK88">
        <v>8260</v>
      </c>
      <c r="AL88" s="72">
        <f t="shared" si="7"/>
        <v>821236.52</v>
      </c>
      <c r="AM88" s="50">
        <f t="shared" si="8"/>
        <v>482917</v>
      </c>
      <c r="AN88" s="51">
        <f t="shared" si="9"/>
        <v>338319.52</v>
      </c>
      <c r="AO88" s="48">
        <f t="shared" si="10"/>
        <v>2648516.77</v>
      </c>
      <c r="AP88" s="47">
        <f t="shared" si="11"/>
        <v>2961174.84</v>
      </c>
      <c r="AQ88" s="56">
        <f t="shared" si="12"/>
        <v>-312658.06999999983</v>
      </c>
    </row>
    <row r="89" spans="1:43" ht="14.4" thickBot="1" x14ac:dyDescent="0.3">
      <c r="A89" s="38" t="s">
        <v>395</v>
      </c>
      <c r="B89" s="38" t="s">
        <v>396</v>
      </c>
      <c r="C89" s="63">
        <v>3899</v>
      </c>
      <c r="D89" s="64" t="s">
        <v>768</v>
      </c>
      <c r="E89" t="s">
        <v>2902</v>
      </c>
      <c r="F89" s="415">
        <v>532051.18999999994</v>
      </c>
      <c r="G89" s="415">
        <v>0</v>
      </c>
      <c r="H89" s="415">
        <v>419718.42</v>
      </c>
      <c r="K89">
        <v>1600534.25</v>
      </c>
      <c r="L89">
        <v>258924.33</v>
      </c>
      <c r="O89" s="408">
        <v>0</v>
      </c>
      <c r="Q89" s="408">
        <v>132335</v>
      </c>
      <c r="R89" s="408">
        <v>1683.07</v>
      </c>
      <c r="T89">
        <v>178684</v>
      </c>
      <c r="V89">
        <v>166119.72</v>
      </c>
      <c r="W89">
        <v>2617329.11</v>
      </c>
      <c r="X89" s="409">
        <v>631424.18000000005</v>
      </c>
      <c r="Z89" s="409">
        <v>450.01</v>
      </c>
      <c r="AB89" s="409">
        <v>1193280</v>
      </c>
      <c r="AD89">
        <v>1532537</v>
      </c>
      <c r="AF89">
        <v>11618</v>
      </c>
      <c r="AG89">
        <v>383677.92</v>
      </c>
      <c r="AH89">
        <v>182243.98</v>
      </c>
      <c r="AL89" s="72">
        <f t="shared" si="7"/>
        <v>951769.60999999987</v>
      </c>
      <c r="AM89" s="50">
        <f t="shared" si="8"/>
        <v>134018.07</v>
      </c>
      <c r="AN89" s="51">
        <f t="shared" si="9"/>
        <v>817751.5399999998</v>
      </c>
      <c r="AO89" s="48">
        <f t="shared" si="10"/>
        <v>1825154.19</v>
      </c>
      <c r="AP89" s="47">
        <f t="shared" si="11"/>
        <v>2110076.9</v>
      </c>
      <c r="AQ89" s="56">
        <f t="shared" si="12"/>
        <v>-284922.70999999996</v>
      </c>
    </row>
    <row r="90" spans="1:43" ht="14.4" thickBot="1" x14ac:dyDescent="0.3">
      <c r="A90" s="38" t="s">
        <v>395</v>
      </c>
      <c r="B90" s="38" t="s">
        <v>396</v>
      </c>
      <c r="C90" s="63">
        <v>1800</v>
      </c>
      <c r="D90" s="64" t="s">
        <v>769</v>
      </c>
      <c r="E90" t="s">
        <v>2903</v>
      </c>
      <c r="F90" s="415">
        <v>196650.22</v>
      </c>
      <c r="G90" s="415">
        <v>10343.75</v>
      </c>
      <c r="H90" s="415">
        <v>23657.78</v>
      </c>
      <c r="I90" s="415">
        <v>0</v>
      </c>
      <c r="J90">
        <v>0</v>
      </c>
      <c r="K90">
        <v>452159.92</v>
      </c>
      <c r="L90">
        <v>58784.1</v>
      </c>
      <c r="M90">
        <v>0</v>
      </c>
      <c r="N90">
        <v>0</v>
      </c>
      <c r="O90" s="408">
        <v>123038.51</v>
      </c>
      <c r="P90" s="408">
        <v>0</v>
      </c>
      <c r="Q90" s="408">
        <v>0</v>
      </c>
      <c r="R90" s="408">
        <v>-724.95</v>
      </c>
      <c r="S90" s="408">
        <v>0</v>
      </c>
      <c r="T90">
        <v>53140</v>
      </c>
      <c r="U90">
        <v>0</v>
      </c>
      <c r="V90">
        <v>-383089.77</v>
      </c>
      <c r="W90">
        <v>1047464</v>
      </c>
      <c r="X90" s="409">
        <v>508730.78</v>
      </c>
      <c r="Z90" s="409">
        <v>719.62</v>
      </c>
      <c r="AB90" s="409">
        <v>550220</v>
      </c>
      <c r="AD90">
        <v>803830</v>
      </c>
      <c r="AE90">
        <v>12371</v>
      </c>
      <c r="AG90">
        <v>252029.88</v>
      </c>
      <c r="AH90">
        <v>89671.54</v>
      </c>
      <c r="AL90" s="72">
        <f t="shared" si="7"/>
        <v>230651.75</v>
      </c>
      <c r="AM90" s="50">
        <f t="shared" si="8"/>
        <v>122313.56</v>
      </c>
      <c r="AN90" s="51">
        <f t="shared" si="9"/>
        <v>108338.19</v>
      </c>
      <c r="AO90" s="48">
        <f t="shared" si="10"/>
        <v>1059670.3999999999</v>
      </c>
      <c r="AP90" s="47">
        <f t="shared" si="11"/>
        <v>1157902.42</v>
      </c>
      <c r="AQ90" s="56">
        <f t="shared" si="12"/>
        <v>-98232.020000000019</v>
      </c>
    </row>
    <row r="91" spans="1:43" ht="14.4" thickBot="1" x14ac:dyDescent="0.3">
      <c r="A91" s="38" t="s">
        <v>395</v>
      </c>
      <c r="B91" s="38" t="s">
        <v>396</v>
      </c>
      <c r="C91" s="63">
        <v>5876</v>
      </c>
      <c r="D91" s="64" t="s">
        <v>770</v>
      </c>
      <c r="E91" t="s">
        <v>2904</v>
      </c>
      <c r="F91" s="415">
        <v>392009.13</v>
      </c>
      <c r="G91" s="415">
        <v>15200</v>
      </c>
      <c r="H91" s="415">
        <v>765522.89</v>
      </c>
      <c r="K91">
        <v>8584888.1500000004</v>
      </c>
      <c r="L91">
        <v>307053.11</v>
      </c>
      <c r="O91" s="408">
        <v>31913.25</v>
      </c>
      <c r="P91" s="408">
        <v>46654</v>
      </c>
      <c r="Q91" s="408">
        <v>640693</v>
      </c>
      <c r="R91" s="408">
        <v>-1279.71</v>
      </c>
      <c r="V91">
        <v>8364018.2199999997</v>
      </c>
      <c r="W91">
        <v>1215671.21</v>
      </c>
      <c r="X91" s="409">
        <v>1208710.68</v>
      </c>
      <c r="Z91" s="409">
        <v>473.6</v>
      </c>
      <c r="AB91" s="409">
        <v>2078350</v>
      </c>
      <c r="AC91" s="409">
        <v>30000</v>
      </c>
      <c r="AD91">
        <v>3049428</v>
      </c>
      <c r="AF91">
        <v>5819</v>
      </c>
      <c r="AG91">
        <v>365047.39</v>
      </c>
      <c r="AH91">
        <v>130236.58</v>
      </c>
      <c r="AL91" s="72">
        <f t="shared" si="7"/>
        <v>1172732.02</v>
      </c>
      <c r="AM91" s="50">
        <f t="shared" si="8"/>
        <v>717980.54</v>
      </c>
      <c r="AN91" s="51">
        <f t="shared" si="9"/>
        <v>454751.48</v>
      </c>
      <c r="AO91" s="48">
        <f t="shared" si="10"/>
        <v>3317534.2800000003</v>
      </c>
      <c r="AP91" s="47">
        <f t="shared" si="11"/>
        <v>3550530.97</v>
      </c>
      <c r="AQ91" s="56">
        <f t="shared" si="12"/>
        <v>-232996.68999999994</v>
      </c>
    </row>
    <row r="92" spans="1:43" ht="14.4" thickBot="1" x14ac:dyDescent="0.3">
      <c r="A92" s="38" t="s">
        <v>395</v>
      </c>
      <c r="B92" s="38" t="s">
        <v>396</v>
      </c>
      <c r="C92" s="63">
        <v>1689</v>
      </c>
      <c r="D92" s="64" t="s">
        <v>771</v>
      </c>
      <c r="E92" t="s">
        <v>2905</v>
      </c>
      <c r="F92" s="415">
        <v>522767.37</v>
      </c>
      <c r="G92" s="415">
        <v>0</v>
      </c>
      <c r="H92" s="415">
        <v>56842.080000000002</v>
      </c>
      <c r="K92">
        <v>966117.85</v>
      </c>
      <c r="L92">
        <v>217585.12</v>
      </c>
      <c r="O92" s="408">
        <v>219395.85</v>
      </c>
      <c r="P92" s="408">
        <v>5886.26</v>
      </c>
      <c r="Q92" s="408">
        <v>18</v>
      </c>
      <c r="R92" s="408">
        <v>13247.71</v>
      </c>
      <c r="T92">
        <v>106290</v>
      </c>
      <c r="U92">
        <v>-134642.35</v>
      </c>
      <c r="V92">
        <v>-508861.44</v>
      </c>
      <c r="W92">
        <v>1849378.08</v>
      </c>
      <c r="X92" s="409">
        <v>1124129.78</v>
      </c>
      <c r="Z92" s="409">
        <v>264.42</v>
      </c>
      <c r="AB92" s="409">
        <v>1425510</v>
      </c>
      <c r="AD92">
        <v>1641511</v>
      </c>
      <c r="AG92">
        <v>551104.62</v>
      </c>
      <c r="AH92">
        <v>144688.26999999999</v>
      </c>
      <c r="AL92" s="72">
        <f t="shared" si="7"/>
        <v>579609.44999999995</v>
      </c>
      <c r="AM92" s="50">
        <f t="shared" si="8"/>
        <v>238547.82</v>
      </c>
      <c r="AN92" s="51">
        <f t="shared" si="9"/>
        <v>341061.62999999995</v>
      </c>
      <c r="AO92" s="48">
        <f t="shared" si="10"/>
        <v>2549904.2000000002</v>
      </c>
      <c r="AP92" s="47">
        <f t="shared" si="11"/>
        <v>2337303.89</v>
      </c>
      <c r="AQ92" s="56">
        <f t="shared" si="12"/>
        <v>212600.31000000006</v>
      </c>
    </row>
    <row r="93" spans="1:43" ht="14.4" thickBot="1" x14ac:dyDescent="0.3">
      <c r="A93" s="38" t="s">
        <v>395</v>
      </c>
      <c r="B93" s="38" t="s">
        <v>396</v>
      </c>
      <c r="C93" s="63">
        <v>3572</v>
      </c>
      <c r="D93" s="64" t="s">
        <v>772</v>
      </c>
      <c r="E93" t="s">
        <v>2906</v>
      </c>
      <c r="F93" s="415">
        <v>450652.21</v>
      </c>
      <c r="G93" s="415">
        <v>0</v>
      </c>
      <c r="H93" s="415">
        <v>48423.49</v>
      </c>
      <c r="K93">
        <v>1238581.08</v>
      </c>
      <c r="L93">
        <v>82163.37</v>
      </c>
      <c r="O93" s="408">
        <v>129855</v>
      </c>
      <c r="R93" s="408">
        <v>141.91</v>
      </c>
      <c r="T93">
        <v>172650</v>
      </c>
      <c r="U93">
        <v>111.4</v>
      </c>
      <c r="V93">
        <v>1734804.14</v>
      </c>
      <c r="W93">
        <v>281440</v>
      </c>
      <c r="X93" s="409">
        <v>692620.56</v>
      </c>
      <c r="Z93" s="409">
        <v>692.45</v>
      </c>
      <c r="AD93">
        <v>401245</v>
      </c>
      <c r="AF93">
        <v>-1480</v>
      </c>
      <c r="AG93">
        <v>504715.91</v>
      </c>
      <c r="AH93">
        <v>288014.40000000002</v>
      </c>
      <c r="AL93" s="72">
        <f t="shared" si="7"/>
        <v>499075.7</v>
      </c>
      <c r="AM93" s="50">
        <f t="shared" si="8"/>
        <v>129996.91</v>
      </c>
      <c r="AN93" s="51">
        <f t="shared" si="9"/>
        <v>369078.79000000004</v>
      </c>
      <c r="AO93" s="48">
        <f t="shared" si="10"/>
        <v>693313.01</v>
      </c>
      <c r="AP93" s="47">
        <f t="shared" si="11"/>
        <v>1192495.31</v>
      </c>
      <c r="AQ93" s="56">
        <f t="shared" si="12"/>
        <v>-499182.30000000005</v>
      </c>
    </row>
    <row r="94" spans="1:43" ht="14.4" thickBot="1" x14ac:dyDescent="0.3">
      <c r="A94" s="38" t="s">
        <v>395</v>
      </c>
      <c r="B94" s="38" t="s">
        <v>396</v>
      </c>
      <c r="C94" s="63">
        <v>3222</v>
      </c>
      <c r="D94" s="64" t="s">
        <v>773</v>
      </c>
      <c r="E94" t="s">
        <v>2907</v>
      </c>
      <c r="F94" s="415">
        <v>213407.24</v>
      </c>
      <c r="G94" s="415">
        <v>0</v>
      </c>
      <c r="H94" s="415">
        <v>48622.86</v>
      </c>
      <c r="K94">
        <v>3517360.15</v>
      </c>
      <c r="L94">
        <v>229132.98</v>
      </c>
      <c r="O94" s="408">
        <v>-1684.11</v>
      </c>
      <c r="Q94" s="408">
        <v>72670</v>
      </c>
      <c r="R94" s="408">
        <v>8255.11</v>
      </c>
      <c r="V94">
        <v>1565087.69</v>
      </c>
      <c r="W94">
        <v>2812906.16</v>
      </c>
      <c r="X94" s="409">
        <v>645221.89</v>
      </c>
      <c r="Z94" s="409">
        <v>466.53</v>
      </c>
      <c r="AB94" s="409">
        <v>1233870</v>
      </c>
      <c r="AD94">
        <v>1508478</v>
      </c>
      <c r="AG94">
        <v>496636.58</v>
      </c>
      <c r="AH94">
        <v>323155.46000000002</v>
      </c>
      <c r="AL94" s="72">
        <f t="shared" si="7"/>
        <v>262030.09999999998</v>
      </c>
      <c r="AM94" s="50">
        <f t="shared" si="8"/>
        <v>79241</v>
      </c>
      <c r="AN94" s="51">
        <f t="shared" si="9"/>
        <v>182789.09999999998</v>
      </c>
      <c r="AO94" s="48">
        <f t="shared" si="10"/>
        <v>1879558.42</v>
      </c>
      <c r="AP94" s="47">
        <f t="shared" si="11"/>
        <v>2328270.04</v>
      </c>
      <c r="AQ94" s="56">
        <f t="shared" si="12"/>
        <v>-448711.62000000011</v>
      </c>
    </row>
    <row r="95" spans="1:43" ht="14.4" thickBot="1" x14ac:dyDescent="0.3">
      <c r="A95" s="38" t="s">
        <v>395</v>
      </c>
      <c r="B95" s="38" t="s">
        <v>396</v>
      </c>
      <c r="C95" s="63">
        <v>3078</v>
      </c>
      <c r="D95" s="64" t="s">
        <v>774</v>
      </c>
      <c r="E95" t="s">
        <v>2908</v>
      </c>
      <c r="F95" s="415">
        <v>353420.09</v>
      </c>
      <c r="G95" s="415">
        <v>0</v>
      </c>
      <c r="H95" s="415">
        <v>4974.08</v>
      </c>
      <c r="K95">
        <v>2837054.14</v>
      </c>
      <c r="L95">
        <v>7601.23</v>
      </c>
      <c r="O95" s="408">
        <v>0</v>
      </c>
      <c r="Q95" s="408">
        <v>30000</v>
      </c>
      <c r="R95" s="408">
        <v>-276.62</v>
      </c>
      <c r="T95">
        <v>86380</v>
      </c>
      <c r="V95">
        <v>2272478.4700000002</v>
      </c>
      <c r="W95">
        <v>1047464</v>
      </c>
      <c r="X95" s="409">
        <v>558443.44999999995</v>
      </c>
      <c r="Z95" s="409">
        <v>401.99</v>
      </c>
      <c r="AB95" s="409">
        <v>1037200</v>
      </c>
      <c r="AD95">
        <v>1360159</v>
      </c>
      <c r="AG95">
        <v>295440.21000000002</v>
      </c>
      <c r="AH95">
        <v>173442.54</v>
      </c>
      <c r="AL95" s="72">
        <f t="shared" si="7"/>
        <v>358394.17000000004</v>
      </c>
      <c r="AM95" s="50">
        <f t="shared" si="8"/>
        <v>29723.38</v>
      </c>
      <c r="AN95" s="51">
        <f t="shared" si="9"/>
        <v>328670.79000000004</v>
      </c>
      <c r="AO95" s="48">
        <f t="shared" si="10"/>
        <v>1596045.44</v>
      </c>
      <c r="AP95" s="47">
        <f t="shared" si="11"/>
        <v>1829041.75</v>
      </c>
      <c r="AQ95" s="56">
        <f t="shared" si="12"/>
        <v>-232996.31000000006</v>
      </c>
    </row>
    <row r="96" spans="1:43" ht="14.4" thickBot="1" x14ac:dyDescent="0.3">
      <c r="A96" s="38" t="s">
        <v>395</v>
      </c>
      <c r="B96" s="38" t="s">
        <v>396</v>
      </c>
      <c r="C96" s="63">
        <v>4264</v>
      </c>
      <c r="D96" s="64" t="s">
        <v>775</v>
      </c>
      <c r="E96" t="s">
        <v>2909</v>
      </c>
      <c r="F96" s="415">
        <v>358220.79</v>
      </c>
      <c r="G96" s="415">
        <v>0</v>
      </c>
      <c r="H96" s="415">
        <v>29588.01</v>
      </c>
      <c r="K96">
        <v>837799.17</v>
      </c>
      <c r="L96">
        <v>1061700.4099999999</v>
      </c>
      <c r="O96" s="408">
        <v>2803.75</v>
      </c>
      <c r="Q96" s="408">
        <v>23615</v>
      </c>
      <c r="R96" s="408">
        <v>-2803.75</v>
      </c>
      <c r="T96">
        <v>240480</v>
      </c>
      <c r="V96">
        <v>820520.77</v>
      </c>
      <c r="W96">
        <v>1334838.29</v>
      </c>
      <c r="X96" s="409">
        <v>1084943.5</v>
      </c>
      <c r="Z96" s="409">
        <v>597.73</v>
      </c>
      <c r="AD96">
        <v>353214</v>
      </c>
      <c r="AF96">
        <v>1640</v>
      </c>
      <c r="AG96">
        <v>589370.71</v>
      </c>
      <c r="AH96">
        <v>273462.2</v>
      </c>
      <c r="AL96" s="72">
        <f t="shared" si="7"/>
        <v>387808.8</v>
      </c>
      <c r="AM96" s="50">
        <f t="shared" si="8"/>
        <v>23615</v>
      </c>
      <c r="AN96" s="51">
        <f t="shared" si="9"/>
        <v>364193.8</v>
      </c>
      <c r="AO96" s="48">
        <f t="shared" si="10"/>
        <v>1085541.23</v>
      </c>
      <c r="AP96" s="47">
        <f t="shared" si="11"/>
        <v>1217686.9099999999</v>
      </c>
      <c r="AQ96" s="56">
        <f t="shared" si="12"/>
        <v>-132145.67999999993</v>
      </c>
    </row>
    <row r="97" spans="1:43" ht="14.4" thickBot="1" x14ac:dyDescent="0.3">
      <c r="A97" s="38" t="s">
        <v>395</v>
      </c>
      <c r="B97" s="38" t="s">
        <v>396</v>
      </c>
      <c r="C97" s="63">
        <v>5763</v>
      </c>
      <c r="D97" s="64" t="s">
        <v>776</v>
      </c>
      <c r="E97" t="s">
        <v>2910</v>
      </c>
      <c r="F97" s="415">
        <v>195328.1</v>
      </c>
      <c r="G97" s="415">
        <v>-854132.3</v>
      </c>
      <c r="H97" s="415">
        <v>27001.58</v>
      </c>
      <c r="K97">
        <v>1286383.19</v>
      </c>
      <c r="L97">
        <v>1185131.94</v>
      </c>
      <c r="O97" s="408">
        <v>0</v>
      </c>
      <c r="P97" s="408">
        <v>924</v>
      </c>
      <c r="R97" s="408">
        <v>-545.88</v>
      </c>
      <c r="V97">
        <v>2947462.7</v>
      </c>
      <c r="W97">
        <v>613325.81999999995</v>
      </c>
      <c r="X97" s="409">
        <v>-336854.75</v>
      </c>
      <c r="Z97" s="409">
        <v>749.18</v>
      </c>
      <c r="AB97" s="409">
        <v>879740</v>
      </c>
      <c r="AC97" s="409">
        <v>-13746</v>
      </c>
      <c r="AD97">
        <v>1272475</v>
      </c>
      <c r="AE97">
        <v>4000</v>
      </c>
      <c r="AG97">
        <v>946259.56</v>
      </c>
      <c r="AH97">
        <v>1238</v>
      </c>
      <c r="AK97">
        <v>27370</v>
      </c>
      <c r="AL97" s="72">
        <f t="shared" si="7"/>
        <v>-631802.62000000011</v>
      </c>
      <c r="AM97" s="50">
        <f t="shared" si="8"/>
        <v>378.12</v>
      </c>
      <c r="AN97" s="51">
        <f t="shared" si="9"/>
        <v>-632180.74000000011</v>
      </c>
      <c r="AO97" s="48">
        <f t="shared" si="10"/>
        <v>529888.42999999993</v>
      </c>
      <c r="AP97" s="47">
        <f t="shared" si="11"/>
        <v>2251342.56</v>
      </c>
      <c r="AQ97" s="56">
        <f t="shared" si="12"/>
        <v>-1721454.1300000001</v>
      </c>
    </row>
    <row r="98" spans="1:43" ht="14.4" thickBot="1" x14ac:dyDescent="0.3">
      <c r="A98" s="38" t="s">
        <v>395</v>
      </c>
      <c r="B98" s="38" t="s">
        <v>396</v>
      </c>
      <c r="C98" s="63">
        <v>3934</v>
      </c>
      <c r="D98" s="64" t="s">
        <v>777</v>
      </c>
      <c r="E98" t="s">
        <v>2911</v>
      </c>
      <c r="F98" s="415">
        <v>231562.94</v>
      </c>
      <c r="G98" s="415">
        <v>0</v>
      </c>
      <c r="H98" s="415">
        <v>135522.32</v>
      </c>
      <c r="K98">
        <v>861624.62</v>
      </c>
      <c r="L98">
        <v>-273536.53999999998</v>
      </c>
      <c r="R98" s="408">
        <v>-4549</v>
      </c>
      <c r="V98">
        <v>-554320.09</v>
      </c>
      <c r="W98">
        <v>1790978.12</v>
      </c>
      <c r="X98" s="409">
        <v>918715.14</v>
      </c>
      <c r="Z98" s="409">
        <v>397.65</v>
      </c>
      <c r="AB98" s="409">
        <v>1443944.7</v>
      </c>
      <c r="AD98">
        <v>1769385.7</v>
      </c>
      <c r="AG98">
        <v>463087.93</v>
      </c>
      <c r="AH98">
        <v>151280.41</v>
      </c>
      <c r="AK98">
        <v>256239.14</v>
      </c>
      <c r="AL98" s="72">
        <f t="shared" si="7"/>
        <v>367085.26</v>
      </c>
      <c r="AM98" s="50">
        <f t="shared" si="8"/>
        <v>-4549</v>
      </c>
      <c r="AN98" s="51">
        <f t="shared" si="9"/>
        <v>371634.26</v>
      </c>
      <c r="AO98" s="48">
        <f t="shared" si="10"/>
        <v>2363057.4900000002</v>
      </c>
      <c r="AP98" s="47">
        <f t="shared" si="11"/>
        <v>2639993.1800000002</v>
      </c>
      <c r="AQ98" s="56">
        <f t="shared" si="12"/>
        <v>-276935.68999999994</v>
      </c>
    </row>
    <row r="99" spans="1:43" ht="14.4" thickBot="1" x14ac:dyDescent="0.3">
      <c r="A99" s="38" t="s">
        <v>395</v>
      </c>
      <c r="B99" s="38" t="s">
        <v>396</v>
      </c>
      <c r="C99" s="63">
        <v>5633</v>
      </c>
      <c r="D99" s="64" t="s">
        <v>778</v>
      </c>
      <c r="E99" t="s">
        <v>2912</v>
      </c>
      <c r="F99" s="415">
        <v>1275654.5</v>
      </c>
      <c r="G99" s="415">
        <v>0</v>
      </c>
      <c r="H99" s="415">
        <v>63440.83</v>
      </c>
      <c r="K99">
        <v>3979680.02</v>
      </c>
      <c r="L99">
        <v>1040495.37</v>
      </c>
      <c r="O99" s="408">
        <v>0</v>
      </c>
      <c r="R99" s="408">
        <v>0</v>
      </c>
      <c r="T99">
        <v>164284</v>
      </c>
      <c r="V99">
        <v>5803272.3300000001</v>
      </c>
      <c r="W99">
        <v>1047464</v>
      </c>
      <c r="X99" s="409">
        <v>1035838.45</v>
      </c>
      <c r="Y99" s="409">
        <v>268710</v>
      </c>
      <c r="Z99" s="409">
        <v>3349.54</v>
      </c>
      <c r="AB99" s="409">
        <v>2205760</v>
      </c>
      <c r="AC99" s="409">
        <v>193500</v>
      </c>
      <c r="AD99">
        <v>2873712</v>
      </c>
      <c r="AE99">
        <v>13760</v>
      </c>
      <c r="AF99">
        <v>1376</v>
      </c>
      <c r="AG99">
        <v>856865.48</v>
      </c>
      <c r="AH99">
        <v>617194.12</v>
      </c>
      <c r="AL99" s="72">
        <f t="shared" si="7"/>
        <v>1339095.33</v>
      </c>
      <c r="AM99" s="50">
        <f t="shared" si="8"/>
        <v>0</v>
      </c>
      <c r="AN99" s="51">
        <f t="shared" si="9"/>
        <v>1339095.33</v>
      </c>
      <c r="AO99" s="48">
        <f t="shared" si="10"/>
        <v>3707157.99</v>
      </c>
      <c r="AP99" s="47">
        <f t="shared" si="11"/>
        <v>4362907.5999999996</v>
      </c>
      <c r="AQ99" s="56">
        <f t="shared" si="12"/>
        <v>-655749.6099999994</v>
      </c>
    </row>
    <row r="100" spans="1:43" ht="14.4" thickBot="1" x14ac:dyDescent="0.3">
      <c r="A100" s="38" t="s">
        <v>395</v>
      </c>
      <c r="B100" s="38" t="s">
        <v>396</v>
      </c>
      <c r="C100" s="63">
        <v>3215</v>
      </c>
      <c r="D100" s="64" t="s">
        <v>779</v>
      </c>
      <c r="E100" t="s">
        <v>2913</v>
      </c>
      <c r="F100" s="415">
        <v>99417.23</v>
      </c>
      <c r="G100" s="415">
        <v>37000</v>
      </c>
      <c r="H100" s="415">
        <v>44285.62</v>
      </c>
      <c r="K100">
        <v>1036016.93</v>
      </c>
      <c r="L100">
        <v>71238.600000000006</v>
      </c>
      <c r="O100" s="408">
        <v>0</v>
      </c>
      <c r="Q100" s="408">
        <v>109500</v>
      </c>
      <c r="R100" s="408">
        <v>-5062.47</v>
      </c>
      <c r="V100">
        <v>-121822.51</v>
      </c>
      <c r="W100">
        <v>1768225.65</v>
      </c>
      <c r="X100" s="409">
        <v>699632.13</v>
      </c>
      <c r="Z100" s="409">
        <v>227.49</v>
      </c>
      <c r="AD100">
        <v>320651</v>
      </c>
      <c r="AG100">
        <v>687003.4</v>
      </c>
      <c r="AH100">
        <v>155087.51</v>
      </c>
      <c r="AL100" s="72">
        <f t="shared" si="7"/>
        <v>180702.84999999998</v>
      </c>
      <c r="AM100" s="50">
        <f t="shared" si="8"/>
        <v>104437.53</v>
      </c>
      <c r="AN100" s="51">
        <f t="shared" si="9"/>
        <v>76265.319999999978</v>
      </c>
      <c r="AO100" s="48">
        <f t="shared" si="10"/>
        <v>699859.62</v>
      </c>
      <c r="AP100" s="47">
        <f t="shared" si="11"/>
        <v>1162741.9100000001</v>
      </c>
      <c r="AQ100" s="56">
        <f t="shared" si="12"/>
        <v>-462882.29000000015</v>
      </c>
    </row>
    <row r="101" spans="1:43" ht="14.4" thickBot="1" x14ac:dyDescent="0.3">
      <c r="A101" s="38" t="s">
        <v>395</v>
      </c>
      <c r="B101" s="38" t="s">
        <v>396</v>
      </c>
      <c r="C101" s="63">
        <v>4457</v>
      </c>
      <c r="D101" s="64" t="s">
        <v>780</v>
      </c>
      <c r="E101" t="s">
        <v>2943</v>
      </c>
      <c r="F101" s="415">
        <v>124528.89</v>
      </c>
      <c r="G101" s="415">
        <v>2934</v>
      </c>
      <c r="H101" s="415">
        <v>44752.42</v>
      </c>
      <c r="K101">
        <v>561866.39</v>
      </c>
      <c r="L101">
        <v>133448.32999999999</v>
      </c>
      <c r="Q101" s="408">
        <v>190705</v>
      </c>
      <c r="R101" s="408">
        <v>-517</v>
      </c>
      <c r="V101">
        <v>-135061.65</v>
      </c>
      <c r="W101">
        <v>1440650.38</v>
      </c>
      <c r="X101" s="409">
        <v>765550.55</v>
      </c>
      <c r="Z101" s="409">
        <v>190.12</v>
      </c>
      <c r="AB101" s="409">
        <v>1921370</v>
      </c>
      <c r="AD101">
        <v>2324620</v>
      </c>
      <c r="AE101">
        <v>1600</v>
      </c>
      <c r="AG101">
        <v>797444.13</v>
      </c>
      <c r="AH101">
        <v>191693.24</v>
      </c>
      <c r="AL101" s="72">
        <f t="shared" si="7"/>
        <v>172215.31</v>
      </c>
      <c r="AM101" s="50">
        <f t="shared" si="8"/>
        <v>190188</v>
      </c>
      <c r="AN101" s="51">
        <f t="shared" si="9"/>
        <v>-17972.690000000002</v>
      </c>
      <c r="AO101" s="48">
        <f t="shared" si="10"/>
        <v>2687110.67</v>
      </c>
      <c r="AP101" s="47">
        <f t="shared" si="11"/>
        <v>3315357.37</v>
      </c>
      <c r="AQ101" s="56">
        <f t="shared" si="12"/>
        <v>-628246.70000000019</v>
      </c>
    </row>
    <row r="102" spans="1:43" ht="14.4" thickBot="1" x14ac:dyDescent="0.3">
      <c r="A102" s="38" t="s">
        <v>399</v>
      </c>
      <c r="B102" s="38" t="s">
        <v>400</v>
      </c>
      <c r="C102" s="63">
        <v>2578</v>
      </c>
      <c r="D102" s="64" t="s">
        <v>781</v>
      </c>
      <c r="E102" t="s">
        <v>2914</v>
      </c>
      <c r="F102" s="415">
        <v>724197.2</v>
      </c>
      <c r="G102" s="415">
        <v>0</v>
      </c>
      <c r="H102" s="415">
        <v>1831.89</v>
      </c>
      <c r="K102">
        <v>1242337.95</v>
      </c>
      <c r="L102">
        <v>403165.11</v>
      </c>
      <c r="O102" s="408">
        <v>118120</v>
      </c>
      <c r="P102" s="408">
        <v>27200</v>
      </c>
      <c r="R102" s="408">
        <v>2037.11</v>
      </c>
      <c r="V102">
        <v>-441586.93</v>
      </c>
      <c r="W102">
        <v>2439714</v>
      </c>
      <c r="X102" s="409">
        <v>1127578.98</v>
      </c>
      <c r="Z102" s="409">
        <v>473.43</v>
      </c>
      <c r="AB102" s="409">
        <v>1082520</v>
      </c>
      <c r="AD102">
        <v>1195412</v>
      </c>
      <c r="AG102">
        <v>480314.67</v>
      </c>
      <c r="AH102">
        <v>292633.52</v>
      </c>
      <c r="AK102">
        <v>16164.25</v>
      </c>
      <c r="AL102" s="72">
        <f t="shared" si="7"/>
        <v>726029.09</v>
      </c>
      <c r="AM102" s="50">
        <f t="shared" si="8"/>
        <v>147357.10999999999</v>
      </c>
      <c r="AN102" s="51">
        <f t="shared" si="9"/>
        <v>578671.98</v>
      </c>
      <c r="AO102" s="48">
        <f t="shared" si="10"/>
        <v>2210572.41</v>
      </c>
      <c r="AP102" s="47">
        <f t="shared" si="11"/>
        <v>1984524.44</v>
      </c>
      <c r="AQ102" s="56">
        <f t="shared" si="12"/>
        <v>226047.9700000002</v>
      </c>
    </row>
    <row r="103" spans="1:43" ht="14.4" thickBot="1" x14ac:dyDescent="0.3">
      <c r="A103" s="38" t="s">
        <v>399</v>
      </c>
      <c r="B103" s="38" t="s">
        <v>400</v>
      </c>
      <c r="C103" s="63">
        <v>5205</v>
      </c>
      <c r="D103" s="64" t="s">
        <v>782</v>
      </c>
      <c r="E103" t="s">
        <v>2915</v>
      </c>
      <c r="F103" s="415">
        <v>355848.3</v>
      </c>
      <c r="G103" s="415">
        <v>0</v>
      </c>
      <c r="H103" s="415">
        <v>72206.78</v>
      </c>
      <c r="K103">
        <v>883388.13</v>
      </c>
      <c r="L103">
        <v>176024.54</v>
      </c>
      <c r="P103" s="408">
        <v>36820.54</v>
      </c>
      <c r="R103" s="408">
        <v>859.17</v>
      </c>
      <c r="V103">
        <v>-1592654.36</v>
      </c>
      <c r="W103">
        <v>3137825</v>
      </c>
      <c r="X103" s="409">
        <v>901898.35</v>
      </c>
      <c r="Z103" s="409">
        <v>411.04</v>
      </c>
      <c r="AD103">
        <v>305611</v>
      </c>
      <c r="AE103">
        <v>6664</v>
      </c>
      <c r="AF103">
        <v>712</v>
      </c>
      <c r="AG103">
        <v>444289.3</v>
      </c>
      <c r="AH103">
        <v>230843.69</v>
      </c>
      <c r="AK103">
        <v>9572</v>
      </c>
      <c r="AL103" s="72">
        <f t="shared" si="7"/>
        <v>428055.07999999996</v>
      </c>
      <c r="AM103" s="50">
        <f t="shared" si="8"/>
        <v>37679.71</v>
      </c>
      <c r="AN103" s="51">
        <f t="shared" si="9"/>
        <v>390375.36999999994</v>
      </c>
      <c r="AO103" s="48">
        <f t="shared" si="10"/>
        <v>902309.39</v>
      </c>
      <c r="AP103" s="47">
        <f t="shared" si="11"/>
        <v>997691.99</v>
      </c>
      <c r="AQ103" s="56">
        <f t="shared" si="12"/>
        <v>-95382.599999999977</v>
      </c>
    </row>
    <row r="104" spans="1:43" ht="14.4" thickBot="1" x14ac:dyDescent="0.3">
      <c r="A104" s="38" t="s">
        <v>399</v>
      </c>
      <c r="B104" s="38" t="s">
        <v>400</v>
      </c>
      <c r="C104" s="63">
        <v>2942</v>
      </c>
      <c r="D104" s="64" t="s">
        <v>783</v>
      </c>
      <c r="E104" t="s">
        <v>2918</v>
      </c>
      <c r="F104" s="415">
        <v>174109.23</v>
      </c>
      <c r="G104" s="415">
        <v>0</v>
      </c>
      <c r="H104" s="415">
        <v>3772.53</v>
      </c>
      <c r="K104">
        <v>1178037.3600000001</v>
      </c>
      <c r="L104">
        <v>316437.15000000002</v>
      </c>
      <c r="P104" s="408">
        <v>34681.040000000001</v>
      </c>
      <c r="R104" s="408">
        <v>5836.38</v>
      </c>
      <c r="V104">
        <v>216836.87</v>
      </c>
      <c r="W104">
        <v>1499736.2</v>
      </c>
      <c r="X104" s="409">
        <v>884366.68</v>
      </c>
      <c r="Z104" s="409">
        <v>152.19</v>
      </c>
      <c r="AB104" s="409">
        <v>1282600</v>
      </c>
      <c r="AC104" s="409">
        <v>15000</v>
      </c>
      <c r="AD104">
        <v>1599063.5</v>
      </c>
      <c r="AF104">
        <v>4608</v>
      </c>
      <c r="AG104">
        <v>473112.01</v>
      </c>
      <c r="AH104">
        <v>135203.76999999999</v>
      </c>
      <c r="AI104">
        <v>9665.9500000000007</v>
      </c>
      <c r="AK104">
        <v>45199.86</v>
      </c>
      <c r="AL104" s="72">
        <f t="shared" si="7"/>
        <v>177881.76</v>
      </c>
      <c r="AM104" s="50">
        <f t="shared" si="8"/>
        <v>40517.42</v>
      </c>
      <c r="AN104" s="51">
        <f t="shared" si="9"/>
        <v>137364.34000000003</v>
      </c>
      <c r="AO104" s="48">
        <f t="shared" si="10"/>
        <v>2182118.87</v>
      </c>
      <c r="AP104" s="47">
        <f t="shared" si="11"/>
        <v>2266853.09</v>
      </c>
      <c r="AQ104" s="56">
        <f t="shared" si="12"/>
        <v>-84734.219999999739</v>
      </c>
    </row>
    <row r="105" spans="1:43" ht="14.4" thickBot="1" x14ac:dyDescent="0.3">
      <c r="A105" s="38" t="s">
        <v>399</v>
      </c>
      <c r="B105" s="38" t="s">
        <v>400</v>
      </c>
      <c r="C105" s="63">
        <v>3193</v>
      </c>
      <c r="D105" s="64" t="s">
        <v>784</v>
      </c>
      <c r="E105" t="s">
        <v>2919</v>
      </c>
      <c r="F105" s="415">
        <v>400878.82</v>
      </c>
      <c r="G105" s="415">
        <v>0</v>
      </c>
      <c r="H105" s="415">
        <v>46234.69</v>
      </c>
      <c r="K105">
        <v>622948.17000000004</v>
      </c>
      <c r="L105">
        <v>283333.03000000003</v>
      </c>
      <c r="P105" s="408">
        <v>27880</v>
      </c>
      <c r="R105" s="408">
        <v>904.55</v>
      </c>
      <c r="V105">
        <v>-816325.35</v>
      </c>
      <c r="W105">
        <v>2219622</v>
      </c>
      <c r="X105" s="409">
        <v>1005933.1</v>
      </c>
      <c r="Z105" s="409">
        <v>463.22</v>
      </c>
      <c r="AB105" s="409">
        <v>880660</v>
      </c>
      <c r="AC105" s="409">
        <v>15000</v>
      </c>
      <c r="AD105">
        <v>1191944</v>
      </c>
      <c r="AE105">
        <v>23340</v>
      </c>
      <c r="AG105">
        <v>489570.98</v>
      </c>
      <c r="AH105">
        <v>193245.05</v>
      </c>
      <c r="AK105">
        <v>82642.78</v>
      </c>
      <c r="AL105" s="72">
        <f t="shared" si="7"/>
        <v>447113.51</v>
      </c>
      <c r="AM105" s="50">
        <f t="shared" si="8"/>
        <v>28784.55</v>
      </c>
      <c r="AN105" s="51">
        <f t="shared" si="9"/>
        <v>418328.96</v>
      </c>
      <c r="AO105" s="48">
        <f t="shared" si="10"/>
        <v>1902056.3199999998</v>
      </c>
      <c r="AP105" s="47">
        <f t="shared" si="11"/>
        <v>1980742.81</v>
      </c>
      <c r="AQ105" s="56">
        <f t="shared" si="12"/>
        <v>-78686.490000000224</v>
      </c>
    </row>
    <row r="106" spans="1:43" ht="14.4" thickBot="1" x14ac:dyDescent="0.3">
      <c r="A106" s="38" t="s">
        <v>399</v>
      </c>
      <c r="B106" s="38" t="s">
        <v>400</v>
      </c>
      <c r="C106" s="63">
        <v>4152</v>
      </c>
      <c r="D106" s="64" t="s">
        <v>785</v>
      </c>
      <c r="E106" t="s">
        <v>2921</v>
      </c>
      <c r="F106" s="415">
        <v>502586</v>
      </c>
      <c r="G106" s="415">
        <v>0</v>
      </c>
      <c r="H106" s="415">
        <v>32830.589999999997</v>
      </c>
      <c r="K106">
        <v>821580.25</v>
      </c>
      <c r="L106">
        <v>334961.7</v>
      </c>
      <c r="P106" s="408">
        <v>54818.11</v>
      </c>
      <c r="R106" s="408">
        <v>-11105.15</v>
      </c>
      <c r="T106">
        <v>2000</v>
      </c>
      <c r="V106">
        <v>1471642.12</v>
      </c>
      <c r="W106">
        <v>57641</v>
      </c>
      <c r="X106" s="409">
        <v>1186783.6499999999</v>
      </c>
      <c r="Z106" s="409">
        <v>458.49</v>
      </c>
      <c r="AB106" s="409">
        <v>512300</v>
      </c>
      <c r="AC106" s="409">
        <v>35950</v>
      </c>
      <c r="AD106">
        <v>978242</v>
      </c>
      <c r="AE106">
        <v>2280</v>
      </c>
      <c r="AF106">
        <v>7872</v>
      </c>
      <c r="AG106">
        <v>421205.71</v>
      </c>
      <c r="AH106">
        <v>155244.22</v>
      </c>
      <c r="AK106">
        <v>53685.75</v>
      </c>
      <c r="AL106" s="72">
        <f t="shared" si="7"/>
        <v>535416.59</v>
      </c>
      <c r="AM106" s="50">
        <f t="shared" si="8"/>
        <v>43712.959999999999</v>
      </c>
      <c r="AN106" s="51">
        <f t="shared" si="9"/>
        <v>491703.62999999995</v>
      </c>
      <c r="AO106" s="48">
        <f t="shared" si="10"/>
        <v>1735492.14</v>
      </c>
      <c r="AP106" s="47">
        <f t="shared" si="11"/>
        <v>1618529.68</v>
      </c>
      <c r="AQ106" s="56">
        <f t="shared" si="12"/>
        <v>116962.45999999996</v>
      </c>
    </row>
    <row r="107" spans="1:43" ht="14.4" thickBot="1" x14ac:dyDescent="0.3">
      <c r="A107" s="38" t="s">
        <v>403</v>
      </c>
      <c r="B107" s="38" t="s">
        <v>404</v>
      </c>
      <c r="C107" s="63">
        <v>4559</v>
      </c>
      <c r="D107" s="64" t="s">
        <v>786</v>
      </c>
      <c r="E107" t="s">
        <v>2923</v>
      </c>
      <c r="F107" s="415">
        <v>735872.14</v>
      </c>
      <c r="G107" s="415">
        <v>0</v>
      </c>
      <c r="H107" s="415">
        <v>51555</v>
      </c>
      <c r="K107">
        <v>903532.51</v>
      </c>
      <c r="L107">
        <v>163807.82</v>
      </c>
      <c r="P107" s="408">
        <v>21800</v>
      </c>
      <c r="R107" s="408">
        <v>1056.54</v>
      </c>
      <c r="V107">
        <v>-2565518.88</v>
      </c>
      <c r="W107">
        <v>4303318.3099999996</v>
      </c>
      <c r="X107" s="409">
        <v>1368183.55</v>
      </c>
      <c r="Y107" s="409">
        <v>128000</v>
      </c>
      <c r="Z107" s="409">
        <v>1255.82</v>
      </c>
      <c r="AB107" s="409">
        <v>2249351.5</v>
      </c>
      <c r="AD107">
        <v>2598207.5</v>
      </c>
      <c r="AE107">
        <v>36598</v>
      </c>
      <c r="AF107">
        <v>3440</v>
      </c>
      <c r="AG107">
        <v>907273.52</v>
      </c>
      <c r="AH107">
        <v>107160.35</v>
      </c>
      <c r="AL107" s="72">
        <f t="shared" si="7"/>
        <v>787427.14</v>
      </c>
      <c r="AM107" s="50">
        <f t="shared" si="8"/>
        <v>22856.54</v>
      </c>
      <c r="AN107" s="51">
        <f t="shared" si="9"/>
        <v>764570.6</v>
      </c>
      <c r="AO107" s="48">
        <f t="shared" si="10"/>
        <v>3746790.87</v>
      </c>
      <c r="AP107" s="47">
        <f t="shared" si="11"/>
        <v>3652679.37</v>
      </c>
      <c r="AQ107" s="56">
        <f t="shared" si="12"/>
        <v>94111.5</v>
      </c>
    </row>
    <row r="108" spans="1:43" ht="14.4" thickBot="1" x14ac:dyDescent="0.3">
      <c r="A108" s="38" t="s">
        <v>403</v>
      </c>
      <c r="B108" s="38" t="s">
        <v>404</v>
      </c>
      <c r="C108" s="63">
        <v>1402</v>
      </c>
      <c r="D108" s="64" t="s">
        <v>787</v>
      </c>
      <c r="E108" t="s">
        <v>2924</v>
      </c>
      <c r="F108" s="415">
        <v>310237.13</v>
      </c>
      <c r="G108" s="415">
        <v>0</v>
      </c>
      <c r="H108" s="415">
        <v>2208</v>
      </c>
      <c r="K108">
        <v>520312.32000000001</v>
      </c>
      <c r="L108">
        <v>203017.07</v>
      </c>
      <c r="P108" s="408">
        <v>20820</v>
      </c>
      <c r="R108" s="408">
        <v>431</v>
      </c>
      <c r="V108">
        <v>-1225763.6200000001</v>
      </c>
      <c r="W108">
        <v>2346487</v>
      </c>
      <c r="X108" s="409">
        <v>735797.34</v>
      </c>
      <c r="Z108" s="409">
        <v>406.81</v>
      </c>
      <c r="AB108" s="409">
        <v>1373238.5</v>
      </c>
      <c r="AD108">
        <v>1581938.5</v>
      </c>
      <c r="AG108">
        <v>451096.46</v>
      </c>
      <c r="AH108">
        <v>182607.55</v>
      </c>
      <c r="AL108" s="72">
        <f t="shared" si="7"/>
        <v>312445.13</v>
      </c>
      <c r="AM108" s="50">
        <f t="shared" si="8"/>
        <v>21251</v>
      </c>
      <c r="AN108" s="51">
        <f t="shared" si="9"/>
        <v>291194.13</v>
      </c>
      <c r="AO108" s="48">
        <f t="shared" si="10"/>
        <v>2109442.65</v>
      </c>
      <c r="AP108" s="47">
        <f t="shared" si="11"/>
        <v>2215642.5099999998</v>
      </c>
      <c r="AQ108" s="56">
        <f t="shared" si="12"/>
        <v>-106199.85999999987</v>
      </c>
    </row>
    <row r="109" spans="1:43" ht="14.4" thickBot="1" x14ac:dyDescent="0.3">
      <c r="A109" s="38" t="s">
        <v>403</v>
      </c>
      <c r="B109" s="38" t="s">
        <v>404</v>
      </c>
      <c r="C109" s="63">
        <v>4041</v>
      </c>
      <c r="D109" s="64" t="s">
        <v>788</v>
      </c>
      <c r="E109" t="s">
        <v>2925</v>
      </c>
      <c r="F109" s="415">
        <v>623025.64</v>
      </c>
      <c r="G109" s="415">
        <v>0</v>
      </c>
      <c r="H109" s="415">
        <v>89761.3</v>
      </c>
      <c r="K109">
        <v>826175.22</v>
      </c>
      <c r="L109">
        <v>231453.1</v>
      </c>
      <c r="O109" s="408">
        <v>0</v>
      </c>
      <c r="P109" s="408">
        <v>34968.410000000003</v>
      </c>
      <c r="R109" s="408">
        <v>357.64</v>
      </c>
      <c r="V109">
        <v>-88525.28</v>
      </c>
      <c r="W109">
        <v>2125037.4300000002</v>
      </c>
      <c r="X109" s="409">
        <v>1280247.8999999999</v>
      </c>
      <c r="Z109" s="409">
        <v>945.65</v>
      </c>
      <c r="AB109" s="409">
        <v>1405068.5</v>
      </c>
      <c r="AC109" s="409">
        <v>81424</v>
      </c>
      <c r="AD109">
        <v>1728994.5</v>
      </c>
      <c r="AE109">
        <v>12756</v>
      </c>
      <c r="AF109">
        <v>2350</v>
      </c>
      <c r="AG109">
        <v>1151934.6200000001</v>
      </c>
      <c r="AH109">
        <v>173073.87</v>
      </c>
      <c r="AL109" s="72">
        <f t="shared" si="7"/>
        <v>712786.94000000006</v>
      </c>
      <c r="AM109" s="50">
        <f t="shared" si="8"/>
        <v>35326.050000000003</v>
      </c>
      <c r="AN109" s="51">
        <f t="shared" si="9"/>
        <v>677460.89</v>
      </c>
      <c r="AO109" s="48">
        <f t="shared" si="10"/>
        <v>2767686.05</v>
      </c>
      <c r="AP109" s="47">
        <f t="shared" si="11"/>
        <v>3069108.99</v>
      </c>
      <c r="AQ109" s="56">
        <f t="shared" si="12"/>
        <v>-301422.94000000041</v>
      </c>
    </row>
    <row r="110" spans="1:43" ht="14.4" thickBot="1" x14ac:dyDescent="0.3">
      <c r="A110" s="38" t="s">
        <v>403</v>
      </c>
      <c r="B110" s="38" t="s">
        <v>404</v>
      </c>
      <c r="C110" s="63">
        <v>3664</v>
      </c>
      <c r="D110" s="64" t="s">
        <v>789</v>
      </c>
      <c r="E110" t="s">
        <v>2926</v>
      </c>
      <c r="F110" s="415">
        <v>757310.47</v>
      </c>
      <c r="G110" s="415">
        <v>0</v>
      </c>
      <c r="H110" s="415">
        <v>0</v>
      </c>
      <c r="K110">
        <v>2917947.26</v>
      </c>
      <c r="L110">
        <v>498387.08</v>
      </c>
      <c r="P110" s="408">
        <v>36859.81</v>
      </c>
      <c r="Q110" s="408">
        <v>12000</v>
      </c>
      <c r="R110" s="408">
        <v>220</v>
      </c>
      <c r="V110">
        <v>2671271.17</v>
      </c>
      <c r="W110">
        <v>1196485.3400000001</v>
      </c>
      <c r="X110" s="409">
        <v>1413000.41</v>
      </c>
      <c r="Z110" s="409">
        <v>1161.44</v>
      </c>
      <c r="AB110" s="409">
        <v>997342.5</v>
      </c>
      <c r="AC110" s="409">
        <v>180383.67</v>
      </c>
      <c r="AD110">
        <v>1437750.5</v>
      </c>
      <c r="AE110">
        <v>35130</v>
      </c>
      <c r="AG110">
        <v>607538.52</v>
      </c>
      <c r="AH110">
        <v>254160.51</v>
      </c>
      <c r="AK110">
        <v>500</v>
      </c>
      <c r="AL110" s="72">
        <f t="shared" si="7"/>
        <v>757310.47</v>
      </c>
      <c r="AM110" s="50">
        <f t="shared" si="8"/>
        <v>49079.81</v>
      </c>
      <c r="AN110" s="51">
        <f t="shared" si="9"/>
        <v>708230.65999999992</v>
      </c>
      <c r="AO110" s="48">
        <f t="shared" si="10"/>
        <v>2591888.0199999996</v>
      </c>
      <c r="AP110" s="47">
        <f t="shared" si="11"/>
        <v>2335079.5300000003</v>
      </c>
      <c r="AQ110" s="56">
        <f t="shared" si="12"/>
        <v>256808.48999999929</v>
      </c>
    </row>
    <row r="111" spans="1:43" ht="14.4" thickBot="1" x14ac:dyDescent="0.3">
      <c r="A111" s="38" t="s">
        <v>403</v>
      </c>
      <c r="B111" s="38" t="s">
        <v>404</v>
      </c>
      <c r="C111" s="63">
        <v>1748</v>
      </c>
      <c r="D111" s="64" t="s">
        <v>790</v>
      </c>
      <c r="E111" t="s">
        <v>2944</v>
      </c>
      <c r="F111" s="415">
        <v>232878.47</v>
      </c>
      <c r="G111" s="415">
        <v>23340</v>
      </c>
      <c r="H111" s="415">
        <v>72995.759999999995</v>
      </c>
      <c r="K111">
        <v>392392.18</v>
      </c>
      <c r="L111">
        <v>164359.70000000001</v>
      </c>
      <c r="O111" s="408">
        <v>0</v>
      </c>
      <c r="P111" s="408">
        <v>19713.32</v>
      </c>
      <c r="R111" s="408">
        <v>407.08</v>
      </c>
      <c r="V111">
        <v>-100784.98</v>
      </c>
      <c r="W111">
        <v>1169693.49</v>
      </c>
      <c r="X111" s="409">
        <v>725749.18</v>
      </c>
      <c r="Z111" s="409">
        <v>490.73</v>
      </c>
      <c r="AB111" s="409">
        <v>803060</v>
      </c>
      <c r="AD111">
        <v>1174980</v>
      </c>
      <c r="AE111">
        <v>4440</v>
      </c>
      <c r="AF111">
        <v>6104</v>
      </c>
      <c r="AG111">
        <v>370684.77</v>
      </c>
      <c r="AH111">
        <v>175653.94</v>
      </c>
      <c r="AK111">
        <v>500</v>
      </c>
      <c r="AL111" s="72">
        <f t="shared" si="7"/>
        <v>329214.23</v>
      </c>
      <c r="AM111" s="50">
        <f t="shared" si="8"/>
        <v>20120.400000000001</v>
      </c>
      <c r="AN111" s="51">
        <f t="shared" si="9"/>
        <v>309093.82999999996</v>
      </c>
      <c r="AO111" s="48">
        <f t="shared" si="10"/>
        <v>1529299.9100000001</v>
      </c>
      <c r="AP111" s="47">
        <f t="shared" si="11"/>
        <v>1732362.71</v>
      </c>
      <c r="AQ111" s="56">
        <f t="shared" si="12"/>
        <v>-203062.79999999981</v>
      </c>
    </row>
    <row r="112" spans="1:43" ht="14.4" thickBot="1" x14ac:dyDescent="0.3">
      <c r="A112" s="38" t="s">
        <v>407</v>
      </c>
      <c r="B112" s="38" t="s">
        <v>408</v>
      </c>
      <c r="C112" s="63">
        <v>5082</v>
      </c>
      <c r="D112" s="64" t="s">
        <v>791</v>
      </c>
      <c r="E112" t="s">
        <v>2927</v>
      </c>
      <c r="F112" s="415">
        <v>749886.11</v>
      </c>
      <c r="G112" s="415">
        <v>8121.73</v>
      </c>
      <c r="H112" s="415">
        <v>53596.25</v>
      </c>
      <c r="K112">
        <v>1476893.18</v>
      </c>
      <c r="L112">
        <v>551761.25</v>
      </c>
      <c r="O112" s="408">
        <v>0</v>
      </c>
      <c r="P112" s="408">
        <v>49240</v>
      </c>
      <c r="Q112" s="408">
        <v>409000</v>
      </c>
      <c r="R112" s="408">
        <v>41.12</v>
      </c>
      <c r="V112">
        <v>2042456.77</v>
      </c>
      <c r="W112">
        <v>620039.24</v>
      </c>
      <c r="X112" s="409">
        <v>1226101.95</v>
      </c>
      <c r="Z112" s="409">
        <v>1452.69</v>
      </c>
      <c r="AA112" s="409">
        <v>630</v>
      </c>
      <c r="AB112" s="409">
        <v>1973036.3</v>
      </c>
      <c r="AC112" s="409">
        <v>1063296.1599999999</v>
      </c>
      <c r="AD112">
        <v>2562811.98</v>
      </c>
      <c r="AE112">
        <v>21236</v>
      </c>
      <c r="AF112">
        <v>3388</v>
      </c>
      <c r="AG112">
        <v>1537407.98</v>
      </c>
      <c r="AH112">
        <v>303148.86</v>
      </c>
      <c r="AJ112">
        <v>6</v>
      </c>
      <c r="AK112">
        <v>117036.89</v>
      </c>
      <c r="AL112" s="72">
        <f t="shared" si="7"/>
        <v>811604.09</v>
      </c>
      <c r="AM112" s="50">
        <f t="shared" si="8"/>
        <v>458281.12</v>
      </c>
      <c r="AN112" s="51">
        <f t="shared" si="9"/>
        <v>353322.97</v>
      </c>
      <c r="AO112" s="48">
        <f t="shared" si="10"/>
        <v>4264517.0999999996</v>
      </c>
      <c r="AP112" s="47">
        <f t="shared" si="11"/>
        <v>4545035.71</v>
      </c>
      <c r="AQ112" s="56">
        <f t="shared" si="12"/>
        <v>-280518.61000000034</v>
      </c>
    </row>
    <row r="113" spans="1:43" ht="14.4" thickBot="1" x14ac:dyDescent="0.3">
      <c r="A113" s="38" t="s">
        <v>407</v>
      </c>
      <c r="B113" s="38" t="s">
        <v>408</v>
      </c>
      <c r="C113" s="63">
        <v>5235</v>
      </c>
      <c r="D113" s="64" t="s">
        <v>792</v>
      </c>
      <c r="E113" t="s">
        <v>2928</v>
      </c>
      <c r="F113" s="415">
        <v>1486437.13</v>
      </c>
      <c r="G113" s="415">
        <v>0</v>
      </c>
      <c r="H113" s="415">
        <v>85004.95</v>
      </c>
      <c r="K113">
        <v>955335.47</v>
      </c>
      <c r="L113">
        <v>300050.39</v>
      </c>
      <c r="P113" s="408">
        <v>32906</v>
      </c>
      <c r="Q113" s="408">
        <v>129080</v>
      </c>
      <c r="R113" s="408">
        <v>-9814.4699999999993</v>
      </c>
      <c r="T113">
        <v>536711</v>
      </c>
      <c r="V113">
        <v>-966267.04</v>
      </c>
      <c r="W113">
        <v>3271774.09</v>
      </c>
      <c r="X113" s="409">
        <v>2461569.33</v>
      </c>
      <c r="Z113" s="409">
        <v>1335.82</v>
      </c>
      <c r="AA113" s="409">
        <v>860</v>
      </c>
      <c r="AB113" s="409">
        <v>914619</v>
      </c>
      <c r="AD113">
        <v>1726595</v>
      </c>
      <c r="AE113">
        <v>500</v>
      </c>
      <c r="AF113">
        <v>7568</v>
      </c>
      <c r="AG113">
        <v>1599903.37</v>
      </c>
      <c r="AH113">
        <v>211379.42</v>
      </c>
      <c r="AL113" s="72">
        <f t="shared" si="7"/>
        <v>1571442.0799999998</v>
      </c>
      <c r="AM113" s="50">
        <f t="shared" si="8"/>
        <v>152171.53</v>
      </c>
      <c r="AN113" s="51">
        <f t="shared" si="9"/>
        <v>1419270.5499999998</v>
      </c>
      <c r="AO113" s="48">
        <f t="shared" si="10"/>
        <v>3378384.15</v>
      </c>
      <c r="AP113" s="47">
        <f t="shared" si="11"/>
        <v>3545945.79</v>
      </c>
      <c r="AQ113" s="56">
        <f t="shared" si="12"/>
        <v>-167561.64000000013</v>
      </c>
    </row>
    <row r="114" spans="1:43" ht="14.4" thickBot="1" x14ac:dyDescent="0.3">
      <c r="A114" s="38" t="s">
        <v>407</v>
      </c>
      <c r="B114" s="38" t="s">
        <v>408</v>
      </c>
      <c r="C114" s="63">
        <v>2707</v>
      </c>
      <c r="D114" s="64" t="s">
        <v>793</v>
      </c>
      <c r="E114" t="s">
        <v>2929</v>
      </c>
      <c r="F114" s="415">
        <v>809000.86</v>
      </c>
      <c r="G114" s="415">
        <v>0</v>
      </c>
      <c r="H114" s="415">
        <v>40894</v>
      </c>
      <c r="K114">
        <v>740371.37</v>
      </c>
      <c r="L114">
        <v>57548.03</v>
      </c>
      <c r="O114" s="408">
        <v>-36840</v>
      </c>
      <c r="Q114" s="408">
        <v>9000</v>
      </c>
      <c r="R114" s="408">
        <v>-640</v>
      </c>
      <c r="V114">
        <v>308969.83</v>
      </c>
      <c r="W114">
        <v>1131001.29</v>
      </c>
      <c r="X114" s="409">
        <v>1047057.55</v>
      </c>
      <c r="Y114" s="409">
        <v>56000</v>
      </c>
      <c r="Z114" s="409">
        <v>771.05</v>
      </c>
      <c r="AA114" s="409">
        <v>830</v>
      </c>
      <c r="AB114" s="409">
        <v>830470</v>
      </c>
      <c r="AD114">
        <v>1171460</v>
      </c>
      <c r="AE114">
        <v>15072</v>
      </c>
      <c r="AF114">
        <v>1288</v>
      </c>
      <c r="AG114">
        <v>425771.18</v>
      </c>
      <c r="AH114">
        <v>85214.28</v>
      </c>
      <c r="AL114" s="72">
        <f t="shared" si="7"/>
        <v>849894.86</v>
      </c>
      <c r="AM114" s="50">
        <f t="shared" si="8"/>
        <v>-28480</v>
      </c>
      <c r="AN114" s="51">
        <f t="shared" si="9"/>
        <v>878374.86</v>
      </c>
      <c r="AO114" s="48">
        <f t="shared" si="10"/>
        <v>1935128.6</v>
      </c>
      <c r="AP114" s="47">
        <f t="shared" si="11"/>
        <v>1698805.46</v>
      </c>
      <c r="AQ114" s="56">
        <f t="shared" si="12"/>
        <v>236323.14000000013</v>
      </c>
    </row>
    <row r="115" spans="1:43" ht="14.4" thickBot="1" x14ac:dyDescent="0.3">
      <c r="A115" s="38" t="s">
        <v>407</v>
      </c>
      <c r="B115" s="38" t="s">
        <v>408</v>
      </c>
      <c r="C115" s="63">
        <v>4472</v>
      </c>
      <c r="D115" s="64" t="s">
        <v>794</v>
      </c>
      <c r="E115" t="s">
        <v>2930</v>
      </c>
      <c r="F115" s="415">
        <v>360643.77</v>
      </c>
      <c r="G115" s="415">
        <v>31921.47</v>
      </c>
      <c r="H115" s="415">
        <v>12126.54</v>
      </c>
      <c r="K115">
        <v>781713.25</v>
      </c>
      <c r="L115">
        <v>471695.02</v>
      </c>
      <c r="R115" s="408">
        <v>-831.78</v>
      </c>
      <c r="V115">
        <v>424546.92</v>
      </c>
      <c r="W115">
        <v>1731639.01</v>
      </c>
      <c r="X115" s="409">
        <v>1714219.66</v>
      </c>
      <c r="Y115" s="409">
        <v>9600</v>
      </c>
      <c r="Z115" s="409">
        <v>660.56</v>
      </c>
      <c r="AA115" s="409">
        <v>1140</v>
      </c>
      <c r="AB115" s="409">
        <v>1714900</v>
      </c>
      <c r="AC115" s="409">
        <v>135600</v>
      </c>
      <c r="AD115">
        <v>2454734</v>
      </c>
      <c r="AF115">
        <v>13028</v>
      </c>
      <c r="AG115">
        <v>1366922.57</v>
      </c>
      <c r="AH115">
        <v>238689.75</v>
      </c>
      <c r="AL115" s="72">
        <f t="shared" si="7"/>
        <v>404691.77999999997</v>
      </c>
      <c r="AM115" s="50">
        <f t="shared" si="8"/>
        <v>-831.78</v>
      </c>
      <c r="AN115" s="51">
        <f t="shared" si="9"/>
        <v>405523.56</v>
      </c>
      <c r="AO115" s="48">
        <f t="shared" si="10"/>
        <v>3576120.2199999997</v>
      </c>
      <c r="AP115" s="47">
        <f t="shared" si="11"/>
        <v>4073374.3200000003</v>
      </c>
      <c r="AQ115" s="56">
        <f t="shared" si="12"/>
        <v>-497254.10000000056</v>
      </c>
    </row>
    <row r="116" spans="1:43" ht="14.4" thickBot="1" x14ac:dyDescent="0.3">
      <c r="A116" s="38" t="s">
        <v>407</v>
      </c>
      <c r="B116" s="38" t="s">
        <v>408</v>
      </c>
      <c r="C116" s="63">
        <v>1392</v>
      </c>
      <c r="D116" s="64" t="s">
        <v>795</v>
      </c>
      <c r="E116" t="s">
        <v>2931</v>
      </c>
      <c r="F116" s="415">
        <v>382988.59</v>
      </c>
      <c r="G116" s="415">
        <v>0</v>
      </c>
      <c r="H116" s="415">
        <v>8796.61</v>
      </c>
      <c r="K116">
        <v>493551.98</v>
      </c>
      <c r="L116">
        <v>333478.11</v>
      </c>
      <c r="O116" s="408">
        <v>0</v>
      </c>
      <c r="R116" s="408">
        <v>0</v>
      </c>
      <c r="V116">
        <v>-1206287.99</v>
      </c>
      <c r="W116">
        <v>2353915.73</v>
      </c>
      <c r="X116" s="409">
        <v>638961.94999999995</v>
      </c>
      <c r="Z116" s="409">
        <v>354.82</v>
      </c>
      <c r="AB116" s="409">
        <v>543940</v>
      </c>
      <c r="AC116" s="409">
        <v>119300</v>
      </c>
      <c r="AD116">
        <v>649980</v>
      </c>
      <c r="AE116">
        <v>500</v>
      </c>
      <c r="AF116">
        <v>14916</v>
      </c>
      <c r="AG116">
        <v>396643.26</v>
      </c>
      <c r="AH116">
        <v>169329.96</v>
      </c>
      <c r="AL116" s="72">
        <f t="shared" si="7"/>
        <v>391785.2</v>
      </c>
      <c r="AM116" s="50">
        <f t="shared" si="8"/>
        <v>0</v>
      </c>
      <c r="AN116" s="51">
        <f t="shared" si="9"/>
        <v>391785.2</v>
      </c>
      <c r="AO116" s="48">
        <f t="shared" si="10"/>
        <v>1302556.77</v>
      </c>
      <c r="AP116" s="47">
        <f t="shared" si="11"/>
        <v>1231369.22</v>
      </c>
      <c r="AQ116" s="56">
        <f t="shared" si="12"/>
        <v>71187.550000000047</v>
      </c>
    </row>
    <row r="117" spans="1:43" ht="14.4" thickBot="1" x14ac:dyDescent="0.3">
      <c r="A117" s="38" t="s">
        <v>407</v>
      </c>
      <c r="B117" s="38" t="s">
        <v>408</v>
      </c>
      <c r="C117" s="63">
        <v>4729</v>
      </c>
      <c r="D117" s="64" t="s">
        <v>796</v>
      </c>
      <c r="E117" t="s">
        <v>2932</v>
      </c>
      <c r="F117" s="415">
        <v>806689.71</v>
      </c>
      <c r="G117" s="415">
        <v>26257.31</v>
      </c>
      <c r="H117" s="415">
        <v>77153.710000000006</v>
      </c>
      <c r="K117">
        <v>2216188.11</v>
      </c>
      <c r="L117">
        <v>571229.16</v>
      </c>
      <c r="Q117" s="408">
        <v>110000</v>
      </c>
      <c r="R117" s="408">
        <v>125.17</v>
      </c>
      <c r="V117">
        <v>2522891.41</v>
      </c>
      <c r="W117">
        <v>1221990.08</v>
      </c>
      <c r="X117" s="409">
        <v>2134867.11</v>
      </c>
      <c r="Y117" s="409">
        <v>494521.25</v>
      </c>
      <c r="Z117" s="409">
        <v>1179.18</v>
      </c>
      <c r="AA117" s="409">
        <v>1280</v>
      </c>
      <c r="AB117" s="409">
        <v>1701700</v>
      </c>
      <c r="AD117">
        <v>2355804</v>
      </c>
      <c r="AE117">
        <v>500</v>
      </c>
      <c r="AF117">
        <v>14296</v>
      </c>
      <c r="AG117">
        <v>1879332.85</v>
      </c>
      <c r="AH117">
        <v>238477.88</v>
      </c>
      <c r="AK117">
        <v>2625.47</v>
      </c>
      <c r="AL117" s="72">
        <f t="shared" si="7"/>
        <v>910100.73</v>
      </c>
      <c r="AM117" s="50">
        <f t="shared" si="8"/>
        <v>110125.17</v>
      </c>
      <c r="AN117" s="51">
        <f t="shared" si="9"/>
        <v>799975.55999999994</v>
      </c>
      <c r="AO117" s="48">
        <f t="shared" si="10"/>
        <v>4333547.54</v>
      </c>
      <c r="AP117" s="47">
        <f t="shared" si="11"/>
        <v>4491036.1999999993</v>
      </c>
      <c r="AQ117" s="56">
        <f t="shared" si="12"/>
        <v>-157488.65999999922</v>
      </c>
    </row>
    <row r="118" spans="1:43" ht="14.4" thickBot="1" x14ac:dyDescent="0.3">
      <c r="A118" s="38" t="s">
        <v>411</v>
      </c>
      <c r="B118" s="38" t="s">
        <v>412</v>
      </c>
      <c r="C118" s="63">
        <v>3571</v>
      </c>
      <c r="D118" s="64" t="s">
        <v>797</v>
      </c>
      <c r="E118" t="s">
        <v>2933</v>
      </c>
      <c r="F118" s="415">
        <v>770904.5</v>
      </c>
      <c r="G118" s="415">
        <v>21840</v>
      </c>
      <c r="H118" s="415">
        <v>142020.57999999999</v>
      </c>
      <c r="K118">
        <v>798088.96</v>
      </c>
      <c r="L118">
        <v>72316.45</v>
      </c>
      <c r="P118" s="408">
        <v>44029.17</v>
      </c>
      <c r="Q118" s="408">
        <v>10518</v>
      </c>
      <c r="R118" s="408">
        <v>5671</v>
      </c>
      <c r="T118">
        <v>54451</v>
      </c>
      <c r="V118">
        <v>193408.92</v>
      </c>
      <c r="W118">
        <v>1488507.55</v>
      </c>
      <c r="X118" s="409">
        <v>953098.84</v>
      </c>
      <c r="Z118" s="409">
        <v>875.97</v>
      </c>
      <c r="AB118" s="409">
        <v>1210542</v>
      </c>
      <c r="AD118">
        <v>1513820</v>
      </c>
      <c r="AF118">
        <v>904</v>
      </c>
      <c r="AG118">
        <v>485135.93</v>
      </c>
      <c r="AH118">
        <v>144087.03</v>
      </c>
      <c r="AK118">
        <v>11985</v>
      </c>
      <c r="AL118" s="72">
        <f t="shared" si="7"/>
        <v>934765.08</v>
      </c>
      <c r="AM118" s="50">
        <f t="shared" si="8"/>
        <v>60218.17</v>
      </c>
      <c r="AN118" s="51">
        <f t="shared" si="9"/>
        <v>874546.90999999992</v>
      </c>
      <c r="AO118" s="48">
        <f t="shared" si="10"/>
        <v>2164516.81</v>
      </c>
      <c r="AP118" s="47">
        <f t="shared" si="11"/>
        <v>2155931.96</v>
      </c>
      <c r="AQ118" s="56">
        <f t="shared" si="12"/>
        <v>8584.8500000000931</v>
      </c>
    </row>
    <row r="119" spans="1:43" ht="14.4" thickBot="1" x14ac:dyDescent="0.3">
      <c r="A119" s="38" t="s">
        <v>411</v>
      </c>
      <c r="B119" s="38" t="s">
        <v>412</v>
      </c>
      <c r="C119" s="63">
        <v>3383</v>
      </c>
      <c r="D119" s="64" t="s">
        <v>798</v>
      </c>
      <c r="E119" t="s">
        <v>2934</v>
      </c>
      <c r="F119" s="415">
        <v>1216292.8400000001</v>
      </c>
      <c r="G119" s="415">
        <v>0</v>
      </c>
      <c r="H119" s="415">
        <v>98838.2</v>
      </c>
      <c r="K119">
        <v>587472.6</v>
      </c>
      <c r="L119">
        <v>110679.64</v>
      </c>
      <c r="P119" s="408">
        <v>7200</v>
      </c>
      <c r="R119" s="408">
        <v>0</v>
      </c>
      <c r="T119">
        <v>208485</v>
      </c>
      <c r="V119">
        <v>518960.03</v>
      </c>
      <c r="W119">
        <v>1247302.3600000001</v>
      </c>
      <c r="X119" s="409">
        <v>1081291.44</v>
      </c>
      <c r="Z119" s="409">
        <v>1123.98</v>
      </c>
      <c r="AB119" s="409">
        <v>1336223</v>
      </c>
      <c r="AD119">
        <v>1742208</v>
      </c>
      <c r="AG119">
        <v>518547.82</v>
      </c>
      <c r="AH119">
        <v>96546.71</v>
      </c>
      <c r="AK119">
        <v>30000</v>
      </c>
      <c r="AL119" s="72">
        <f t="shared" si="7"/>
        <v>1315131.04</v>
      </c>
      <c r="AM119" s="50">
        <f t="shared" si="8"/>
        <v>7200</v>
      </c>
      <c r="AN119" s="51">
        <f t="shared" si="9"/>
        <v>1307931.04</v>
      </c>
      <c r="AO119" s="48">
        <f t="shared" si="10"/>
        <v>2418638.42</v>
      </c>
      <c r="AP119" s="47">
        <f t="shared" si="11"/>
        <v>2387302.5299999998</v>
      </c>
      <c r="AQ119" s="56">
        <f t="shared" si="12"/>
        <v>31335.89000000013</v>
      </c>
    </row>
    <row r="120" spans="1:43" ht="14.4" thickBot="1" x14ac:dyDescent="0.3">
      <c r="A120" s="38" t="s">
        <v>411</v>
      </c>
      <c r="B120" s="38" t="s">
        <v>412</v>
      </c>
      <c r="C120" s="63">
        <v>3666</v>
      </c>
      <c r="D120" s="64" t="s">
        <v>799</v>
      </c>
      <c r="E120" t="s">
        <v>2935</v>
      </c>
      <c r="F120" s="415">
        <v>839516.65</v>
      </c>
      <c r="G120" s="415">
        <v>0</v>
      </c>
      <c r="H120" s="415">
        <v>16388.080000000002</v>
      </c>
      <c r="K120">
        <v>502753.34</v>
      </c>
      <c r="L120">
        <v>66892.259999999995</v>
      </c>
      <c r="O120" s="408">
        <v>0</v>
      </c>
      <c r="P120" s="408">
        <v>62618.89</v>
      </c>
      <c r="Q120" s="408">
        <v>12000</v>
      </c>
      <c r="R120" s="408">
        <v>6340.4</v>
      </c>
      <c r="T120">
        <v>112518.9</v>
      </c>
      <c r="V120">
        <v>-346621.88</v>
      </c>
      <c r="W120">
        <v>1693308.65</v>
      </c>
      <c r="X120" s="409">
        <v>958049.47</v>
      </c>
      <c r="Z120" s="409">
        <v>929.76</v>
      </c>
      <c r="AB120" s="409">
        <v>1250398.5</v>
      </c>
      <c r="AD120">
        <v>1602622.5</v>
      </c>
      <c r="AE120">
        <v>840</v>
      </c>
      <c r="AF120">
        <v>1008</v>
      </c>
      <c r="AG120">
        <v>625889.79</v>
      </c>
      <c r="AH120">
        <v>93632.07</v>
      </c>
      <c r="AL120" s="72">
        <f t="shared" si="7"/>
        <v>855904.73</v>
      </c>
      <c r="AM120" s="50">
        <f t="shared" si="8"/>
        <v>80959.289999999994</v>
      </c>
      <c r="AN120" s="51">
        <f t="shared" si="9"/>
        <v>774945.44</v>
      </c>
      <c r="AO120" s="48">
        <f t="shared" si="10"/>
        <v>2209377.73</v>
      </c>
      <c r="AP120" s="47">
        <f t="shared" si="11"/>
        <v>2323992.36</v>
      </c>
      <c r="AQ120" s="56">
        <f t="shared" si="12"/>
        <v>-114614.62999999989</v>
      </c>
    </row>
    <row r="121" spans="1:43" ht="14.4" thickBot="1" x14ac:dyDescent="0.3">
      <c r="A121" s="38" t="s">
        <v>411</v>
      </c>
      <c r="B121" s="38" t="s">
        <v>412</v>
      </c>
      <c r="C121" s="63">
        <v>4139</v>
      </c>
      <c r="D121" s="64" t="s">
        <v>800</v>
      </c>
      <c r="E121" t="s">
        <v>2936</v>
      </c>
      <c r="F121" s="415">
        <v>836960.25</v>
      </c>
      <c r="G121" s="415">
        <v>0</v>
      </c>
      <c r="H121" s="415">
        <v>215100.13</v>
      </c>
      <c r="K121">
        <v>808620.59</v>
      </c>
      <c r="L121">
        <v>241441.88</v>
      </c>
      <c r="P121" s="408">
        <v>149676.6</v>
      </c>
      <c r="Q121" s="408">
        <v>51444</v>
      </c>
      <c r="R121" s="408">
        <v>0</v>
      </c>
      <c r="T121">
        <v>28860</v>
      </c>
      <c r="V121">
        <v>2036761.22</v>
      </c>
      <c r="X121" s="409">
        <v>1132840.78</v>
      </c>
      <c r="Z121" s="409">
        <v>854.14</v>
      </c>
      <c r="AB121" s="409">
        <v>1940109.5</v>
      </c>
      <c r="AD121">
        <v>2575414.5</v>
      </c>
      <c r="AE121">
        <v>4304</v>
      </c>
      <c r="AG121">
        <v>388013.96</v>
      </c>
      <c r="AH121">
        <v>211940.93</v>
      </c>
      <c r="AK121">
        <v>58750</v>
      </c>
      <c r="AL121" s="72">
        <f t="shared" si="7"/>
        <v>1052060.3799999999</v>
      </c>
      <c r="AM121" s="50">
        <f t="shared" si="8"/>
        <v>201120.6</v>
      </c>
      <c r="AN121" s="51">
        <f t="shared" si="9"/>
        <v>850939.77999999991</v>
      </c>
      <c r="AO121" s="48">
        <f t="shared" si="10"/>
        <v>3073804.42</v>
      </c>
      <c r="AP121" s="47">
        <f t="shared" si="11"/>
        <v>3238423.39</v>
      </c>
      <c r="AQ121" s="56">
        <f t="shared" si="12"/>
        <v>-164618.9700000002</v>
      </c>
    </row>
    <row r="122" spans="1:43" ht="14.4" thickBot="1" x14ac:dyDescent="0.3">
      <c r="A122" s="38" t="s">
        <v>411</v>
      </c>
      <c r="B122" s="38" t="s">
        <v>412</v>
      </c>
      <c r="C122" s="63">
        <v>1457</v>
      </c>
      <c r="D122" s="64" t="s">
        <v>801</v>
      </c>
      <c r="E122" t="s">
        <v>2937</v>
      </c>
      <c r="F122" s="415">
        <v>394188.46</v>
      </c>
      <c r="G122" s="415">
        <v>0</v>
      </c>
      <c r="H122" s="415">
        <v>129592.09</v>
      </c>
      <c r="K122">
        <v>267583.15999999997</v>
      </c>
      <c r="L122">
        <v>96356.160000000003</v>
      </c>
      <c r="O122" s="408">
        <v>0</v>
      </c>
      <c r="P122" s="408">
        <v>77561.31</v>
      </c>
      <c r="Q122" s="408">
        <v>31800</v>
      </c>
      <c r="R122" s="408">
        <v>2449</v>
      </c>
      <c r="V122">
        <v>416282.88</v>
      </c>
      <c r="W122">
        <v>345503.07</v>
      </c>
      <c r="X122" s="409">
        <v>772945.74</v>
      </c>
      <c r="Z122" s="409">
        <v>428.9</v>
      </c>
      <c r="AB122" s="409">
        <v>715189.4</v>
      </c>
      <c r="AC122" s="409">
        <v>1351</v>
      </c>
      <c r="AD122">
        <v>1067210.6000000001</v>
      </c>
      <c r="AE122">
        <v>1532</v>
      </c>
      <c r="AG122">
        <v>318463.69</v>
      </c>
      <c r="AH122">
        <v>87788.14</v>
      </c>
      <c r="AK122">
        <v>797</v>
      </c>
      <c r="AL122" s="72">
        <f t="shared" si="7"/>
        <v>523780.55000000005</v>
      </c>
      <c r="AM122" s="50">
        <f t="shared" si="8"/>
        <v>111810.31</v>
      </c>
      <c r="AN122" s="51">
        <f t="shared" si="9"/>
        <v>411970.24000000005</v>
      </c>
      <c r="AO122" s="48">
        <f t="shared" si="10"/>
        <v>1489915.04</v>
      </c>
      <c r="AP122" s="47">
        <f t="shared" si="11"/>
        <v>1475791.43</v>
      </c>
      <c r="AQ122" s="56">
        <f t="shared" si="12"/>
        <v>14123.610000000102</v>
      </c>
    </row>
    <row r="123" spans="1:43" ht="14.4" thickBot="1" x14ac:dyDescent="0.3">
      <c r="A123" s="38" t="s">
        <v>411</v>
      </c>
      <c r="B123" s="38" t="s">
        <v>412</v>
      </c>
      <c r="C123" s="63">
        <v>2356</v>
      </c>
      <c r="D123" s="64" t="s">
        <v>802</v>
      </c>
      <c r="E123" t="s">
        <v>2945</v>
      </c>
      <c r="F123" s="415">
        <v>499686.26</v>
      </c>
      <c r="G123" s="415">
        <v>0</v>
      </c>
      <c r="H123" s="415">
        <v>105666.73</v>
      </c>
      <c r="K123">
        <v>466069.66</v>
      </c>
      <c r="L123">
        <v>138809.70000000001</v>
      </c>
      <c r="O123" s="408">
        <v>0</v>
      </c>
      <c r="P123" s="408">
        <v>27400</v>
      </c>
      <c r="R123" s="408">
        <v>0</v>
      </c>
      <c r="V123">
        <v>-1307541.75</v>
      </c>
      <c r="W123">
        <v>2439641.09</v>
      </c>
      <c r="X123" s="409">
        <v>704559.47</v>
      </c>
      <c r="Z123" s="409">
        <v>577.29999999999995</v>
      </c>
      <c r="AB123" s="409">
        <v>853556.5</v>
      </c>
      <c r="AD123">
        <v>1083956.5</v>
      </c>
      <c r="AG123">
        <v>331558.14</v>
      </c>
      <c r="AH123">
        <v>80247.62</v>
      </c>
      <c r="AK123">
        <v>12198</v>
      </c>
      <c r="AL123" s="72">
        <f t="shared" si="7"/>
        <v>605352.99</v>
      </c>
      <c r="AM123" s="50">
        <f t="shared" si="8"/>
        <v>27400</v>
      </c>
      <c r="AN123" s="51">
        <f t="shared" si="9"/>
        <v>577952.99</v>
      </c>
      <c r="AO123" s="48">
        <f t="shared" si="10"/>
        <v>1558693.27</v>
      </c>
      <c r="AP123" s="47">
        <f t="shared" si="11"/>
        <v>1507960.2600000002</v>
      </c>
      <c r="AQ123" s="56">
        <f t="shared" si="12"/>
        <v>50733.009999999776</v>
      </c>
    </row>
    <row r="124" spans="1:43" ht="14.4" thickBot="1" x14ac:dyDescent="0.3">
      <c r="A124" s="38" t="s">
        <v>411</v>
      </c>
      <c r="B124" s="38" t="s">
        <v>412</v>
      </c>
      <c r="C124" s="63">
        <v>3094</v>
      </c>
      <c r="D124" s="64" t="s">
        <v>803</v>
      </c>
      <c r="E124" t="s">
        <v>2947</v>
      </c>
      <c r="F124" s="415">
        <v>577731.93999999994</v>
      </c>
      <c r="G124" s="415">
        <v>0</v>
      </c>
      <c r="H124" s="415">
        <v>240198.9</v>
      </c>
      <c r="K124">
        <v>547234.89</v>
      </c>
      <c r="L124">
        <v>117059.72</v>
      </c>
      <c r="P124" s="408">
        <v>35100</v>
      </c>
      <c r="Q124" s="408">
        <v>48550</v>
      </c>
      <c r="R124" s="408">
        <v>3868.01</v>
      </c>
      <c r="V124">
        <v>-1491330.92</v>
      </c>
      <c r="W124">
        <v>3028722.67</v>
      </c>
      <c r="X124" s="409">
        <v>732614.23</v>
      </c>
      <c r="Z124" s="409">
        <v>736.47</v>
      </c>
      <c r="AB124" s="409">
        <v>1090550.5</v>
      </c>
      <c r="AD124">
        <v>1378156.5</v>
      </c>
      <c r="AE124">
        <v>16560</v>
      </c>
      <c r="AG124">
        <v>269614.40999999997</v>
      </c>
      <c r="AH124">
        <v>265980.09999999998</v>
      </c>
      <c r="AK124">
        <v>36274.5</v>
      </c>
      <c r="AL124" s="72">
        <f t="shared" si="7"/>
        <v>817930.84</v>
      </c>
      <c r="AM124" s="50">
        <f t="shared" si="8"/>
        <v>87518.01</v>
      </c>
      <c r="AN124" s="51">
        <f t="shared" si="9"/>
        <v>730412.83</v>
      </c>
      <c r="AO124" s="48">
        <f t="shared" si="10"/>
        <v>1823901.2</v>
      </c>
      <c r="AP124" s="47">
        <f t="shared" si="11"/>
        <v>1966585.5099999998</v>
      </c>
      <c r="AQ124" s="56">
        <f t="shared" si="12"/>
        <v>-142684.30999999982</v>
      </c>
    </row>
    <row r="125" spans="1:43" ht="14.4" thickBot="1" x14ac:dyDescent="0.3">
      <c r="A125" s="38" t="s">
        <v>411</v>
      </c>
      <c r="B125" s="38" t="s">
        <v>412</v>
      </c>
      <c r="C125" s="63">
        <v>2499</v>
      </c>
      <c r="D125" s="64" t="s">
        <v>804</v>
      </c>
      <c r="E125" t="s">
        <v>2949</v>
      </c>
      <c r="F125" s="415">
        <v>411508.59</v>
      </c>
      <c r="G125" s="415">
        <v>0</v>
      </c>
      <c r="H125" s="415">
        <v>35578.22</v>
      </c>
      <c r="K125">
        <v>914865.63</v>
      </c>
      <c r="L125">
        <v>-15256.26</v>
      </c>
      <c r="P125" s="408">
        <v>49952.08</v>
      </c>
      <c r="R125" s="408">
        <v>0</v>
      </c>
      <c r="T125">
        <v>50000</v>
      </c>
      <c r="V125">
        <v>1268482.83</v>
      </c>
      <c r="X125" s="409">
        <v>866974.78</v>
      </c>
      <c r="Z125" s="409">
        <v>369.12</v>
      </c>
      <c r="AB125" s="409">
        <v>1232901.42</v>
      </c>
      <c r="AC125" s="409">
        <v>30000</v>
      </c>
      <c r="AD125">
        <v>1528428.42</v>
      </c>
      <c r="AE125">
        <v>25632</v>
      </c>
      <c r="AF125">
        <v>376</v>
      </c>
      <c r="AG125">
        <v>330112.25</v>
      </c>
      <c r="AH125">
        <v>267185.38</v>
      </c>
      <c r="AK125">
        <v>250</v>
      </c>
      <c r="AL125" s="72">
        <f t="shared" si="7"/>
        <v>447086.81000000006</v>
      </c>
      <c r="AM125" s="50">
        <f t="shared" si="8"/>
        <v>49952.08</v>
      </c>
      <c r="AN125" s="51">
        <f t="shared" si="9"/>
        <v>397134.73000000004</v>
      </c>
      <c r="AO125" s="48">
        <f t="shared" si="10"/>
        <v>2130245.3199999998</v>
      </c>
      <c r="AP125" s="47">
        <f t="shared" si="11"/>
        <v>2151984.0499999998</v>
      </c>
      <c r="AQ125" s="56">
        <f t="shared" si="12"/>
        <v>-21738.729999999981</v>
      </c>
    </row>
    <row r="126" spans="1:43" ht="14.4" thickBot="1" x14ac:dyDescent="0.3">
      <c r="A126" s="38" t="s">
        <v>415</v>
      </c>
      <c r="B126" s="38" t="s">
        <v>416</v>
      </c>
      <c r="C126" s="63">
        <v>5132</v>
      </c>
      <c r="D126" s="64" t="s">
        <v>805</v>
      </c>
      <c r="E126" t="s">
        <v>2916</v>
      </c>
      <c r="F126" s="415">
        <v>507887.41</v>
      </c>
      <c r="G126" s="415">
        <v>0</v>
      </c>
      <c r="H126" s="415">
        <v>28767.17</v>
      </c>
      <c r="K126">
        <v>708089.79</v>
      </c>
      <c r="L126">
        <v>237380.53</v>
      </c>
      <c r="P126" s="408">
        <v>63910</v>
      </c>
      <c r="R126" s="408">
        <v>2060</v>
      </c>
      <c r="T126">
        <v>85640</v>
      </c>
      <c r="V126">
        <v>-1135870.18</v>
      </c>
      <c r="W126">
        <v>2656385</v>
      </c>
      <c r="X126" s="409">
        <v>1509525.71</v>
      </c>
      <c r="Z126" s="409">
        <v>669.82</v>
      </c>
      <c r="AB126" s="409">
        <v>1976111.8</v>
      </c>
      <c r="AC126" s="409">
        <v>102970</v>
      </c>
      <c r="AD126">
        <v>2892993.8</v>
      </c>
      <c r="AG126">
        <v>619168.92000000004</v>
      </c>
      <c r="AH126">
        <v>224842.93</v>
      </c>
      <c r="AK126">
        <v>42271.6</v>
      </c>
      <c r="AL126" s="72">
        <f t="shared" si="7"/>
        <v>536654.57999999996</v>
      </c>
      <c r="AM126" s="50">
        <f t="shared" si="8"/>
        <v>65970</v>
      </c>
      <c r="AN126" s="51">
        <f t="shared" si="9"/>
        <v>470684.57999999996</v>
      </c>
      <c r="AO126" s="48">
        <f t="shared" si="10"/>
        <v>3589277.33</v>
      </c>
      <c r="AP126" s="47">
        <f t="shared" si="11"/>
        <v>3779277.25</v>
      </c>
      <c r="AQ126" s="56">
        <f t="shared" si="12"/>
        <v>-189999.91999999993</v>
      </c>
    </row>
    <row r="127" spans="1:43" ht="14.4" thickBot="1" x14ac:dyDescent="0.3">
      <c r="A127" s="38" t="s">
        <v>415</v>
      </c>
      <c r="B127" s="38" t="s">
        <v>416</v>
      </c>
      <c r="C127" s="63">
        <v>2779</v>
      </c>
      <c r="D127" s="64" t="s">
        <v>806</v>
      </c>
      <c r="E127" t="s">
        <v>2917</v>
      </c>
      <c r="F127" s="415">
        <v>741030.36</v>
      </c>
      <c r="G127" s="415">
        <v>8800</v>
      </c>
      <c r="H127" s="415">
        <v>24068.2</v>
      </c>
      <c r="K127">
        <v>218871.85</v>
      </c>
      <c r="L127">
        <v>212478.99</v>
      </c>
      <c r="P127" s="408">
        <v>40234</v>
      </c>
      <c r="R127" s="408">
        <v>655.23</v>
      </c>
      <c r="V127">
        <v>-1513336.85</v>
      </c>
      <c r="W127">
        <v>2668500</v>
      </c>
      <c r="X127" s="409">
        <v>947797.04</v>
      </c>
      <c r="Y127" s="409">
        <v>102668</v>
      </c>
      <c r="Z127" s="409">
        <v>827.78</v>
      </c>
      <c r="AB127" s="409">
        <v>1737350.9</v>
      </c>
      <c r="AC127" s="409">
        <v>12400</v>
      </c>
      <c r="AD127">
        <v>2195286.9</v>
      </c>
      <c r="AE127">
        <v>2000</v>
      </c>
      <c r="AF127">
        <v>8800</v>
      </c>
      <c r="AG127">
        <v>457555.87</v>
      </c>
      <c r="AH127">
        <v>110138.28</v>
      </c>
      <c r="AK127">
        <v>18065.650000000001</v>
      </c>
      <c r="AL127" s="72">
        <f t="shared" si="7"/>
        <v>773898.55999999994</v>
      </c>
      <c r="AM127" s="50">
        <f t="shared" si="8"/>
        <v>40889.230000000003</v>
      </c>
      <c r="AN127" s="51">
        <f t="shared" si="9"/>
        <v>733009.33</v>
      </c>
      <c r="AO127" s="48">
        <f t="shared" si="10"/>
        <v>2801043.7199999997</v>
      </c>
      <c r="AP127" s="47">
        <f t="shared" si="11"/>
        <v>2791846.6999999997</v>
      </c>
      <c r="AQ127" s="56">
        <f t="shared" si="12"/>
        <v>9197.0200000000186</v>
      </c>
    </row>
    <row r="128" spans="1:43" ht="14.4" thickBot="1" x14ac:dyDescent="0.3">
      <c r="A128" s="38" t="s">
        <v>415</v>
      </c>
      <c r="B128" s="38" t="s">
        <v>416</v>
      </c>
      <c r="C128" s="63">
        <v>5936</v>
      </c>
      <c r="D128" s="64" t="s">
        <v>807</v>
      </c>
      <c r="E128" t="s">
        <v>2920</v>
      </c>
      <c r="F128" s="415">
        <v>1236946.3</v>
      </c>
      <c r="G128" s="415">
        <v>0</v>
      </c>
      <c r="H128" s="415">
        <v>11587.4</v>
      </c>
      <c r="K128">
        <v>4415919.3499999996</v>
      </c>
      <c r="L128">
        <v>434711.91</v>
      </c>
      <c r="P128" s="408">
        <v>66794</v>
      </c>
      <c r="R128" s="408">
        <v>-658</v>
      </c>
      <c r="V128">
        <v>-3880517.46</v>
      </c>
      <c r="W128">
        <v>9526566.6699999999</v>
      </c>
      <c r="X128" s="409">
        <v>2279089.41</v>
      </c>
      <c r="Y128" s="409">
        <v>564575</v>
      </c>
      <c r="Z128" s="409">
        <v>1196.72</v>
      </c>
      <c r="AB128" s="409">
        <v>3162238.76</v>
      </c>
      <c r="AC128" s="409">
        <v>141990</v>
      </c>
      <c r="AD128">
        <v>4008342.76</v>
      </c>
      <c r="AE128">
        <v>7300.1</v>
      </c>
      <c r="AG128">
        <v>1171500.18</v>
      </c>
      <c r="AH128">
        <v>489868</v>
      </c>
      <c r="AK128">
        <v>85099.1</v>
      </c>
      <c r="AL128" s="72">
        <f t="shared" si="7"/>
        <v>1248533.7</v>
      </c>
      <c r="AM128" s="50">
        <f t="shared" si="8"/>
        <v>66136</v>
      </c>
      <c r="AN128" s="51">
        <f t="shared" si="9"/>
        <v>1182397.7</v>
      </c>
      <c r="AO128" s="48">
        <f t="shared" si="10"/>
        <v>6149089.8900000006</v>
      </c>
      <c r="AP128" s="47">
        <f t="shared" si="11"/>
        <v>5762110.1399999997</v>
      </c>
      <c r="AQ128" s="56">
        <f t="shared" si="12"/>
        <v>386979.75000000093</v>
      </c>
    </row>
    <row r="129" spans="1:43" ht="14.4" thickBot="1" x14ac:dyDescent="0.3">
      <c r="A129" s="38" t="s">
        <v>415</v>
      </c>
      <c r="B129" s="38" t="s">
        <v>416</v>
      </c>
      <c r="C129" s="63">
        <v>2905</v>
      </c>
      <c r="D129" s="64" t="s">
        <v>808</v>
      </c>
      <c r="E129" t="s">
        <v>2922</v>
      </c>
      <c r="F129" s="415">
        <v>787151.51</v>
      </c>
      <c r="G129" s="415">
        <v>0</v>
      </c>
      <c r="H129" s="415">
        <v>0</v>
      </c>
      <c r="K129">
        <v>346857.17</v>
      </c>
      <c r="L129">
        <v>189396.27</v>
      </c>
      <c r="P129" s="408">
        <v>43524.87</v>
      </c>
      <c r="R129" s="408">
        <v>0</v>
      </c>
      <c r="T129">
        <v>155940</v>
      </c>
      <c r="V129">
        <v>-1434181.38</v>
      </c>
      <c r="W129">
        <v>2647000</v>
      </c>
      <c r="X129" s="409">
        <v>901056.94</v>
      </c>
      <c r="Z129" s="409">
        <v>988.47</v>
      </c>
      <c r="AB129" s="409">
        <v>1613272</v>
      </c>
      <c r="AC129" s="409">
        <v>200</v>
      </c>
      <c r="AD129">
        <v>1975282.08</v>
      </c>
      <c r="AE129">
        <v>3132</v>
      </c>
      <c r="AG129">
        <v>398098.11</v>
      </c>
      <c r="AH129">
        <v>130962.91</v>
      </c>
      <c r="AK129">
        <v>96920.85</v>
      </c>
      <c r="AL129" s="72">
        <f t="shared" si="7"/>
        <v>787151.51</v>
      </c>
      <c r="AM129" s="50">
        <f t="shared" si="8"/>
        <v>43524.87</v>
      </c>
      <c r="AN129" s="51">
        <f t="shared" si="9"/>
        <v>743626.64</v>
      </c>
      <c r="AO129" s="48">
        <f t="shared" si="10"/>
        <v>2515517.41</v>
      </c>
      <c r="AP129" s="47">
        <f t="shared" si="11"/>
        <v>2604395.9500000002</v>
      </c>
      <c r="AQ129" s="56">
        <f t="shared" si="12"/>
        <v>-88878.540000000037</v>
      </c>
    </row>
    <row r="130" spans="1:43" ht="14.4" thickBot="1" x14ac:dyDescent="0.3">
      <c r="A130" s="38" t="s">
        <v>415</v>
      </c>
      <c r="B130" s="38" t="s">
        <v>416</v>
      </c>
      <c r="C130" s="63">
        <v>2680</v>
      </c>
      <c r="D130" s="64" t="s">
        <v>809</v>
      </c>
      <c r="E130" t="s">
        <v>2948</v>
      </c>
      <c r="F130" s="415">
        <v>234733.97</v>
      </c>
      <c r="G130" s="415">
        <v>0</v>
      </c>
      <c r="H130" s="415">
        <v>8502.09</v>
      </c>
      <c r="K130">
        <v>297546.15999999997</v>
      </c>
      <c r="L130">
        <v>147130.01999999999</v>
      </c>
      <c r="P130" s="408">
        <v>45264</v>
      </c>
      <c r="R130" s="408">
        <v>15</v>
      </c>
      <c r="V130">
        <v>-1204759.21</v>
      </c>
      <c r="W130">
        <v>1913700</v>
      </c>
      <c r="X130" s="409">
        <v>755688</v>
      </c>
      <c r="Y130" s="409">
        <v>94700</v>
      </c>
      <c r="Z130" s="409">
        <v>312.89999999999998</v>
      </c>
      <c r="AB130" s="409">
        <v>639354</v>
      </c>
      <c r="AC130" s="409">
        <v>300</v>
      </c>
      <c r="AD130">
        <v>935133</v>
      </c>
      <c r="AE130">
        <v>1664</v>
      </c>
      <c r="AG130">
        <v>431712.94</v>
      </c>
      <c r="AH130">
        <v>146058.51</v>
      </c>
      <c r="AK130">
        <v>42094</v>
      </c>
      <c r="AL130" s="72">
        <f t="shared" si="7"/>
        <v>243236.06</v>
      </c>
      <c r="AM130" s="50">
        <f t="shared" si="8"/>
        <v>45279</v>
      </c>
      <c r="AN130" s="51">
        <f t="shared" si="9"/>
        <v>197957.06</v>
      </c>
      <c r="AO130" s="48">
        <f t="shared" si="10"/>
        <v>1490354.9</v>
      </c>
      <c r="AP130" s="47">
        <f t="shared" si="11"/>
        <v>1556662.45</v>
      </c>
      <c r="AQ130" s="56">
        <f t="shared" si="12"/>
        <v>-66307.550000000047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topLeftCell="AA1" zoomScaleNormal="100" workbookViewId="0">
      <selection activeCell="P1" sqref="P1:T1048576"/>
    </sheetView>
  </sheetViews>
  <sheetFormatPr defaultColWidth="9" defaultRowHeight="13.8" x14ac:dyDescent="0.25"/>
  <cols>
    <col min="1" max="1" width="42.3984375" style="251" bestFit="1" customWidth="1"/>
    <col min="2" max="2" width="34.8984375" style="416" bestFit="1" customWidth="1"/>
    <col min="3" max="3" width="33.8984375" style="416" bestFit="1" customWidth="1"/>
    <col min="4" max="4" width="25.5" style="416" bestFit="1" customWidth="1"/>
    <col min="5" max="5" width="24.8984375" style="416" bestFit="1" customWidth="1"/>
    <col min="6" max="7" width="17" style="251" bestFit="1" customWidth="1"/>
    <col min="8" max="8" width="19.09765625" style="418" bestFit="1" customWidth="1"/>
    <col min="9" max="9" width="21" style="418" bestFit="1" customWidth="1"/>
    <col min="10" max="10" width="20.5" style="418" bestFit="1" customWidth="1"/>
    <col min="11" max="11" width="22.8984375" style="418" bestFit="1" customWidth="1"/>
    <col min="12" max="12" width="24.8984375" style="251" bestFit="1" customWidth="1"/>
    <col min="13" max="14" width="28.59765625" style="251" bestFit="1" customWidth="1"/>
    <col min="15" max="15" width="17" style="251" bestFit="1" customWidth="1"/>
    <col min="16" max="16" width="28.8984375" style="232" bestFit="1" customWidth="1"/>
    <col min="17" max="17" width="46" style="232" bestFit="1" customWidth="1"/>
    <col min="18" max="18" width="46.59765625" style="232" bestFit="1" customWidth="1"/>
    <col min="19" max="19" width="30.09765625" style="232" bestFit="1" customWidth="1"/>
    <col min="20" max="20" width="57" style="232" bestFit="1" customWidth="1"/>
    <col min="21" max="21" width="17" style="73" bestFit="1" customWidth="1"/>
    <col min="22" max="22" width="21.59765625" style="90" bestFit="1" customWidth="1"/>
    <col min="23" max="23" width="28" style="90" bestFit="1" customWidth="1"/>
    <col min="24" max="24" width="26.3984375" style="90" bestFit="1" customWidth="1"/>
    <col min="25" max="25" width="44.8984375" style="90" bestFit="1" customWidth="1"/>
    <col min="26" max="26" width="32.3984375" style="90" bestFit="1" customWidth="1"/>
    <col min="27" max="27" width="32.8984375" style="90" bestFit="1" customWidth="1"/>
    <col min="28" max="28" width="34.19921875" style="90" bestFit="1" customWidth="1"/>
    <col min="29" max="16384" width="9" style="251"/>
  </cols>
  <sheetData>
    <row r="1" spans="1:30" x14ac:dyDescent="0.25">
      <c r="A1" t="s">
        <v>2458</v>
      </c>
      <c r="B1" s="409" t="s">
        <v>2459</v>
      </c>
      <c r="C1" s="409" t="s">
        <v>2460</v>
      </c>
      <c r="D1" s="409" t="s">
        <v>2461</v>
      </c>
      <c r="E1" s="409" t="s">
        <v>2462</v>
      </c>
      <c r="F1" t="s">
        <v>2463</v>
      </c>
      <c r="G1" t="s">
        <v>2464</v>
      </c>
      <c r="H1" s="417" t="s">
        <v>2466</v>
      </c>
      <c r="I1" s="417" t="s">
        <v>2467</v>
      </c>
      <c r="J1" s="417" t="s">
        <v>2470</v>
      </c>
      <c r="K1" s="417" t="s">
        <v>2471</v>
      </c>
      <c r="L1" t="s">
        <v>2472</v>
      </c>
      <c r="M1" t="s">
        <v>2473</v>
      </c>
      <c r="N1" t="s">
        <v>2474</v>
      </c>
      <c r="O1" t="s">
        <v>2475</v>
      </c>
      <c r="P1" s="415" t="s">
        <v>2478</v>
      </c>
      <c r="Q1" s="415" t="s">
        <v>2479</v>
      </c>
      <c r="R1" s="415" t="s">
        <v>2480</v>
      </c>
      <c r="S1" s="415" t="s">
        <v>2481</v>
      </c>
      <c r="T1" s="415" t="s">
        <v>2483</v>
      </c>
      <c r="U1" t="s">
        <v>2484</v>
      </c>
      <c r="V1" t="s">
        <v>2952</v>
      </c>
      <c r="W1" t="s">
        <v>2485</v>
      </c>
      <c r="X1" t="s">
        <v>2486</v>
      </c>
      <c r="Y1" t="s">
        <v>2487</v>
      </c>
      <c r="Z1" t="s">
        <v>2488</v>
      </c>
      <c r="AA1" t="s">
        <v>2489</v>
      </c>
      <c r="AB1" t="s">
        <v>2953</v>
      </c>
      <c r="AC1" t="s">
        <v>2490</v>
      </c>
      <c r="AD1" t="s">
        <v>2954</v>
      </c>
    </row>
    <row r="2" spans="1:30" x14ac:dyDescent="0.25">
      <c r="A2" t="s">
        <v>2491</v>
      </c>
      <c r="B2" s="409" t="s">
        <v>2492</v>
      </c>
      <c r="C2" s="409" t="s">
        <v>2493</v>
      </c>
      <c r="D2" s="409" t="s">
        <v>2494</v>
      </c>
      <c r="E2" s="409" t="s">
        <v>2495</v>
      </c>
      <c r="F2" t="s">
        <v>2496</v>
      </c>
      <c r="G2" t="s">
        <v>2497</v>
      </c>
      <c r="H2" s="417" t="s">
        <v>2499</v>
      </c>
      <c r="I2" s="417" t="s">
        <v>2500</v>
      </c>
      <c r="J2" s="417" t="s">
        <v>2503</v>
      </c>
      <c r="K2" s="417" t="s">
        <v>2504</v>
      </c>
      <c r="L2" t="s">
        <v>2505</v>
      </c>
      <c r="M2" t="s">
        <v>2506</v>
      </c>
      <c r="N2" t="s">
        <v>2507</v>
      </c>
      <c r="O2" t="s">
        <v>2508</v>
      </c>
      <c r="P2" s="415" t="s">
        <v>2511</v>
      </c>
      <c r="Q2" s="415" t="s">
        <v>2512</v>
      </c>
      <c r="R2" s="415" t="s">
        <v>2513</v>
      </c>
      <c r="S2" s="415" t="s">
        <v>2514</v>
      </c>
      <c r="T2" s="415" t="s">
        <v>2516</v>
      </c>
      <c r="U2" t="s">
        <v>2517</v>
      </c>
      <c r="V2" t="s">
        <v>2955</v>
      </c>
      <c r="W2" t="s">
        <v>2518</v>
      </c>
      <c r="X2" t="s">
        <v>2519</v>
      </c>
      <c r="Y2" t="s">
        <v>2520</v>
      </c>
      <c r="Z2" t="s">
        <v>2521</v>
      </c>
      <c r="AA2" t="s">
        <v>2522</v>
      </c>
      <c r="AB2" t="s">
        <v>2956</v>
      </c>
      <c r="AC2" t="s">
        <v>2523</v>
      </c>
      <c r="AD2" t="s">
        <v>2957</v>
      </c>
    </row>
    <row r="3" spans="1:30" x14ac:dyDescent="0.25">
      <c r="A3" t="s">
        <v>2524</v>
      </c>
      <c r="B3" s="409">
        <v>55467824.259999998</v>
      </c>
      <c r="C3" s="409">
        <v>5626619.0199999996</v>
      </c>
      <c r="D3" s="409">
        <v>3475817.43</v>
      </c>
      <c r="E3" s="409">
        <v>208.31</v>
      </c>
      <c r="F3">
        <v>79412876.680000007</v>
      </c>
      <c r="G3">
        <v>49269985.509999998</v>
      </c>
      <c r="H3" s="417">
        <v>643660.76</v>
      </c>
      <c r="I3" s="417">
        <v>1328799.3700000001</v>
      </c>
      <c r="J3" s="417">
        <v>290140</v>
      </c>
      <c r="K3" s="417">
        <v>283377.81</v>
      </c>
      <c r="L3">
        <v>326505.75</v>
      </c>
      <c r="M3">
        <v>18733517.449999999</v>
      </c>
      <c r="N3">
        <v>20671278.280000001</v>
      </c>
      <c r="O3">
        <v>134793577.41999999</v>
      </c>
      <c r="P3" s="415">
        <v>114327834.25</v>
      </c>
      <c r="Q3" s="415">
        <v>17730671.539999999</v>
      </c>
      <c r="R3" s="415">
        <v>74580.67</v>
      </c>
      <c r="S3" s="415">
        <v>143419414.94999999</v>
      </c>
      <c r="T3" s="415">
        <v>27582431.170000002</v>
      </c>
      <c r="U3">
        <v>182068359.81999999</v>
      </c>
      <c r="V3">
        <v>2400</v>
      </c>
      <c r="W3">
        <v>324549.5</v>
      </c>
      <c r="X3">
        <v>257135.11</v>
      </c>
      <c r="Y3">
        <v>73947194.290000007</v>
      </c>
      <c r="Z3">
        <v>26491237.34</v>
      </c>
      <c r="AA3">
        <v>1767751.03</v>
      </c>
      <c r="AB3">
        <v>269.14</v>
      </c>
      <c r="AC3">
        <v>2092936.03</v>
      </c>
      <c r="AD3">
        <v>625.95000000000005</v>
      </c>
    </row>
    <row r="4" spans="1:30" x14ac:dyDescent="0.25">
      <c r="A4" t="s">
        <v>2958</v>
      </c>
      <c r="B4" s="409">
        <v>995824.13</v>
      </c>
      <c r="C4" s="409"/>
      <c r="D4" s="409">
        <v>26713</v>
      </c>
      <c r="E4" s="409"/>
      <c r="F4">
        <v>8</v>
      </c>
      <c r="G4">
        <v>458902.81</v>
      </c>
      <c r="H4" s="417">
        <v>14000</v>
      </c>
      <c r="I4" s="417">
        <v>14719.43</v>
      </c>
      <c r="J4" s="417">
        <v>25500</v>
      </c>
      <c r="K4" s="417">
        <v>624360.04</v>
      </c>
      <c r="L4"/>
      <c r="M4">
        <v>571683.59</v>
      </c>
      <c r="N4">
        <v>-7.18</v>
      </c>
      <c r="O4">
        <v>560321.12</v>
      </c>
      <c r="P4" s="415"/>
      <c r="Q4" s="415"/>
      <c r="R4" s="415">
        <v>88.94</v>
      </c>
      <c r="S4" s="415">
        <v>2846184</v>
      </c>
      <c r="T4" s="415">
        <v>501602.53</v>
      </c>
      <c r="U4">
        <v>2931424</v>
      </c>
      <c r="V4"/>
      <c r="W4">
        <v>9300</v>
      </c>
      <c r="X4">
        <v>8395</v>
      </c>
      <c r="Y4">
        <v>516614.09</v>
      </c>
      <c r="Z4">
        <v>159471.44</v>
      </c>
      <c r="AA4">
        <v>51800</v>
      </c>
      <c r="AB4"/>
      <c r="AC4"/>
      <c r="AD4"/>
    </row>
    <row r="5" spans="1:30" x14ac:dyDescent="0.25">
      <c r="A5" t="s">
        <v>2959</v>
      </c>
      <c r="B5" s="409">
        <v>2190</v>
      </c>
      <c r="C5" s="409"/>
      <c r="D5" s="409">
        <v>21653</v>
      </c>
      <c r="E5" s="409">
        <v>0</v>
      </c>
      <c r="F5">
        <v>251773.76</v>
      </c>
      <c r="G5">
        <v>196294.58</v>
      </c>
      <c r="H5" s="417">
        <v>10000</v>
      </c>
      <c r="I5" s="417">
        <v>24880.01</v>
      </c>
      <c r="J5" s="417"/>
      <c r="K5" s="417">
        <v>2190</v>
      </c>
      <c r="L5"/>
      <c r="M5">
        <v>-1240421.3600000001</v>
      </c>
      <c r="N5">
        <v>-2014</v>
      </c>
      <c r="O5">
        <v>2026803.02</v>
      </c>
      <c r="P5" s="415"/>
      <c r="Q5" s="415"/>
      <c r="R5" s="415"/>
      <c r="S5" s="415">
        <v>922201</v>
      </c>
      <c r="T5" s="415">
        <v>493450.25</v>
      </c>
      <c r="U5">
        <v>922201</v>
      </c>
      <c r="V5"/>
      <c r="W5"/>
      <c r="X5"/>
      <c r="Y5">
        <v>479298.26</v>
      </c>
      <c r="Z5">
        <v>263278.32</v>
      </c>
      <c r="AA5">
        <v>100400</v>
      </c>
      <c r="AB5"/>
      <c r="AC5"/>
      <c r="AD5"/>
    </row>
    <row r="6" spans="1:30" x14ac:dyDescent="0.25">
      <c r="A6" t="s">
        <v>2960</v>
      </c>
      <c r="B6" s="409">
        <v>19120</v>
      </c>
      <c r="C6" s="409"/>
      <c r="D6" s="409">
        <v>79693</v>
      </c>
      <c r="E6" s="409">
        <v>0</v>
      </c>
      <c r="F6">
        <v>2452947.83</v>
      </c>
      <c r="G6">
        <v>12</v>
      </c>
      <c r="H6" s="417">
        <v>104845</v>
      </c>
      <c r="I6" s="417">
        <v>1607.1</v>
      </c>
      <c r="J6" s="417">
        <v>8000</v>
      </c>
      <c r="K6" s="417">
        <v>6480</v>
      </c>
      <c r="L6"/>
      <c r="M6">
        <v>1942921.35</v>
      </c>
      <c r="N6"/>
      <c r="O6">
        <v>716949.66</v>
      </c>
      <c r="P6" s="415"/>
      <c r="Q6" s="415">
        <v>2000</v>
      </c>
      <c r="R6" s="415"/>
      <c r="S6" s="415">
        <v>2363963.7000000002</v>
      </c>
      <c r="T6" s="415">
        <v>622054.94999999995</v>
      </c>
      <c r="U6">
        <v>2373323.7000000002</v>
      </c>
      <c r="V6"/>
      <c r="W6"/>
      <c r="X6"/>
      <c r="Y6">
        <v>406316.05</v>
      </c>
      <c r="Z6">
        <v>148129.18</v>
      </c>
      <c r="AA6">
        <v>289280</v>
      </c>
      <c r="AB6"/>
      <c r="AC6"/>
      <c r="AD6"/>
    </row>
    <row r="7" spans="1:30" x14ac:dyDescent="0.25">
      <c r="A7" t="s">
        <v>2961</v>
      </c>
      <c r="B7" s="409">
        <v>11145.85</v>
      </c>
      <c r="C7" s="409"/>
      <c r="D7" s="409">
        <v>46306.84</v>
      </c>
      <c r="E7" s="409">
        <v>0</v>
      </c>
      <c r="F7">
        <v>3120008.31</v>
      </c>
      <c r="G7">
        <v>186405.74</v>
      </c>
      <c r="H7" s="417">
        <v>59240</v>
      </c>
      <c r="I7" s="417">
        <v>-13.8</v>
      </c>
      <c r="J7" s="417">
        <v>17600</v>
      </c>
      <c r="K7" s="417">
        <v>1500</v>
      </c>
      <c r="L7"/>
      <c r="M7">
        <v>3083546.99</v>
      </c>
      <c r="N7">
        <v>269.14</v>
      </c>
      <c r="O7">
        <v>550717.67000000004</v>
      </c>
      <c r="P7" s="415"/>
      <c r="Q7" s="415"/>
      <c r="R7" s="415">
        <v>2.46</v>
      </c>
      <c r="S7" s="415">
        <v>1384590.2</v>
      </c>
      <c r="T7" s="415">
        <v>443629.95</v>
      </c>
      <c r="U7">
        <v>1451190.2</v>
      </c>
      <c r="V7"/>
      <c r="W7"/>
      <c r="X7">
        <v>3304</v>
      </c>
      <c r="Y7">
        <v>252785.44</v>
      </c>
      <c r="Z7">
        <v>274027.09000000003</v>
      </c>
      <c r="AA7">
        <v>195640</v>
      </c>
      <c r="AB7">
        <v>269.14</v>
      </c>
      <c r="AC7"/>
      <c r="AD7"/>
    </row>
    <row r="8" spans="1:30" x14ac:dyDescent="0.25">
      <c r="A8" t="s">
        <v>2962</v>
      </c>
      <c r="B8" s="409">
        <v>147521.26999999999</v>
      </c>
      <c r="C8" s="409">
        <v>26400</v>
      </c>
      <c r="D8" s="409">
        <v>9370</v>
      </c>
      <c r="E8" s="409">
        <v>104.2</v>
      </c>
      <c r="F8">
        <v>539165.28</v>
      </c>
      <c r="G8">
        <v>20497.14</v>
      </c>
      <c r="H8" s="417">
        <v>4605</v>
      </c>
      <c r="I8" s="417">
        <v>21457.45</v>
      </c>
      <c r="J8" s="417">
        <v>8000</v>
      </c>
      <c r="K8" s="417">
        <v>2400</v>
      </c>
      <c r="L8"/>
      <c r="M8"/>
      <c r="N8">
        <v>-1773132.64</v>
      </c>
      <c r="O8">
        <v>2257089.6800000002</v>
      </c>
      <c r="P8" s="415"/>
      <c r="Q8" s="415">
        <v>367750</v>
      </c>
      <c r="R8" s="415">
        <v>179.68</v>
      </c>
      <c r="S8" s="415">
        <v>1465263</v>
      </c>
      <c r="T8" s="415">
        <v>959353.23</v>
      </c>
      <c r="U8">
        <v>1495063</v>
      </c>
      <c r="V8"/>
      <c r="W8"/>
      <c r="X8">
        <v>21776</v>
      </c>
      <c r="Y8">
        <v>686591.11</v>
      </c>
      <c r="Z8">
        <v>159777.4</v>
      </c>
      <c r="AA8">
        <v>206700</v>
      </c>
      <c r="AB8"/>
      <c r="AC8"/>
      <c r="AD8"/>
    </row>
    <row r="9" spans="1:30" x14ac:dyDescent="0.25">
      <c r="A9" t="s">
        <v>2963</v>
      </c>
      <c r="B9" s="409">
        <v>6460</v>
      </c>
      <c r="C9" s="409"/>
      <c r="D9" s="409">
        <v>0</v>
      </c>
      <c r="E9" s="409"/>
      <c r="F9">
        <v>3663459.21</v>
      </c>
      <c r="G9">
        <v>102919</v>
      </c>
      <c r="H9" s="417">
        <v>32074</v>
      </c>
      <c r="I9" s="417">
        <v>3297.32</v>
      </c>
      <c r="J9" s="417"/>
      <c r="K9" s="417">
        <v>0</v>
      </c>
      <c r="L9"/>
      <c r="M9">
        <v>3848274.32</v>
      </c>
      <c r="N9">
        <v>2230</v>
      </c>
      <c r="O9">
        <v>253201</v>
      </c>
      <c r="P9" s="415"/>
      <c r="Q9" s="415">
        <v>100000</v>
      </c>
      <c r="R9" s="415"/>
      <c r="S9" s="415">
        <v>782820</v>
      </c>
      <c r="T9" s="415">
        <v>520595.19</v>
      </c>
      <c r="U9">
        <v>782820</v>
      </c>
      <c r="V9"/>
      <c r="W9"/>
      <c r="X9">
        <v>2854</v>
      </c>
      <c r="Y9">
        <v>328012.51</v>
      </c>
      <c r="Z9">
        <v>337327.11</v>
      </c>
      <c r="AA9">
        <v>318640</v>
      </c>
      <c r="AB9"/>
      <c r="AC9"/>
      <c r="AD9"/>
    </row>
    <row r="10" spans="1:30" x14ac:dyDescent="0.25">
      <c r="A10" t="s">
        <v>2964</v>
      </c>
      <c r="B10" s="409">
        <v>275521.81</v>
      </c>
      <c r="C10" s="409"/>
      <c r="D10" s="409">
        <v>6000</v>
      </c>
      <c r="E10" s="409">
        <v>0</v>
      </c>
      <c r="F10">
        <v>3197650.18</v>
      </c>
      <c r="G10">
        <v>3</v>
      </c>
      <c r="H10" s="417">
        <v>25600</v>
      </c>
      <c r="I10" s="417">
        <v>1512.84</v>
      </c>
      <c r="J10" s="417">
        <v>2040</v>
      </c>
      <c r="K10" s="417">
        <v>0</v>
      </c>
      <c r="L10"/>
      <c r="M10">
        <v>3264132.34</v>
      </c>
      <c r="N10">
        <v>6859.68</v>
      </c>
      <c r="O10"/>
      <c r="P10" s="415"/>
      <c r="Q10" s="415">
        <v>5305</v>
      </c>
      <c r="R10" s="415">
        <v>24.64</v>
      </c>
      <c r="S10" s="415">
        <v>896439.13</v>
      </c>
      <c r="T10" s="415">
        <v>733748.25</v>
      </c>
      <c r="U10">
        <v>934309.13</v>
      </c>
      <c r="V10"/>
      <c r="W10"/>
      <c r="X10">
        <v>15579.11</v>
      </c>
      <c r="Y10">
        <v>253394.39</v>
      </c>
      <c r="Z10">
        <v>157204.26</v>
      </c>
      <c r="AA10">
        <v>96000</v>
      </c>
      <c r="AB10"/>
      <c r="AC10"/>
      <c r="AD10"/>
    </row>
    <row r="11" spans="1:30" x14ac:dyDescent="0.25">
      <c r="A11" t="s">
        <v>2965</v>
      </c>
      <c r="B11" s="409">
        <v>0</v>
      </c>
      <c r="C11" s="409"/>
      <c r="D11" s="409">
        <v>0</v>
      </c>
      <c r="E11" s="409">
        <v>0</v>
      </c>
      <c r="F11">
        <v>3498894.93</v>
      </c>
      <c r="G11">
        <v>17154.990000000002</v>
      </c>
      <c r="H11" s="417"/>
      <c r="I11" s="417"/>
      <c r="J11" s="417"/>
      <c r="K11" s="417">
        <v>0</v>
      </c>
      <c r="L11"/>
      <c r="M11">
        <v>3583834.57</v>
      </c>
      <c r="N11">
        <v>668.56</v>
      </c>
      <c r="O11">
        <v>99610.62</v>
      </c>
      <c r="P11" s="415"/>
      <c r="Q11" s="415"/>
      <c r="R11" s="415"/>
      <c r="S11" s="415">
        <v>522998.7</v>
      </c>
      <c r="T11" s="415">
        <v>495208.98</v>
      </c>
      <c r="U11">
        <v>628688.69999999995</v>
      </c>
      <c r="V11"/>
      <c r="W11"/>
      <c r="X11">
        <v>9710</v>
      </c>
      <c r="Y11">
        <v>329608.98</v>
      </c>
      <c r="Z11">
        <v>168063.83</v>
      </c>
      <c r="AA11">
        <v>50200</v>
      </c>
      <c r="AB11"/>
      <c r="AC11"/>
      <c r="AD11"/>
    </row>
    <row r="12" spans="1:30" x14ac:dyDescent="0.25">
      <c r="A12" t="s">
        <v>2966</v>
      </c>
      <c r="B12" s="409">
        <v>457259.57</v>
      </c>
      <c r="C12" s="409">
        <v>0</v>
      </c>
      <c r="D12" s="409">
        <v>29552.77</v>
      </c>
      <c r="E12" s="409"/>
      <c r="F12">
        <v>1144229.3799999999</v>
      </c>
      <c r="G12">
        <v>367037.2</v>
      </c>
      <c r="H12" s="417">
        <v>0</v>
      </c>
      <c r="I12" s="417">
        <v>8640</v>
      </c>
      <c r="J12" s="417"/>
      <c r="K12" s="417"/>
      <c r="L12"/>
      <c r="M12"/>
      <c r="N12">
        <v>1550315.07</v>
      </c>
      <c r="O12">
        <v>685585.33</v>
      </c>
      <c r="P12" s="415">
        <v>729907.23</v>
      </c>
      <c r="Q12" s="415">
        <v>192219</v>
      </c>
      <c r="R12" s="415">
        <v>559.51</v>
      </c>
      <c r="S12" s="415">
        <v>2954533</v>
      </c>
      <c r="T12" s="415"/>
      <c r="U12">
        <v>3107449.4</v>
      </c>
      <c r="V12"/>
      <c r="W12">
        <v>6000</v>
      </c>
      <c r="X12"/>
      <c r="Y12">
        <v>682787.56</v>
      </c>
      <c r="Z12">
        <v>327443.26</v>
      </c>
      <c r="AA12"/>
      <c r="AB12"/>
      <c r="AC12"/>
      <c r="AD12"/>
    </row>
    <row r="13" spans="1:30" x14ac:dyDescent="0.25">
      <c r="A13" t="s">
        <v>2967</v>
      </c>
      <c r="B13" s="409">
        <v>414038.69</v>
      </c>
      <c r="C13" s="409">
        <v>55166.8</v>
      </c>
      <c r="D13" s="409">
        <v>66109.070000000007</v>
      </c>
      <c r="E13" s="409"/>
      <c r="F13">
        <v>246483.3</v>
      </c>
      <c r="G13">
        <v>371055.17</v>
      </c>
      <c r="H13" s="417">
        <v>0</v>
      </c>
      <c r="I13" s="417"/>
      <c r="J13" s="417"/>
      <c r="K13" s="417"/>
      <c r="L13"/>
      <c r="M13"/>
      <c r="N13">
        <v>-190995.03</v>
      </c>
      <c r="O13">
        <v>1517319.83</v>
      </c>
      <c r="P13" s="415">
        <v>896156.9</v>
      </c>
      <c r="Q13" s="415">
        <v>319920</v>
      </c>
      <c r="R13" s="415">
        <v>639.65</v>
      </c>
      <c r="S13" s="415">
        <v>2394272</v>
      </c>
      <c r="T13" s="415">
        <v>14000</v>
      </c>
      <c r="U13">
        <v>2817767</v>
      </c>
      <c r="V13"/>
      <c r="W13"/>
      <c r="X13">
        <v>2824</v>
      </c>
      <c r="Y13">
        <v>745028.7</v>
      </c>
      <c r="Z13">
        <v>232840.62</v>
      </c>
      <c r="AA13"/>
      <c r="AB13"/>
      <c r="AC13"/>
      <c r="AD13"/>
    </row>
    <row r="14" spans="1:30" x14ac:dyDescent="0.25">
      <c r="A14" t="s">
        <v>2968</v>
      </c>
      <c r="B14" s="409">
        <v>24451.58</v>
      </c>
      <c r="C14" s="409">
        <v>0</v>
      </c>
      <c r="D14" s="409">
        <v>55771.42</v>
      </c>
      <c r="E14" s="409"/>
      <c r="F14">
        <v>856562.31</v>
      </c>
      <c r="G14">
        <v>412652.75</v>
      </c>
      <c r="H14" s="417"/>
      <c r="I14" s="417"/>
      <c r="J14" s="417"/>
      <c r="K14" s="417"/>
      <c r="L14"/>
      <c r="M14"/>
      <c r="N14">
        <v>211973.11</v>
      </c>
      <c r="O14">
        <v>1326846.8</v>
      </c>
      <c r="P14" s="415">
        <v>886805.21</v>
      </c>
      <c r="Q14" s="415">
        <v>30000</v>
      </c>
      <c r="R14" s="415">
        <v>271.88</v>
      </c>
      <c r="S14" s="415">
        <v>1254153</v>
      </c>
      <c r="T14" s="415"/>
      <c r="U14">
        <v>1389420</v>
      </c>
      <c r="V14"/>
      <c r="W14"/>
      <c r="X14"/>
      <c r="Y14">
        <v>689584.7</v>
      </c>
      <c r="Z14">
        <v>281607.24</v>
      </c>
      <c r="AA14"/>
      <c r="AB14"/>
      <c r="AC14"/>
      <c r="AD14"/>
    </row>
    <row r="15" spans="1:30" x14ac:dyDescent="0.25">
      <c r="A15" t="s">
        <v>2969</v>
      </c>
      <c r="B15" s="409">
        <v>616256.42000000004</v>
      </c>
      <c r="C15" s="409">
        <v>14353.04</v>
      </c>
      <c r="D15" s="409">
        <v>102723.84</v>
      </c>
      <c r="E15" s="409"/>
      <c r="F15">
        <v>24399.13</v>
      </c>
      <c r="G15">
        <v>638141.1</v>
      </c>
      <c r="H15" s="417">
        <v>-4950</v>
      </c>
      <c r="I15" s="417">
        <v>11200</v>
      </c>
      <c r="J15" s="417"/>
      <c r="K15" s="417"/>
      <c r="L15"/>
      <c r="M15"/>
      <c r="N15">
        <v>-281490.68</v>
      </c>
      <c r="O15">
        <v>1336486.2</v>
      </c>
      <c r="P15" s="415">
        <v>1392402.73</v>
      </c>
      <c r="Q15" s="415">
        <v>55160</v>
      </c>
      <c r="R15" s="415">
        <v>654.42999999999995</v>
      </c>
      <c r="S15" s="415">
        <v>2737528.7</v>
      </c>
      <c r="T15" s="415">
        <v>133200</v>
      </c>
      <c r="U15">
        <v>3057442.5</v>
      </c>
      <c r="V15"/>
      <c r="W15">
        <v>12840</v>
      </c>
      <c r="X15">
        <v>900</v>
      </c>
      <c r="Y15">
        <v>715681.33</v>
      </c>
      <c r="Z15">
        <v>197454.02</v>
      </c>
      <c r="AA15"/>
      <c r="AB15"/>
      <c r="AC15"/>
      <c r="AD15"/>
    </row>
    <row r="16" spans="1:30" x14ac:dyDescent="0.25">
      <c r="A16" t="s">
        <v>2970</v>
      </c>
      <c r="B16" s="409">
        <v>1082417.6399999999</v>
      </c>
      <c r="C16" s="409">
        <v>122649.1</v>
      </c>
      <c r="D16" s="409">
        <v>92104.61</v>
      </c>
      <c r="E16" s="409"/>
      <c r="F16">
        <v>957834.61</v>
      </c>
      <c r="G16">
        <v>409862.88</v>
      </c>
      <c r="H16" s="417">
        <v>0</v>
      </c>
      <c r="I16" s="417"/>
      <c r="J16" s="417"/>
      <c r="K16" s="417">
        <v>230.36</v>
      </c>
      <c r="L16"/>
      <c r="M16"/>
      <c r="N16">
        <v>597762.29</v>
      </c>
      <c r="O16">
        <v>2146839.4900000002</v>
      </c>
      <c r="P16" s="415">
        <v>1524822.58</v>
      </c>
      <c r="Q16" s="415">
        <v>200000</v>
      </c>
      <c r="R16" s="415">
        <v>1216.8399999999999</v>
      </c>
      <c r="S16" s="415">
        <v>2840412.22</v>
      </c>
      <c r="T16" s="415"/>
      <c r="U16">
        <v>3462128.06</v>
      </c>
      <c r="V16"/>
      <c r="W16">
        <v>1490</v>
      </c>
      <c r="X16">
        <v>4519</v>
      </c>
      <c r="Y16">
        <v>825168.13</v>
      </c>
      <c r="Z16">
        <v>353109.75</v>
      </c>
      <c r="AA16"/>
      <c r="AB16"/>
      <c r="AC16"/>
      <c r="AD16"/>
    </row>
    <row r="17" spans="1:30" x14ac:dyDescent="0.25">
      <c r="A17" t="s">
        <v>2971</v>
      </c>
      <c r="B17" s="409">
        <v>895040.28</v>
      </c>
      <c r="C17" s="409">
        <v>8950</v>
      </c>
      <c r="D17" s="409">
        <v>67710.83</v>
      </c>
      <c r="E17" s="409"/>
      <c r="F17">
        <v>84248.33</v>
      </c>
      <c r="G17">
        <v>401670.44</v>
      </c>
      <c r="H17" s="417">
        <v>0</v>
      </c>
      <c r="I17" s="417"/>
      <c r="J17" s="417"/>
      <c r="K17" s="417">
        <v>0</v>
      </c>
      <c r="L17"/>
      <c r="M17"/>
      <c r="N17">
        <v>-263817.24</v>
      </c>
      <c r="O17">
        <v>1602780.76</v>
      </c>
      <c r="P17" s="415">
        <v>1599049.02</v>
      </c>
      <c r="Q17" s="415">
        <v>450000</v>
      </c>
      <c r="R17" s="415">
        <v>1033.6400000000001</v>
      </c>
      <c r="S17" s="415">
        <v>2325848</v>
      </c>
      <c r="T17" s="415">
        <v>20000</v>
      </c>
      <c r="U17">
        <v>2938718.52</v>
      </c>
      <c r="V17"/>
      <c r="W17"/>
      <c r="X17">
        <v>900</v>
      </c>
      <c r="Y17">
        <v>1087768.1599999999</v>
      </c>
      <c r="Z17">
        <v>219887.62</v>
      </c>
      <c r="AA17"/>
      <c r="AB17"/>
      <c r="AC17">
        <v>30000</v>
      </c>
      <c r="AD17"/>
    </row>
    <row r="18" spans="1:30" x14ac:dyDescent="0.25">
      <c r="A18" t="s">
        <v>2972</v>
      </c>
      <c r="B18" s="409">
        <v>645900.21</v>
      </c>
      <c r="C18" s="409">
        <v>0</v>
      </c>
      <c r="D18" s="409">
        <v>7941.17</v>
      </c>
      <c r="E18" s="409"/>
      <c r="F18">
        <v>356620</v>
      </c>
      <c r="G18">
        <v>2093905.24</v>
      </c>
      <c r="H18" s="417">
        <v>0</v>
      </c>
      <c r="I18" s="417"/>
      <c r="J18" s="417"/>
      <c r="K18" s="417">
        <v>0</v>
      </c>
      <c r="L18"/>
      <c r="M18"/>
      <c r="N18">
        <v>1278305.6100000001</v>
      </c>
      <c r="O18">
        <v>2036704.82</v>
      </c>
      <c r="P18" s="415">
        <v>1190084.01</v>
      </c>
      <c r="Q18" s="415">
        <v>247000</v>
      </c>
      <c r="R18" s="415">
        <v>907.48</v>
      </c>
      <c r="S18" s="415">
        <v>1271616</v>
      </c>
      <c r="T18" s="415"/>
      <c r="U18">
        <v>1381711.55</v>
      </c>
      <c r="V18"/>
      <c r="W18">
        <v>776</v>
      </c>
      <c r="X18"/>
      <c r="Y18">
        <v>724909.72</v>
      </c>
      <c r="Z18">
        <v>812854.03</v>
      </c>
      <c r="AA18"/>
      <c r="AB18"/>
      <c r="AC18"/>
      <c r="AD18"/>
    </row>
    <row r="19" spans="1:30" x14ac:dyDescent="0.25">
      <c r="A19" t="s">
        <v>2973</v>
      </c>
      <c r="B19" s="409">
        <v>473963.15</v>
      </c>
      <c r="C19" s="409">
        <v>14554.13</v>
      </c>
      <c r="D19" s="409">
        <v>95529.4</v>
      </c>
      <c r="E19" s="409"/>
      <c r="F19">
        <v>1064092.6200000001</v>
      </c>
      <c r="G19">
        <v>632522.76</v>
      </c>
      <c r="H19" s="417">
        <v>0</v>
      </c>
      <c r="I19" s="417">
        <v>7000</v>
      </c>
      <c r="J19" s="417"/>
      <c r="K19" s="417">
        <v>24.3</v>
      </c>
      <c r="L19"/>
      <c r="M19"/>
      <c r="N19">
        <v>2189158.92</v>
      </c>
      <c r="O19">
        <v>118427.08</v>
      </c>
      <c r="P19" s="415">
        <v>686418.8</v>
      </c>
      <c r="Q19" s="415">
        <v>164000</v>
      </c>
      <c r="R19" s="415">
        <v>576.97</v>
      </c>
      <c r="S19" s="415">
        <v>1115430</v>
      </c>
      <c r="T19" s="415"/>
      <c r="U19">
        <v>1127030</v>
      </c>
      <c r="V19"/>
      <c r="W19"/>
      <c r="X19"/>
      <c r="Y19">
        <v>499252.45</v>
      </c>
      <c r="Z19">
        <v>374091.56</v>
      </c>
      <c r="AA19"/>
      <c r="AB19"/>
      <c r="AC19"/>
      <c r="AD19"/>
    </row>
    <row r="20" spans="1:30" x14ac:dyDescent="0.25">
      <c r="A20" t="s">
        <v>2974</v>
      </c>
      <c r="B20" s="409">
        <v>1372152.42</v>
      </c>
      <c r="C20" s="409">
        <v>328107.2</v>
      </c>
      <c r="D20" s="409">
        <v>100640.64</v>
      </c>
      <c r="E20" s="409"/>
      <c r="F20">
        <v>50868.34</v>
      </c>
      <c r="G20">
        <v>309552.59000000003</v>
      </c>
      <c r="H20" s="417">
        <v>0</v>
      </c>
      <c r="I20" s="417">
        <v>8400</v>
      </c>
      <c r="J20" s="417"/>
      <c r="K20" s="417">
        <v>0</v>
      </c>
      <c r="L20"/>
      <c r="M20"/>
      <c r="N20">
        <v>14135.52</v>
      </c>
      <c r="O20">
        <v>1863971.92</v>
      </c>
      <c r="P20" s="415">
        <v>1496425.17</v>
      </c>
      <c r="Q20" s="415">
        <v>516698</v>
      </c>
      <c r="R20" s="415">
        <v>1035.24</v>
      </c>
      <c r="S20" s="415">
        <v>1021841</v>
      </c>
      <c r="T20" s="415"/>
      <c r="U20">
        <v>1399975.84</v>
      </c>
      <c r="V20"/>
      <c r="W20">
        <v>1988.5</v>
      </c>
      <c r="X20">
        <v>14708</v>
      </c>
      <c r="Y20">
        <v>1067510.6499999999</v>
      </c>
      <c r="Z20">
        <v>257002.66</v>
      </c>
      <c r="AA20"/>
      <c r="AB20"/>
      <c r="AC20">
        <v>20000.009999999998</v>
      </c>
      <c r="AD20"/>
    </row>
    <row r="21" spans="1:30" x14ac:dyDescent="0.25">
      <c r="A21" t="s">
        <v>2975</v>
      </c>
      <c r="B21" s="409">
        <v>1021234.46</v>
      </c>
      <c r="C21" s="409">
        <v>70089.350000000006</v>
      </c>
      <c r="D21" s="409">
        <v>147422.65</v>
      </c>
      <c r="E21" s="409"/>
      <c r="F21">
        <v>616461.93000000005</v>
      </c>
      <c r="G21">
        <v>1486665.77</v>
      </c>
      <c r="H21" s="417">
        <v>0</v>
      </c>
      <c r="I21" s="417">
        <v>7000</v>
      </c>
      <c r="J21" s="417"/>
      <c r="K21" s="417">
        <v>0</v>
      </c>
      <c r="L21"/>
      <c r="M21"/>
      <c r="N21">
        <v>1450422.99</v>
      </c>
      <c r="O21">
        <v>2519990.75</v>
      </c>
      <c r="P21" s="415">
        <v>1411777.87</v>
      </c>
      <c r="Q21" s="415">
        <v>616000</v>
      </c>
      <c r="R21" s="415">
        <v>1149.1600000000001</v>
      </c>
      <c r="S21" s="415">
        <v>2073159.66</v>
      </c>
      <c r="T21" s="415"/>
      <c r="U21">
        <v>2622076.66</v>
      </c>
      <c r="V21"/>
      <c r="W21">
        <v>4784</v>
      </c>
      <c r="X21"/>
      <c r="Y21">
        <v>1398954.44</v>
      </c>
      <c r="Z21">
        <v>711811.17</v>
      </c>
      <c r="AA21"/>
      <c r="AB21"/>
      <c r="AC21"/>
      <c r="AD21"/>
    </row>
    <row r="22" spans="1:30" x14ac:dyDescent="0.25">
      <c r="A22" t="s">
        <v>2976</v>
      </c>
      <c r="B22" s="409">
        <v>242796.84</v>
      </c>
      <c r="C22" s="409">
        <v>51964.75</v>
      </c>
      <c r="D22" s="409">
        <v>16900</v>
      </c>
      <c r="E22" s="409"/>
      <c r="F22">
        <v>459266.81</v>
      </c>
      <c r="G22">
        <v>417728.73</v>
      </c>
      <c r="H22" s="417">
        <v>0</v>
      </c>
      <c r="I22" s="417">
        <v>-13825</v>
      </c>
      <c r="J22" s="417"/>
      <c r="K22" s="417"/>
      <c r="L22"/>
      <c r="M22"/>
      <c r="N22">
        <v>-3020520.54</v>
      </c>
      <c r="O22">
        <v>4994895.4800000004</v>
      </c>
      <c r="P22" s="415">
        <v>1017911.99</v>
      </c>
      <c r="Q22" s="415">
        <v>253155</v>
      </c>
      <c r="R22" s="415">
        <v>554.80999999999995</v>
      </c>
      <c r="S22" s="415">
        <v>2015117</v>
      </c>
      <c r="T22" s="415">
        <v>10500</v>
      </c>
      <c r="U22">
        <v>2133217</v>
      </c>
      <c r="V22"/>
      <c r="W22">
        <v>900</v>
      </c>
      <c r="X22"/>
      <c r="Y22">
        <v>1433320.77</v>
      </c>
      <c r="Z22">
        <v>501693.84</v>
      </c>
      <c r="AA22"/>
      <c r="AB22"/>
      <c r="AC22"/>
      <c r="AD22"/>
    </row>
    <row r="23" spans="1:30" x14ac:dyDescent="0.25">
      <c r="A23" t="s">
        <v>2977</v>
      </c>
      <c r="B23" s="409">
        <v>332304.71000000002</v>
      </c>
      <c r="C23" s="409">
        <v>201841.89</v>
      </c>
      <c r="D23" s="409">
        <v>134916.4</v>
      </c>
      <c r="E23" s="409"/>
      <c r="F23">
        <v>784677.27</v>
      </c>
      <c r="G23">
        <v>580166.01</v>
      </c>
      <c r="H23" s="417">
        <v>14300</v>
      </c>
      <c r="I23" s="417">
        <v>14480</v>
      </c>
      <c r="J23" s="417"/>
      <c r="K23" s="417">
        <v>0</v>
      </c>
      <c r="L23"/>
      <c r="M23"/>
      <c r="N23">
        <v>416580.98</v>
      </c>
      <c r="O23">
        <v>1550129.81</v>
      </c>
      <c r="P23" s="415">
        <v>1338267.31</v>
      </c>
      <c r="Q23" s="415">
        <v>744635</v>
      </c>
      <c r="R23" s="415">
        <v>531.71</v>
      </c>
      <c r="S23" s="415">
        <v>2436957</v>
      </c>
      <c r="T23" s="415">
        <v>20000</v>
      </c>
      <c r="U23">
        <v>2617085</v>
      </c>
      <c r="V23"/>
      <c r="W23">
        <v>8820</v>
      </c>
      <c r="X23"/>
      <c r="Y23">
        <v>1505502.2</v>
      </c>
      <c r="Z23">
        <v>370537.72</v>
      </c>
      <c r="AA23"/>
      <c r="AB23"/>
      <c r="AC23">
        <v>30.61</v>
      </c>
      <c r="AD23"/>
    </row>
    <row r="24" spans="1:30" x14ac:dyDescent="0.25">
      <c r="A24" t="s">
        <v>2978</v>
      </c>
      <c r="B24" s="409">
        <v>2916868.26</v>
      </c>
      <c r="C24" s="409">
        <v>98651.85</v>
      </c>
      <c r="D24" s="409">
        <v>21658.32</v>
      </c>
      <c r="E24" s="409"/>
      <c r="F24">
        <v>73452.62</v>
      </c>
      <c r="G24">
        <v>614487.47</v>
      </c>
      <c r="H24" s="417">
        <v>0</v>
      </c>
      <c r="I24" s="417">
        <v>24680</v>
      </c>
      <c r="J24" s="417"/>
      <c r="K24" s="417">
        <v>0</v>
      </c>
      <c r="L24"/>
      <c r="M24"/>
      <c r="N24">
        <v>651223.92000000004</v>
      </c>
      <c r="O24">
        <v>2878887.21</v>
      </c>
      <c r="P24" s="415">
        <v>1986773.28</v>
      </c>
      <c r="Q24" s="415">
        <v>251900</v>
      </c>
      <c r="R24" s="415">
        <v>3308.35</v>
      </c>
      <c r="S24" s="415">
        <v>3779943.3</v>
      </c>
      <c r="T24" s="415">
        <v>415000</v>
      </c>
      <c r="U24">
        <v>4082079.3</v>
      </c>
      <c r="V24"/>
      <c r="W24"/>
      <c r="X24">
        <v>900</v>
      </c>
      <c r="Y24">
        <v>1795101.48</v>
      </c>
      <c r="Z24">
        <v>386516.76</v>
      </c>
      <c r="AA24"/>
      <c r="AB24"/>
      <c r="AC24">
        <v>2000</v>
      </c>
      <c r="AD24"/>
    </row>
    <row r="25" spans="1:30" x14ac:dyDescent="0.25">
      <c r="A25" t="s">
        <v>2979</v>
      </c>
      <c r="B25" s="409">
        <v>320484.84000000003</v>
      </c>
      <c r="C25" s="409">
        <v>177705.55</v>
      </c>
      <c r="D25" s="409">
        <v>33456.050000000003</v>
      </c>
      <c r="E25" s="409"/>
      <c r="F25">
        <v>359010.17</v>
      </c>
      <c r="G25">
        <v>377195.59</v>
      </c>
      <c r="H25" s="417">
        <v>0</v>
      </c>
      <c r="I25" s="417"/>
      <c r="J25" s="417"/>
      <c r="K25" s="417">
        <v>579.29</v>
      </c>
      <c r="L25"/>
      <c r="M25"/>
      <c r="N25">
        <v>-655818.47</v>
      </c>
      <c r="O25">
        <v>2079998.65</v>
      </c>
      <c r="P25" s="415">
        <v>923809.23</v>
      </c>
      <c r="Q25" s="415">
        <v>373930</v>
      </c>
      <c r="R25" s="415">
        <v>654.17999999999995</v>
      </c>
      <c r="S25" s="415">
        <v>2642850</v>
      </c>
      <c r="T25" s="415"/>
      <c r="U25">
        <v>2920915</v>
      </c>
      <c r="V25"/>
      <c r="W25">
        <v>7460</v>
      </c>
      <c r="X25">
        <v>1272</v>
      </c>
      <c r="Y25">
        <v>873063.09</v>
      </c>
      <c r="Z25">
        <v>295282.59000000003</v>
      </c>
      <c r="AA25"/>
      <c r="AB25"/>
      <c r="AC25">
        <v>158</v>
      </c>
      <c r="AD25"/>
    </row>
    <row r="26" spans="1:30" x14ac:dyDescent="0.25">
      <c r="A26" t="s">
        <v>2980</v>
      </c>
      <c r="B26" s="409">
        <v>431460.26</v>
      </c>
      <c r="C26" s="409">
        <v>55080.03</v>
      </c>
      <c r="D26" s="409">
        <v>48628.33</v>
      </c>
      <c r="E26" s="409"/>
      <c r="F26">
        <v>1017459.46</v>
      </c>
      <c r="G26">
        <v>284442.99</v>
      </c>
      <c r="H26" s="417">
        <v>4875</v>
      </c>
      <c r="I26" s="417">
        <v>10226.799999999999</v>
      </c>
      <c r="J26" s="417"/>
      <c r="K26" s="417"/>
      <c r="L26"/>
      <c r="M26"/>
      <c r="N26">
        <v>1790344.81</v>
      </c>
      <c r="O26">
        <v>413083.29</v>
      </c>
      <c r="P26" s="415">
        <v>910589.71</v>
      </c>
      <c r="Q26" s="415">
        <v>150000</v>
      </c>
      <c r="R26" s="415">
        <v>821.61</v>
      </c>
      <c r="S26" s="415">
        <v>2184543</v>
      </c>
      <c r="T26" s="415">
        <v>9.81</v>
      </c>
      <c r="U26">
        <v>2490528.4</v>
      </c>
      <c r="V26"/>
      <c r="W26">
        <v>3000</v>
      </c>
      <c r="X26"/>
      <c r="Y26">
        <v>638431.37</v>
      </c>
      <c r="Z26">
        <v>245463.19</v>
      </c>
      <c r="AA26"/>
      <c r="AB26"/>
      <c r="AC26">
        <v>250000</v>
      </c>
      <c r="AD26"/>
    </row>
    <row r="27" spans="1:30" x14ac:dyDescent="0.25">
      <c r="A27" t="s">
        <v>2981</v>
      </c>
      <c r="B27" s="409">
        <v>562505.04</v>
      </c>
      <c r="C27" s="409">
        <v>45200</v>
      </c>
      <c r="D27" s="409">
        <v>10892</v>
      </c>
      <c r="E27" s="409"/>
      <c r="F27">
        <v>600785.64</v>
      </c>
      <c r="G27">
        <v>303229.46999999997</v>
      </c>
      <c r="H27" s="417">
        <v>0</v>
      </c>
      <c r="I27" s="417"/>
      <c r="J27" s="417"/>
      <c r="K27" s="417"/>
      <c r="L27"/>
      <c r="M27"/>
      <c r="N27">
        <v>-724117.39</v>
      </c>
      <c r="O27">
        <v>2337378.21</v>
      </c>
      <c r="P27" s="415">
        <v>922684.75</v>
      </c>
      <c r="Q27" s="415">
        <v>239010</v>
      </c>
      <c r="R27" s="415">
        <v>691.42</v>
      </c>
      <c r="S27" s="415">
        <v>1671138.9</v>
      </c>
      <c r="T27" s="415"/>
      <c r="U27">
        <v>1711529.14</v>
      </c>
      <c r="V27"/>
      <c r="W27">
        <v>3000</v>
      </c>
      <c r="X27"/>
      <c r="Y27">
        <v>835285.36</v>
      </c>
      <c r="Z27">
        <v>274359.24</v>
      </c>
      <c r="AA27"/>
      <c r="AB27"/>
      <c r="AC27">
        <v>100000</v>
      </c>
      <c r="AD27"/>
    </row>
    <row r="28" spans="1:30" x14ac:dyDescent="0.25">
      <c r="A28" t="s">
        <v>2982</v>
      </c>
      <c r="B28" s="409">
        <v>358767.47</v>
      </c>
      <c r="C28" s="409">
        <v>0</v>
      </c>
      <c r="D28" s="409">
        <v>36505.5</v>
      </c>
      <c r="E28" s="409"/>
      <c r="F28">
        <v>323107.87</v>
      </c>
      <c r="G28">
        <v>343750.85</v>
      </c>
      <c r="H28" s="417">
        <v>7500</v>
      </c>
      <c r="I28" s="417">
        <v>10100</v>
      </c>
      <c r="J28" s="417"/>
      <c r="K28" s="417">
        <v>0</v>
      </c>
      <c r="L28"/>
      <c r="M28"/>
      <c r="N28">
        <v>-945808.08</v>
      </c>
      <c r="O28">
        <v>2446216.73</v>
      </c>
      <c r="P28" s="415">
        <v>524721.78</v>
      </c>
      <c r="Q28" s="415">
        <v>236970</v>
      </c>
      <c r="R28" s="415">
        <v>577.82000000000005</v>
      </c>
      <c r="S28" s="415">
        <v>888524</v>
      </c>
      <c r="T28" s="415"/>
      <c r="U28">
        <v>1163276</v>
      </c>
      <c r="V28"/>
      <c r="W28">
        <v>3000</v>
      </c>
      <c r="X28"/>
      <c r="Y28">
        <v>647701.68999999994</v>
      </c>
      <c r="Z28">
        <v>292692.87</v>
      </c>
      <c r="AA28"/>
      <c r="AB28"/>
      <c r="AC28"/>
      <c r="AD28"/>
    </row>
    <row r="29" spans="1:30" x14ac:dyDescent="0.25">
      <c r="A29" t="s">
        <v>2983</v>
      </c>
      <c r="B29" s="409">
        <v>1235865.5900000001</v>
      </c>
      <c r="C29" s="409">
        <v>406508.45</v>
      </c>
      <c r="D29" s="409">
        <v>17077.93</v>
      </c>
      <c r="E29" s="409"/>
      <c r="F29">
        <v>669006.25</v>
      </c>
      <c r="G29">
        <v>434249.88</v>
      </c>
      <c r="H29" s="417"/>
      <c r="I29" s="417"/>
      <c r="J29" s="417"/>
      <c r="K29" s="417">
        <v>10016</v>
      </c>
      <c r="L29"/>
      <c r="M29"/>
      <c r="N29">
        <v>335506.26</v>
      </c>
      <c r="O29">
        <v>1940194.37</v>
      </c>
      <c r="P29" s="415">
        <v>1680104.27</v>
      </c>
      <c r="Q29" s="415">
        <v>332000</v>
      </c>
      <c r="R29" s="415">
        <v>1121.5999999999999</v>
      </c>
      <c r="S29" s="415">
        <v>2472015.1</v>
      </c>
      <c r="T29" s="415">
        <v>4650</v>
      </c>
      <c r="U29">
        <v>3074314.2</v>
      </c>
      <c r="V29"/>
      <c r="W29"/>
      <c r="X29"/>
      <c r="Y29">
        <v>649366.07999999996</v>
      </c>
      <c r="Z29">
        <v>289219.21999999997</v>
      </c>
      <c r="AA29"/>
      <c r="AB29"/>
      <c r="AC29"/>
      <c r="AD29"/>
    </row>
    <row r="30" spans="1:30" x14ac:dyDescent="0.25">
      <c r="A30" t="s">
        <v>2984</v>
      </c>
      <c r="B30" s="409">
        <v>767510.55</v>
      </c>
      <c r="C30" s="409">
        <v>410636.36</v>
      </c>
      <c r="D30" s="409">
        <v>26576.59</v>
      </c>
      <c r="E30" s="409"/>
      <c r="F30">
        <v>2060210.79</v>
      </c>
      <c r="G30">
        <v>1047091.87</v>
      </c>
      <c r="H30" s="417"/>
      <c r="I30" s="417"/>
      <c r="J30" s="417"/>
      <c r="K30" s="417"/>
      <c r="L30"/>
      <c r="M30"/>
      <c r="N30">
        <v>4166528.29</v>
      </c>
      <c r="O30">
        <v>225942.27</v>
      </c>
      <c r="P30" s="415">
        <v>1409488.33</v>
      </c>
      <c r="Q30" s="415">
        <v>388000</v>
      </c>
      <c r="R30" s="415">
        <v>1343.65</v>
      </c>
      <c r="S30" s="415">
        <v>1650028.7</v>
      </c>
      <c r="T30" s="415"/>
      <c r="U30">
        <v>2183688.7000000002</v>
      </c>
      <c r="V30"/>
      <c r="W30"/>
      <c r="X30"/>
      <c r="Y30">
        <v>911365.17</v>
      </c>
      <c r="Z30">
        <v>434251.21</v>
      </c>
      <c r="AA30"/>
      <c r="AB30"/>
      <c r="AC30"/>
      <c r="AD30"/>
    </row>
    <row r="31" spans="1:30" x14ac:dyDescent="0.25">
      <c r="A31" t="s">
        <v>2985</v>
      </c>
      <c r="B31" s="409">
        <v>1530182.6</v>
      </c>
      <c r="C31" s="409">
        <v>429985.55</v>
      </c>
      <c r="D31" s="409">
        <v>24887.16</v>
      </c>
      <c r="E31" s="409"/>
      <c r="F31">
        <v>1077429.5900000001</v>
      </c>
      <c r="G31">
        <v>265484.95</v>
      </c>
      <c r="H31" s="417"/>
      <c r="I31" s="417"/>
      <c r="J31" s="417"/>
      <c r="K31" s="417"/>
      <c r="L31"/>
      <c r="M31"/>
      <c r="N31">
        <v>2816993.38</v>
      </c>
      <c r="O31">
        <v>519805.36</v>
      </c>
      <c r="P31" s="415">
        <v>2247636.54</v>
      </c>
      <c r="Q31" s="415">
        <v>397124</v>
      </c>
      <c r="R31" s="415">
        <v>2371.7399999999998</v>
      </c>
      <c r="S31" s="415">
        <v>3264698.3</v>
      </c>
      <c r="T31" s="415">
        <v>108000</v>
      </c>
      <c r="U31">
        <v>4230323.3</v>
      </c>
      <c r="V31"/>
      <c r="W31"/>
      <c r="X31">
        <v>2400</v>
      </c>
      <c r="Y31">
        <v>1635150.7</v>
      </c>
      <c r="Z31">
        <v>160785.47</v>
      </c>
      <c r="AA31"/>
      <c r="AB31"/>
      <c r="AC31"/>
      <c r="AD31"/>
    </row>
    <row r="32" spans="1:30" x14ac:dyDescent="0.25">
      <c r="A32" t="s">
        <v>2986</v>
      </c>
      <c r="B32" s="409">
        <v>1148024.3600000001</v>
      </c>
      <c r="C32" s="409">
        <v>211918.1</v>
      </c>
      <c r="D32" s="409">
        <v>37137.26</v>
      </c>
      <c r="E32" s="409"/>
      <c r="F32">
        <v>2162103.3199999998</v>
      </c>
      <c r="G32">
        <v>799076.23</v>
      </c>
      <c r="H32" s="417"/>
      <c r="I32" s="417"/>
      <c r="J32" s="417"/>
      <c r="K32" s="417"/>
      <c r="L32"/>
      <c r="M32"/>
      <c r="N32">
        <v>4282213.3499999996</v>
      </c>
      <c r="O32">
        <v>164243.42000000001</v>
      </c>
      <c r="P32" s="415">
        <v>1530250.07</v>
      </c>
      <c r="Q32" s="415">
        <v>75570</v>
      </c>
      <c r="R32" s="415">
        <v>1637.64</v>
      </c>
      <c r="S32" s="415">
        <v>1600214.8</v>
      </c>
      <c r="T32" s="415">
        <v>100000</v>
      </c>
      <c r="U32">
        <v>2302636.7999999998</v>
      </c>
      <c r="V32"/>
      <c r="W32"/>
      <c r="X32">
        <v>4878</v>
      </c>
      <c r="Y32">
        <v>672953.03</v>
      </c>
      <c r="Z32">
        <v>392278.18</v>
      </c>
      <c r="AA32"/>
      <c r="AB32"/>
      <c r="AC32">
        <v>23124</v>
      </c>
      <c r="AD32"/>
    </row>
    <row r="33" spans="1:30" x14ac:dyDescent="0.25">
      <c r="A33" t="s">
        <v>2987</v>
      </c>
      <c r="B33" s="409">
        <v>776527.47</v>
      </c>
      <c r="C33" s="409">
        <v>172636.5</v>
      </c>
      <c r="D33" s="409">
        <v>262.12</v>
      </c>
      <c r="E33" s="409"/>
      <c r="F33">
        <v>613246.78</v>
      </c>
      <c r="G33">
        <v>398753.68</v>
      </c>
      <c r="H33" s="417"/>
      <c r="I33" s="417"/>
      <c r="J33" s="417"/>
      <c r="K33" s="417"/>
      <c r="L33"/>
      <c r="M33"/>
      <c r="N33">
        <v>-2004680.71</v>
      </c>
      <c r="O33">
        <v>3631737.05</v>
      </c>
      <c r="P33" s="415">
        <v>2306195.9900000002</v>
      </c>
      <c r="Q33" s="415">
        <v>150000</v>
      </c>
      <c r="R33" s="415">
        <v>1127.5</v>
      </c>
      <c r="S33" s="415">
        <v>2310930.4</v>
      </c>
      <c r="T33" s="415">
        <v>500</v>
      </c>
      <c r="U33">
        <v>2863040.4</v>
      </c>
      <c r="V33"/>
      <c r="W33">
        <v>6000</v>
      </c>
      <c r="X33">
        <v>6812</v>
      </c>
      <c r="Y33">
        <v>1232932.32</v>
      </c>
      <c r="Z33">
        <v>302474.96000000002</v>
      </c>
      <c r="AA33"/>
      <c r="AB33"/>
      <c r="AC33">
        <v>23124</v>
      </c>
      <c r="AD33"/>
    </row>
    <row r="34" spans="1:30" x14ac:dyDescent="0.25">
      <c r="A34" t="s">
        <v>2988</v>
      </c>
      <c r="B34" s="409">
        <v>758963.39</v>
      </c>
      <c r="C34" s="409">
        <v>226065.84</v>
      </c>
      <c r="D34" s="409">
        <v>22688.11</v>
      </c>
      <c r="E34" s="409"/>
      <c r="F34">
        <v>298143.27</v>
      </c>
      <c r="G34">
        <v>592716.07999999996</v>
      </c>
      <c r="H34" s="417"/>
      <c r="I34" s="417"/>
      <c r="J34" s="417"/>
      <c r="K34" s="417"/>
      <c r="L34"/>
      <c r="M34"/>
      <c r="N34">
        <v>1144370.1599999999</v>
      </c>
      <c r="O34">
        <v>669957.9</v>
      </c>
      <c r="P34" s="415">
        <v>1862260.67</v>
      </c>
      <c r="Q34" s="415">
        <v>482000</v>
      </c>
      <c r="R34" s="415">
        <v>1934.34</v>
      </c>
      <c r="S34" s="415">
        <v>489499.5</v>
      </c>
      <c r="T34" s="415">
        <v>69372</v>
      </c>
      <c r="U34">
        <v>1282703.5</v>
      </c>
      <c r="V34"/>
      <c r="W34">
        <v>1380</v>
      </c>
      <c r="X34">
        <v>14802</v>
      </c>
      <c r="Y34">
        <v>1293679.6200000001</v>
      </c>
      <c r="Z34">
        <v>228252.76</v>
      </c>
      <c r="AA34"/>
      <c r="AB34"/>
      <c r="AC34"/>
      <c r="AD34"/>
    </row>
    <row r="35" spans="1:30" x14ac:dyDescent="0.25">
      <c r="A35" t="s">
        <v>2989</v>
      </c>
      <c r="B35" s="409">
        <v>1557608.27</v>
      </c>
      <c r="C35" s="409">
        <v>378139.62</v>
      </c>
      <c r="D35" s="409">
        <v>14707.99</v>
      </c>
      <c r="E35" s="409"/>
      <c r="F35">
        <v>559839.48</v>
      </c>
      <c r="G35">
        <v>354331.2</v>
      </c>
      <c r="H35" s="417"/>
      <c r="I35" s="417"/>
      <c r="J35" s="417"/>
      <c r="K35" s="417"/>
      <c r="L35"/>
      <c r="M35"/>
      <c r="N35">
        <v>96065.83</v>
      </c>
      <c r="O35">
        <v>2501284.2200000002</v>
      </c>
      <c r="P35" s="415">
        <v>1559796.73</v>
      </c>
      <c r="Q35" s="415">
        <v>278880</v>
      </c>
      <c r="R35" s="415">
        <v>2177.14</v>
      </c>
      <c r="S35" s="415">
        <v>1949597.5</v>
      </c>
      <c r="T35" s="415"/>
      <c r="U35">
        <v>2707862.5</v>
      </c>
      <c r="V35"/>
      <c r="W35"/>
      <c r="X35">
        <v>5166</v>
      </c>
      <c r="Y35">
        <v>628765.73</v>
      </c>
      <c r="Z35">
        <v>181380.63</v>
      </c>
      <c r="AA35"/>
      <c r="AB35"/>
      <c r="AC35"/>
      <c r="AD35"/>
    </row>
    <row r="36" spans="1:30" x14ac:dyDescent="0.25">
      <c r="A36" t="s">
        <v>2990</v>
      </c>
      <c r="B36" s="409">
        <v>398206.44</v>
      </c>
      <c r="C36" s="409">
        <v>107155.7</v>
      </c>
      <c r="D36" s="409">
        <v>8213</v>
      </c>
      <c r="E36" s="409"/>
      <c r="F36">
        <v>2048343.46</v>
      </c>
      <c r="G36">
        <v>673397.32</v>
      </c>
      <c r="H36" s="417"/>
      <c r="I36" s="417">
        <v>31920</v>
      </c>
      <c r="J36" s="417"/>
      <c r="K36" s="417">
        <v>53355</v>
      </c>
      <c r="L36"/>
      <c r="M36"/>
      <c r="N36">
        <v>2090393.48</v>
      </c>
      <c r="O36">
        <v>1692932.58</v>
      </c>
      <c r="P36" s="415">
        <v>1638037.77</v>
      </c>
      <c r="Q36" s="415">
        <v>244037</v>
      </c>
      <c r="R36" s="415">
        <v>819.04</v>
      </c>
      <c r="S36" s="415">
        <v>1196205.5</v>
      </c>
      <c r="T36" s="415">
        <v>9600</v>
      </c>
      <c r="U36">
        <v>1870750.5</v>
      </c>
      <c r="V36"/>
      <c r="W36"/>
      <c r="X36">
        <v>12400</v>
      </c>
      <c r="Y36">
        <v>1307520.53</v>
      </c>
      <c r="Z36">
        <v>480936.42</v>
      </c>
      <c r="AA36"/>
      <c r="AB36"/>
      <c r="AC36">
        <v>50377</v>
      </c>
      <c r="AD36"/>
    </row>
    <row r="37" spans="1:30" x14ac:dyDescent="0.25">
      <c r="A37" t="s">
        <v>2991</v>
      </c>
      <c r="B37" s="409">
        <v>383565.36</v>
      </c>
      <c r="C37" s="409">
        <v>249311.42</v>
      </c>
      <c r="D37" s="409">
        <v>25115.41</v>
      </c>
      <c r="E37" s="409"/>
      <c r="F37">
        <v>1204754.21</v>
      </c>
      <c r="G37">
        <v>403452.3</v>
      </c>
      <c r="H37" s="417"/>
      <c r="I37" s="417"/>
      <c r="J37" s="417"/>
      <c r="K37" s="417">
        <v>70930</v>
      </c>
      <c r="L37"/>
      <c r="M37"/>
      <c r="N37">
        <v>2430281.02</v>
      </c>
      <c r="O37"/>
      <c r="P37" s="415">
        <v>1394084.99</v>
      </c>
      <c r="Q37" s="415">
        <v>103370</v>
      </c>
      <c r="R37" s="415">
        <v>586.12</v>
      </c>
      <c r="S37" s="415">
        <v>1298789.8999999999</v>
      </c>
      <c r="T37" s="415">
        <v>6750</v>
      </c>
      <c r="U37">
        <v>1719955.32</v>
      </c>
      <c r="V37"/>
      <c r="W37"/>
      <c r="X37">
        <v>744</v>
      </c>
      <c r="Y37">
        <v>897879.26</v>
      </c>
      <c r="Z37">
        <v>320014.75</v>
      </c>
      <c r="AA37"/>
      <c r="AB37"/>
      <c r="AC37">
        <v>100000</v>
      </c>
      <c r="AD37"/>
    </row>
    <row r="38" spans="1:30" x14ac:dyDescent="0.25">
      <c r="A38" t="s">
        <v>2992</v>
      </c>
      <c r="B38" s="409">
        <v>601042.07999999996</v>
      </c>
      <c r="C38" s="409">
        <v>323725.55</v>
      </c>
      <c r="D38" s="409">
        <v>3339.46</v>
      </c>
      <c r="E38" s="409"/>
      <c r="F38">
        <v>895585.43</v>
      </c>
      <c r="G38">
        <v>420406.81</v>
      </c>
      <c r="H38" s="417"/>
      <c r="I38" s="417"/>
      <c r="J38" s="417"/>
      <c r="K38" s="417"/>
      <c r="L38"/>
      <c r="M38"/>
      <c r="N38">
        <v>2335234.94</v>
      </c>
      <c r="O38"/>
      <c r="P38" s="415">
        <v>1603560.58</v>
      </c>
      <c r="Q38" s="415">
        <v>119200</v>
      </c>
      <c r="R38" s="415">
        <v>1243.92</v>
      </c>
      <c r="S38" s="415">
        <v>3205605.6</v>
      </c>
      <c r="T38" s="415"/>
      <c r="U38">
        <v>3928969.6</v>
      </c>
      <c r="V38"/>
      <c r="W38">
        <v>1380</v>
      </c>
      <c r="X38">
        <v>480</v>
      </c>
      <c r="Y38">
        <v>791583.98</v>
      </c>
      <c r="Z38">
        <v>167208.13</v>
      </c>
      <c r="AA38"/>
      <c r="AB38"/>
      <c r="AC38">
        <v>131124</v>
      </c>
      <c r="AD38"/>
    </row>
    <row r="39" spans="1:30" x14ac:dyDescent="0.25">
      <c r="A39" t="s">
        <v>2993</v>
      </c>
      <c r="B39" s="409">
        <v>1065849.19</v>
      </c>
      <c r="C39" s="409">
        <v>42068.57</v>
      </c>
      <c r="D39" s="409">
        <v>16361.55</v>
      </c>
      <c r="E39" s="409"/>
      <c r="F39">
        <v>426047.98</v>
      </c>
      <c r="G39">
        <v>862561.41</v>
      </c>
      <c r="H39" s="417">
        <v>19294.2</v>
      </c>
      <c r="I39" s="417">
        <v>22200</v>
      </c>
      <c r="J39" s="417"/>
      <c r="K39" s="417">
        <v>29.28</v>
      </c>
      <c r="L39">
        <v>50944.13</v>
      </c>
      <c r="M39"/>
      <c r="N39">
        <v>-206169.07</v>
      </c>
      <c r="O39">
        <v>1814650.86</v>
      </c>
      <c r="P39" s="415">
        <v>2142126.96</v>
      </c>
      <c r="Q39" s="415">
        <v>179186.5</v>
      </c>
      <c r="R39" s="415">
        <v>2915.96</v>
      </c>
      <c r="S39" s="415">
        <v>2478471.7999999998</v>
      </c>
      <c r="T39" s="415">
        <v>19800</v>
      </c>
      <c r="U39">
        <v>2964367.8</v>
      </c>
      <c r="V39"/>
      <c r="W39"/>
      <c r="X39"/>
      <c r="Y39">
        <v>855249.07</v>
      </c>
      <c r="Z39">
        <v>290945.05</v>
      </c>
      <c r="AA39"/>
      <c r="AB39"/>
      <c r="AC39"/>
      <c r="AD39"/>
    </row>
    <row r="40" spans="1:30" x14ac:dyDescent="0.25">
      <c r="A40" t="s">
        <v>2994</v>
      </c>
      <c r="B40" s="409">
        <v>216747.24</v>
      </c>
      <c r="C40" s="409">
        <v>10834</v>
      </c>
      <c r="D40" s="409">
        <v>50784.65</v>
      </c>
      <c r="E40" s="409"/>
      <c r="F40">
        <v>1355959.5</v>
      </c>
      <c r="G40">
        <v>168535.2</v>
      </c>
      <c r="H40" s="417">
        <v>5854.2</v>
      </c>
      <c r="I40" s="417">
        <v>20100</v>
      </c>
      <c r="J40" s="417"/>
      <c r="K40" s="417">
        <v>106400</v>
      </c>
      <c r="L40"/>
      <c r="M40"/>
      <c r="N40">
        <v>327444.78999999998</v>
      </c>
      <c r="O40">
        <v>1633793.05</v>
      </c>
      <c r="P40" s="415">
        <v>1418492.19</v>
      </c>
      <c r="Q40" s="415">
        <v>197648</v>
      </c>
      <c r="R40" s="415">
        <v>337.08</v>
      </c>
      <c r="S40" s="415">
        <v>1839000.1</v>
      </c>
      <c r="T40" s="415">
        <v>83800</v>
      </c>
      <c r="U40">
        <v>2244554.1</v>
      </c>
      <c r="V40"/>
      <c r="W40"/>
      <c r="X40">
        <v>2000</v>
      </c>
      <c r="Y40">
        <v>1312896.33</v>
      </c>
      <c r="Z40">
        <v>270558.39</v>
      </c>
      <c r="AA40"/>
      <c r="AB40"/>
      <c r="AC40"/>
      <c r="AD40"/>
    </row>
    <row r="41" spans="1:30" x14ac:dyDescent="0.25">
      <c r="A41" t="s">
        <v>2995</v>
      </c>
      <c r="B41" s="409">
        <v>665907.30000000005</v>
      </c>
      <c r="C41" s="409">
        <v>31434.91</v>
      </c>
      <c r="D41" s="409">
        <v>21725.63</v>
      </c>
      <c r="E41" s="409"/>
      <c r="F41">
        <v>1059761.6599999999</v>
      </c>
      <c r="G41">
        <v>192995.22</v>
      </c>
      <c r="H41" s="417">
        <v>6649.8</v>
      </c>
      <c r="I41" s="417">
        <v>19200</v>
      </c>
      <c r="J41" s="417"/>
      <c r="K41" s="417">
        <v>131.38999999999999</v>
      </c>
      <c r="L41"/>
      <c r="M41"/>
      <c r="N41">
        <v>2070516.38</v>
      </c>
      <c r="O41">
        <v>174893.33</v>
      </c>
      <c r="P41" s="415">
        <v>1237253.5900000001</v>
      </c>
      <c r="Q41" s="415">
        <v>42640</v>
      </c>
      <c r="R41" s="415">
        <v>949.76</v>
      </c>
      <c r="S41" s="415">
        <v>1896317.5</v>
      </c>
      <c r="T41" s="415">
        <v>40650</v>
      </c>
      <c r="U41">
        <v>2341086.5</v>
      </c>
      <c r="V41"/>
      <c r="W41"/>
      <c r="X41"/>
      <c r="Y41">
        <v>887596.64</v>
      </c>
      <c r="Z41">
        <v>288237.28999999998</v>
      </c>
      <c r="AA41"/>
      <c r="AB41"/>
      <c r="AC41">
        <v>456.6</v>
      </c>
      <c r="AD41"/>
    </row>
    <row r="42" spans="1:30" x14ac:dyDescent="0.25">
      <c r="A42" t="s">
        <v>2996</v>
      </c>
      <c r="B42" s="409">
        <v>2239336.4300000002</v>
      </c>
      <c r="C42" s="409">
        <v>133744.87</v>
      </c>
      <c r="D42" s="409">
        <v>47184</v>
      </c>
      <c r="E42" s="409"/>
      <c r="F42">
        <v>1131849.54</v>
      </c>
      <c r="G42">
        <v>259639.02</v>
      </c>
      <c r="H42" s="417">
        <v>25846</v>
      </c>
      <c r="I42" s="417">
        <v>26100</v>
      </c>
      <c r="J42" s="417"/>
      <c r="K42" s="417">
        <v>1679.41</v>
      </c>
      <c r="L42">
        <v>-40000</v>
      </c>
      <c r="M42"/>
      <c r="N42">
        <v>1824824.14</v>
      </c>
      <c r="O42">
        <v>1781475.04</v>
      </c>
      <c r="P42" s="415">
        <v>3040752.1</v>
      </c>
      <c r="Q42" s="415">
        <v>189189.24</v>
      </c>
      <c r="R42" s="415">
        <v>6423.04</v>
      </c>
      <c r="S42" s="415">
        <v>2724232.5</v>
      </c>
      <c r="T42" s="415">
        <v>27000</v>
      </c>
      <c r="U42">
        <v>3405169.5</v>
      </c>
      <c r="V42"/>
      <c r="W42"/>
      <c r="X42"/>
      <c r="Y42">
        <v>1610839.06</v>
      </c>
      <c r="Z42">
        <v>358928.02</v>
      </c>
      <c r="AA42">
        <v>420831.03</v>
      </c>
      <c r="AB42"/>
      <c r="AC42"/>
      <c r="AD42"/>
    </row>
    <row r="43" spans="1:30" x14ac:dyDescent="0.25">
      <c r="A43" t="s">
        <v>2997</v>
      </c>
      <c r="B43" s="409">
        <v>1229487.3500000001</v>
      </c>
      <c r="C43" s="409">
        <v>9199.52</v>
      </c>
      <c r="D43" s="409">
        <v>31194.43</v>
      </c>
      <c r="E43" s="409"/>
      <c r="F43">
        <v>263063.67</v>
      </c>
      <c r="G43">
        <v>249128.63</v>
      </c>
      <c r="H43" s="417">
        <v>16733.400000000001</v>
      </c>
      <c r="I43" s="417">
        <v>23250</v>
      </c>
      <c r="J43" s="417"/>
      <c r="K43" s="417">
        <v>45.24</v>
      </c>
      <c r="L43"/>
      <c r="M43"/>
      <c r="N43">
        <v>140594.17000000001</v>
      </c>
      <c r="O43">
        <v>1769380.27</v>
      </c>
      <c r="P43" s="415">
        <v>1796556.98</v>
      </c>
      <c r="Q43" s="415">
        <v>393090</v>
      </c>
      <c r="R43" s="415">
        <v>1597.07</v>
      </c>
      <c r="S43" s="415">
        <v>2895048.95</v>
      </c>
      <c r="T43" s="415">
        <v>40500</v>
      </c>
      <c r="U43">
        <v>3403814.95</v>
      </c>
      <c r="V43"/>
      <c r="W43">
        <v>9130</v>
      </c>
      <c r="X43">
        <v>784</v>
      </c>
      <c r="Y43">
        <v>1658865.44</v>
      </c>
      <c r="Z43">
        <v>222128.09</v>
      </c>
      <c r="AA43"/>
      <c r="AB43"/>
      <c r="AC43"/>
      <c r="AD43"/>
    </row>
    <row r="44" spans="1:30" x14ac:dyDescent="0.25">
      <c r="A44" t="s">
        <v>2998</v>
      </c>
      <c r="B44" s="409">
        <v>428151.61</v>
      </c>
      <c r="C44" s="409">
        <v>15845.08</v>
      </c>
      <c r="D44" s="409">
        <v>33500</v>
      </c>
      <c r="E44" s="409"/>
      <c r="F44">
        <v>869911.07</v>
      </c>
      <c r="G44">
        <v>152919.54</v>
      </c>
      <c r="H44" s="417">
        <v>8224.6</v>
      </c>
      <c r="I44" s="417">
        <v>19400</v>
      </c>
      <c r="J44" s="417"/>
      <c r="K44" s="417">
        <v>500</v>
      </c>
      <c r="L44"/>
      <c r="M44"/>
      <c r="N44">
        <v>-1199930.26</v>
      </c>
      <c r="O44">
        <v>2854151.72</v>
      </c>
      <c r="P44" s="415">
        <v>1190136.6499999999</v>
      </c>
      <c r="Q44" s="415">
        <v>196040</v>
      </c>
      <c r="R44" s="415">
        <v>664.79</v>
      </c>
      <c r="S44" s="415">
        <v>1289162</v>
      </c>
      <c r="T44" s="415">
        <v>23300</v>
      </c>
      <c r="U44">
        <v>1790103</v>
      </c>
      <c r="V44"/>
      <c r="W44">
        <v>2400</v>
      </c>
      <c r="X44"/>
      <c r="Y44">
        <v>809388.68</v>
      </c>
      <c r="Z44">
        <v>279430.52</v>
      </c>
      <c r="AA44"/>
      <c r="AB44"/>
      <c r="AC44"/>
      <c r="AD44"/>
    </row>
    <row r="45" spans="1:30" x14ac:dyDescent="0.25">
      <c r="A45" t="s">
        <v>2999</v>
      </c>
      <c r="B45" s="409">
        <v>547332.01</v>
      </c>
      <c r="C45" s="409">
        <v>10504.21</v>
      </c>
      <c r="D45" s="409">
        <v>13848.96</v>
      </c>
      <c r="E45" s="409"/>
      <c r="F45">
        <v>492075.71</v>
      </c>
      <c r="G45">
        <v>130365.23</v>
      </c>
      <c r="H45" s="417">
        <v>21197.8</v>
      </c>
      <c r="I45" s="417">
        <v>2968.18</v>
      </c>
      <c r="J45" s="417"/>
      <c r="K45" s="417">
        <v>352.5</v>
      </c>
      <c r="L45"/>
      <c r="M45"/>
      <c r="N45">
        <v>-644696.85</v>
      </c>
      <c r="O45">
        <v>1653756.5</v>
      </c>
      <c r="P45" s="415">
        <v>1438815.13</v>
      </c>
      <c r="Q45" s="415">
        <v>135000</v>
      </c>
      <c r="R45" s="415">
        <v>537.44000000000005</v>
      </c>
      <c r="S45" s="415">
        <v>1043627.4</v>
      </c>
      <c r="T45" s="415">
        <v>22900</v>
      </c>
      <c r="U45">
        <v>1568718.9</v>
      </c>
      <c r="V45"/>
      <c r="W45"/>
      <c r="X45"/>
      <c r="Y45">
        <v>755005.57</v>
      </c>
      <c r="Z45">
        <v>156607.51</v>
      </c>
      <c r="AA45"/>
      <c r="AB45"/>
      <c r="AC45"/>
      <c r="AD45"/>
    </row>
    <row r="46" spans="1:30" x14ac:dyDescent="0.25">
      <c r="A46" t="s">
        <v>3000</v>
      </c>
      <c r="B46" s="409">
        <v>255393.67</v>
      </c>
      <c r="C46" s="409">
        <v>176825.53</v>
      </c>
      <c r="D46" s="409">
        <v>17168.5</v>
      </c>
      <c r="E46" s="409"/>
      <c r="F46">
        <v>639805.52</v>
      </c>
      <c r="G46">
        <v>247171.63</v>
      </c>
      <c r="H46" s="417">
        <v>9286.6</v>
      </c>
      <c r="I46" s="417">
        <v>9972.75</v>
      </c>
      <c r="J46" s="417"/>
      <c r="K46" s="417">
        <v>167.55</v>
      </c>
      <c r="L46"/>
      <c r="M46"/>
      <c r="N46">
        <v>55134.01</v>
      </c>
      <c r="O46">
        <v>1474437.8</v>
      </c>
      <c r="P46" s="415">
        <v>1049751.1200000001</v>
      </c>
      <c r="Q46" s="415">
        <v>388520</v>
      </c>
      <c r="R46" s="415">
        <v>339.66</v>
      </c>
      <c r="S46" s="415">
        <v>526152.5</v>
      </c>
      <c r="T46" s="415">
        <v>15600</v>
      </c>
      <c r="U46">
        <v>952736.5</v>
      </c>
      <c r="V46"/>
      <c r="W46"/>
      <c r="X46"/>
      <c r="Y46">
        <v>1002278.32</v>
      </c>
      <c r="Z46">
        <v>237982.32</v>
      </c>
      <c r="AA46"/>
      <c r="AB46"/>
      <c r="AC46"/>
      <c r="AD46"/>
    </row>
    <row r="47" spans="1:30" x14ac:dyDescent="0.25">
      <c r="A47" t="s">
        <v>3001</v>
      </c>
      <c r="B47" s="409">
        <v>305930.88</v>
      </c>
      <c r="C47" s="409">
        <v>55621.73</v>
      </c>
      <c r="D47" s="409">
        <v>74345.649999999994</v>
      </c>
      <c r="E47" s="409"/>
      <c r="F47">
        <v>1345027.26</v>
      </c>
      <c r="G47">
        <v>255500.06</v>
      </c>
      <c r="H47" s="417">
        <v>57428.42</v>
      </c>
      <c r="I47" s="417">
        <v>61850</v>
      </c>
      <c r="J47" s="417"/>
      <c r="K47" s="417">
        <v>345.38</v>
      </c>
      <c r="L47"/>
      <c r="M47"/>
      <c r="N47">
        <v>-19019.75</v>
      </c>
      <c r="O47">
        <v>2017007.85</v>
      </c>
      <c r="P47" s="415">
        <v>2389693.9</v>
      </c>
      <c r="Q47" s="415">
        <v>487060</v>
      </c>
      <c r="R47" s="415">
        <v>635.59</v>
      </c>
      <c r="S47" s="415">
        <v>2089101.9</v>
      </c>
      <c r="T47" s="415">
        <v>21500</v>
      </c>
      <c r="U47">
        <v>2860961.9</v>
      </c>
      <c r="V47"/>
      <c r="W47"/>
      <c r="X47"/>
      <c r="Y47">
        <v>1918244.5</v>
      </c>
      <c r="Z47">
        <v>289971.31</v>
      </c>
      <c r="AA47"/>
      <c r="AB47"/>
      <c r="AC47"/>
      <c r="AD47"/>
    </row>
    <row r="48" spans="1:30" x14ac:dyDescent="0.25">
      <c r="A48" t="s">
        <v>3002</v>
      </c>
      <c r="B48" s="409">
        <v>430141.66</v>
      </c>
      <c r="C48" s="409">
        <v>3472.59</v>
      </c>
      <c r="D48" s="409">
        <v>24422.83</v>
      </c>
      <c r="E48" s="409"/>
      <c r="F48">
        <v>1140863.3400000001</v>
      </c>
      <c r="G48">
        <v>116436.24</v>
      </c>
      <c r="H48" s="417">
        <v>18681</v>
      </c>
      <c r="I48" s="417">
        <v>53009</v>
      </c>
      <c r="J48" s="417"/>
      <c r="K48" s="417">
        <v>92.88</v>
      </c>
      <c r="L48"/>
      <c r="M48"/>
      <c r="N48">
        <v>1552532.54</v>
      </c>
      <c r="O48">
        <v>216270.07999999999</v>
      </c>
      <c r="P48" s="415">
        <v>1145049.1299999999</v>
      </c>
      <c r="Q48" s="415">
        <v>150000</v>
      </c>
      <c r="R48" s="415">
        <v>469.27</v>
      </c>
      <c r="S48" s="415">
        <v>1607124.9</v>
      </c>
      <c r="T48" s="415">
        <v>39500</v>
      </c>
      <c r="U48">
        <v>2097587.66</v>
      </c>
      <c r="V48"/>
      <c r="W48">
        <v>2000</v>
      </c>
      <c r="X48"/>
      <c r="Y48">
        <v>762642.23</v>
      </c>
      <c r="Z48">
        <v>205162.25</v>
      </c>
      <c r="AA48"/>
      <c r="AB48"/>
      <c r="AC48"/>
      <c r="AD48"/>
    </row>
    <row r="49" spans="1:30" x14ac:dyDescent="0.25">
      <c r="A49" t="s">
        <v>3003</v>
      </c>
      <c r="B49" s="409">
        <v>769603.28</v>
      </c>
      <c r="C49" s="409">
        <v>20087.98</v>
      </c>
      <c r="D49" s="409">
        <v>59297.26</v>
      </c>
      <c r="E49" s="409"/>
      <c r="F49">
        <v>1203595.8600000001</v>
      </c>
      <c r="G49">
        <v>288578.88</v>
      </c>
      <c r="H49" s="417">
        <v>16937.2</v>
      </c>
      <c r="I49" s="417">
        <v>28300</v>
      </c>
      <c r="J49" s="417"/>
      <c r="K49" s="417">
        <v>2906.33</v>
      </c>
      <c r="L49">
        <v>272666.83</v>
      </c>
      <c r="M49"/>
      <c r="N49">
        <v>-124797.31</v>
      </c>
      <c r="O49">
        <v>2076002.99</v>
      </c>
      <c r="P49" s="415">
        <v>2570428.65</v>
      </c>
      <c r="Q49" s="415">
        <v>379333.28</v>
      </c>
      <c r="R49" s="415">
        <v>969.04</v>
      </c>
      <c r="S49" s="415">
        <v>2538400.7000000002</v>
      </c>
      <c r="T49" s="415">
        <v>58100</v>
      </c>
      <c r="U49">
        <v>3542385.7</v>
      </c>
      <c r="V49"/>
      <c r="W49">
        <v>10600</v>
      </c>
      <c r="X49">
        <v>3656</v>
      </c>
      <c r="Y49">
        <v>1543682.42</v>
      </c>
      <c r="Z49">
        <v>377760.33</v>
      </c>
      <c r="AA49"/>
      <c r="AB49"/>
      <c r="AC49"/>
      <c r="AD49"/>
    </row>
    <row r="50" spans="1:30" x14ac:dyDescent="0.25">
      <c r="A50" t="s">
        <v>3004</v>
      </c>
      <c r="B50" s="409">
        <v>449974.54</v>
      </c>
      <c r="C50" s="409">
        <v>37988.14</v>
      </c>
      <c r="D50" s="409">
        <v>8851.0400000000009</v>
      </c>
      <c r="E50" s="409"/>
      <c r="F50">
        <v>711290.24</v>
      </c>
      <c r="G50">
        <v>137231.43</v>
      </c>
      <c r="H50" s="417">
        <v>5884.8</v>
      </c>
      <c r="I50" s="417">
        <v>101275</v>
      </c>
      <c r="J50" s="417"/>
      <c r="K50" s="417">
        <v>822.51</v>
      </c>
      <c r="L50"/>
      <c r="M50"/>
      <c r="N50">
        <v>-1351736.23</v>
      </c>
      <c r="O50">
        <v>2700044.99</v>
      </c>
      <c r="P50" s="415">
        <v>1436496.49</v>
      </c>
      <c r="Q50" s="415">
        <v>119015</v>
      </c>
      <c r="R50" s="415">
        <v>355.48</v>
      </c>
      <c r="S50" s="415">
        <v>1383352.3</v>
      </c>
      <c r="T50" s="415">
        <v>49600</v>
      </c>
      <c r="U50">
        <v>1968780.3</v>
      </c>
      <c r="V50"/>
      <c r="W50"/>
      <c r="X50"/>
      <c r="Y50">
        <v>864768.84</v>
      </c>
      <c r="Z50">
        <v>266225.81</v>
      </c>
      <c r="AA50"/>
      <c r="AB50"/>
      <c r="AC50"/>
      <c r="AD50"/>
    </row>
    <row r="51" spans="1:30" x14ac:dyDescent="0.25">
      <c r="A51" t="s">
        <v>3005</v>
      </c>
      <c r="B51" s="409">
        <v>480751.43</v>
      </c>
      <c r="C51" s="409">
        <v>22579.38</v>
      </c>
      <c r="D51" s="409">
        <v>22363.82</v>
      </c>
      <c r="E51" s="409"/>
      <c r="F51">
        <v>654215.36</v>
      </c>
      <c r="G51">
        <v>66758.67</v>
      </c>
      <c r="H51" s="417">
        <v>10067.4</v>
      </c>
      <c r="I51" s="417">
        <v>52600</v>
      </c>
      <c r="J51" s="417"/>
      <c r="K51" s="417">
        <v>554.45000000000005</v>
      </c>
      <c r="L51">
        <v>47783.63</v>
      </c>
      <c r="M51"/>
      <c r="N51">
        <v>-509631.23</v>
      </c>
      <c r="O51">
        <v>1671717.03</v>
      </c>
      <c r="P51" s="415">
        <v>1474530.26</v>
      </c>
      <c r="Q51" s="415">
        <v>235267.68</v>
      </c>
      <c r="R51" s="415">
        <v>1359.63</v>
      </c>
      <c r="S51" s="415">
        <v>1097289.8999999999</v>
      </c>
      <c r="T51" s="415">
        <v>12300</v>
      </c>
      <c r="U51">
        <v>1549039.9</v>
      </c>
      <c r="V51"/>
      <c r="W51">
        <v>2960</v>
      </c>
      <c r="X51">
        <v>3540</v>
      </c>
      <c r="Y51">
        <v>1084082.01</v>
      </c>
      <c r="Z51">
        <v>207548.18</v>
      </c>
      <c r="AA51"/>
      <c r="AB51"/>
      <c r="AC51"/>
      <c r="AD51"/>
    </row>
    <row r="52" spans="1:30" x14ac:dyDescent="0.25">
      <c r="A52" t="s">
        <v>3006</v>
      </c>
      <c r="B52" s="409">
        <v>718218.78</v>
      </c>
      <c r="C52" s="409">
        <v>16631.349999999999</v>
      </c>
      <c r="D52" s="409">
        <v>19157</v>
      </c>
      <c r="E52" s="409"/>
      <c r="F52">
        <v>831414.43</v>
      </c>
      <c r="G52">
        <v>164093.22</v>
      </c>
      <c r="H52" s="417">
        <v>15195.4</v>
      </c>
      <c r="I52" s="417">
        <v>91100</v>
      </c>
      <c r="J52" s="417"/>
      <c r="K52" s="417">
        <v>1321.04</v>
      </c>
      <c r="L52"/>
      <c r="M52"/>
      <c r="N52">
        <v>1033452.65</v>
      </c>
      <c r="O52">
        <v>579857.57999999996</v>
      </c>
      <c r="P52" s="415">
        <v>1564488.4</v>
      </c>
      <c r="Q52" s="415">
        <v>591730</v>
      </c>
      <c r="R52" s="415">
        <v>597.80999999999995</v>
      </c>
      <c r="S52" s="415">
        <v>852090</v>
      </c>
      <c r="T52" s="415">
        <v>17900</v>
      </c>
      <c r="U52">
        <v>1373740.08</v>
      </c>
      <c r="V52"/>
      <c r="W52"/>
      <c r="X52"/>
      <c r="Y52">
        <v>1432506.65</v>
      </c>
      <c r="Z52">
        <v>191971.37</v>
      </c>
      <c r="AA52"/>
      <c r="AB52"/>
      <c r="AC52"/>
      <c r="AD52"/>
    </row>
    <row r="53" spans="1:30" x14ac:dyDescent="0.25">
      <c r="A53" t="s">
        <v>3007</v>
      </c>
      <c r="B53" s="409">
        <v>726359.25</v>
      </c>
      <c r="C53" s="409">
        <v>86695.83</v>
      </c>
      <c r="D53" s="409">
        <v>33250.120000000003</v>
      </c>
      <c r="E53" s="409"/>
      <c r="F53">
        <v>1187264.69</v>
      </c>
      <c r="G53">
        <v>117825.27</v>
      </c>
      <c r="H53" s="417">
        <v>9397</v>
      </c>
      <c r="I53" s="417">
        <v>17784.3</v>
      </c>
      <c r="J53" s="417"/>
      <c r="K53" s="417">
        <v>534.34</v>
      </c>
      <c r="L53">
        <v>-4888.84</v>
      </c>
      <c r="M53"/>
      <c r="N53">
        <v>1511216.67</v>
      </c>
      <c r="O53">
        <v>446722.69</v>
      </c>
      <c r="P53" s="415">
        <v>1509152.39</v>
      </c>
      <c r="Q53" s="415">
        <v>4888.84</v>
      </c>
      <c r="R53" s="415">
        <v>1521.56</v>
      </c>
      <c r="S53" s="415">
        <v>1920199.5</v>
      </c>
      <c r="T53" s="415">
        <v>21100</v>
      </c>
      <c r="U53">
        <v>2367560.5</v>
      </c>
      <c r="V53"/>
      <c r="W53"/>
      <c r="X53"/>
      <c r="Y53">
        <v>714411.17</v>
      </c>
      <c r="Z53">
        <v>204261.62</v>
      </c>
      <c r="AA53"/>
      <c r="AB53"/>
      <c r="AC53"/>
      <c r="AD53"/>
    </row>
    <row r="54" spans="1:30" ht="15" customHeight="1" x14ac:dyDescent="0.25">
      <c r="A54" t="s">
        <v>3010</v>
      </c>
      <c r="B54" s="409">
        <v>197367.39</v>
      </c>
      <c r="C54" s="409">
        <v>0</v>
      </c>
      <c r="D54" s="409">
        <v>49292</v>
      </c>
      <c r="E54" s="409"/>
      <c r="F54">
        <v>4</v>
      </c>
      <c r="G54">
        <v>2653284.4900000002</v>
      </c>
      <c r="H54" s="417">
        <v>0</v>
      </c>
      <c r="I54" s="417">
        <v>56751.47</v>
      </c>
      <c r="J54" s="417"/>
      <c r="K54" s="417">
        <v>36.450000000000003</v>
      </c>
      <c r="L54"/>
      <c r="M54"/>
      <c r="N54">
        <v>-701511.94</v>
      </c>
      <c r="O54">
        <v>1557377.06</v>
      </c>
      <c r="P54" s="415">
        <v>721839.04</v>
      </c>
      <c r="Q54" s="415">
        <v>192500</v>
      </c>
      <c r="R54" s="415">
        <v>269.01</v>
      </c>
      <c r="S54" s="415">
        <v>1287653</v>
      </c>
      <c r="T54" s="415">
        <v>2713050</v>
      </c>
      <c r="U54">
        <v>1716140</v>
      </c>
      <c r="V54"/>
      <c r="W54"/>
      <c r="X54"/>
      <c r="Y54">
        <v>469342.81</v>
      </c>
      <c r="Z54">
        <v>742533.4</v>
      </c>
      <c r="AA54"/>
      <c r="AB54"/>
      <c r="AC54"/>
      <c r="AD54"/>
    </row>
    <row r="55" spans="1:30" x14ac:dyDescent="0.25">
      <c r="A55" t="s">
        <v>3011</v>
      </c>
      <c r="B55" s="409">
        <v>238967.46</v>
      </c>
      <c r="C55" s="409">
        <v>11500</v>
      </c>
      <c r="D55" s="409">
        <v>41953.23</v>
      </c>
      <c r="E55" s="409"/>
      <c r="F55">
        <v>896375.37</v>
      </c>
      <c r="G55">
        <v>3020398.28</v>
      </c>
      <c r="H55" s="417">
        <v>5166</v>
      </c>
      <c r="I55" s="417">
        <v>153875</v>
      </c>
      <c r="J55" s="417"/>
      <c r="K55" s="417">
        <v>44.85</v>
      </c>
      <c r="L55"/>
      <c r="M55"/>
      <c r="N55">
        <v>264852.25</v>
      </c>
      <c r="O55">
        <v>1296912.72</v>
      </c>
      <c r="P55" s="415">
        <v>1259210.46</v>
      </c>
      <c r="Q55" s="415">
        <v>84000</v>
      </c>
      <c r="R55" s="415">
        <v>320.06</v>
      </c>
      <c r="S55" s="415">
        <v>1271502.5</v>
      </c>
      <c r="T55" s="415">
        <v>3105142.86</v>
      </c>
      <c r="U55">
        <v>1678375.55</v>
      </c>
      <c r="V55"/>
      <c r="W55"/>
      <c r="X55"/>
      <c r="Y55">
        <v>613073.55000000005</v>
      </c>
      <c r="Z55">
        <v>940383.26</v>
      </c>
      <c r="AA55"/>
      <c r="AB55"/>
      <c r="AC55"/>
      <c r="AD55"/>
    </row>
    <row r="56" spans="1:30" x14ac:dyDescent="0.25">
      <c r="A56" t="s">
        <v>3012</v>
      </c>
      <c r="B56" s="409">
        <v>526881.11</v>
      </c>
      <c r="C56" s="409">
        <v>7000</v>
      </c>
      <c r="D56" s="409">
        <v>31479.48</v>
      </c>
      <c r="E56" s="409"/>
      <c r="F56">
        <v>469356.44</v>
      </c>
      <c r="G56">
        <v>2641561.02</v>
      </c>
      <c r="H56" s="417">
        <v>0</v>
      </c>
      <c r="I56" s="417">
        <v>96350.27</v>
      </c>
      <c r="J56" s="417"/>
      <c r="K56" s="417">
        <v>0</v>
      </c>
      <c r="L56"/>
      <c r="M56"/>
      <c r="N56">
        <v>-550973.55000000005</v>
      </c>
      <c r="O56">
        <v>1593000.06</v>
      </c>
      <c r="P56" s="415">
        <v>1379624.69</v>
      </c>
      <c r="Q56" s="415">
        <v>182143</v>
      </c>
      <c r="R56" s="415">
        <v>639.41</v>
      </c>
      <c r="S56" s="415">
        <v>1861837.6</v>
      </c>
      <c r="T56" s="415">
        <v>3159542.86</v>
      </c>
      <c r="U56">
        <v>2338836.6</v>
      </c>
      <c r="V56"/>
      <c r="W56">
        <v>480</v>
      </c>
      <c r="X56">
        <v>1920</v>
      </c>
      <c r="Y56">
        <v>953331.25</v>
      </c>
      <c r="Z56">
        <v>750692.49</v>
      </c>
      <c r="AA56"/>
      <c r="AB56"/>
      <c r="AC56"/>
      <c r="AD56">
        <v>625.95000000000005</v>
      </c>
    </row>
    <row r="57" spans="1:30" x14ac:dyDescent="0.25">
      <c r="A57" t="s">
        <v>3013</v>
      </c>
      <c r="B57" s="409">
        <v>584366.05000000005</v>
      </c>
      <c r="C57" s="409">
        <v>0</v>
      </c>
      <c r="D57" s="409">
        <v>37725.54</v>
      </c>
      <c r="E57" s="409"/>
      <c r="F57">
        <v>2</v>
      </c>
      <c r="G57">
        <v>2630025.9300000002</v>
      </c>
      <c r="H57" s="417">
        <v>0</v>
      </c>
      <c r="I57" s="417">
        <v>51663.65</v>
      </c>
      <c r="J57" s="417"/>
      <c r="K57" s="417">
        <v>42.06</v>
      </c>
      <c r="L57"/>
      <c r="M57"/>
      <c r="N57">
        <v>-778429.65</v>
      </c>
      <c r="O57">
        <v>1261656.71</v>
      </c>
      <c r="P57" s="415">
        <v>1042928.14</v>
      </c>
      <c r="Q57" s="415">
        <v>279248</v>
      </c>
      <c r="R57" s="415">
        <v>500.64</v>
      </c>
      <c r="S57" s="415">
        <v>1833292.5</v>
      </c>
      <c r="T57" s="415">
        <v>3093772.86</v>
      </c>
      <c r="U57">
        <v>2266775.5</v>
      </c>
      <c r="V57"/>
      <c r="W57">
        <v>6440</v>
      </c>
      <c r="X57">
        <v>1084</v>
      </c>
      <c r="Y57">
        <v>579143.57999999996</v>
      </c>
      <c r="Z57">
        <v>679112.31</v>
      </c>
      <c r="AA57"/>
      <c r="AB57"/>
      <c r="AC57"/>
      <c r="AD57"/>
    </row>
    <row r="58" spans="1:30" x14ac:dyDescent="0.25">
      <c r="A58" t="s">
        <v>3037</v>
      </c>
      <c r="B58" s="409">
        <v>151137.41</v>
      </c>
      <c r="C58" s="409">
        <v>0</v>
      </c>
      <c r="D58" s="409">
        <v>31321.55</v>
      </c>
      <c r="E58" s="409"/>
      <c r="F58">
        <v>3</v>
      </c>
      <c r="G58">
        <v>2528841.0499999998</v>
      </c>
      <c r="H58" s="417">
        <v>0</v>
      </c>
      <c r="I58" s="417">
        <v>54498.89</v>
      </c>
      <c r="J58" s="417"/>
      <c r="K58" s="417">
        <v>285.10000000000002</v>
      </c>
      <c r="L58"/>
      <c r="M58"/>
      <c r="N58">
        <v>-1595732.21</v>
      </c>
      <c r="O58">
        <v>2075132.5</v>
      </c>
      <c r="P58" s="415">
        <v>695297.23</v>
      </c>
      <c r="Q58" s="415">
        <v>107600</v>
      </c>
      <c r="R58" s="415">
        <v>142.16999999999999</v>
      </c>
      <c r="S58" s="415">
        <v>914685.7</v>
      </c>
      <c r="T58" s="415">
        <v>2704800</v>
      </c>
      <c r="U58">
        <v>1218831.7</v>
      </c>
      <c r="V58"/>
      <c r="W58">
        <v>640</v>
      </c>
      <c r="X58">
        <v>1764</v>
      </c>
      <c r="Y58">
        <v>373761.46</v>
      </c>
      <c r="Z58">
        <v>641817.21</v>
      </c>
      <c r="AA58"/>
      <c r="AB58"/>
      <c r="AC58">
        <v>8592</v>
      </c>
      <c r="AD58"/>
    </row>
    <row r="59" spans="1:30" ht="12" customHeight="1" x14ac:dyDescent="0.25">
      <c r="A59" t="s">
        <v>3038</v>
      </c>
      <c r="B59" s="409">
        <v>1016602.19</v>
      </c>
      <c r="C59" s="409">
        <v>0</v>
      </c>
      <c r="D59" s="409">
        <v>20365.07</v>
      </c>
      <c r="E59" s="409"/>
      <c r="F59">
        <v>300310.23</v>
      </c>
      <c r="G59">
        <v>2291563.73</v>
      </c>
      <c r="H59" s="417">
        <v>620</v>
      </c>
      <c r="I59" s="417">
        <v>18843.919999999998</v>
      </c>
      <c r="J59" s="417"/>
      <c r="K59" s="417">
        <v>0</v>
      </c>
      <c r="L59"/>
      <c r="M59"/>
      <c r="N59">
        <v>-2126125.9300000002</v>
      </c>
      <c r="O59">
        <v>3409443.43</v>
      </c>
      <c r="P59" s="415">
        <v>1063351.4099999999</v>
      </c>
      <c r="Q59" s="415">
        <v>164650</v>
      </c>
      <c r="R59" s="415">
        <v>930.98</v>
      </c>
      <c r="S59" s="415">
        <v>1726481</v>
      </c>
      <c r="T59" s="415">
        <v>2745000</v>
      </c>
      <c r="U59">
        <v>2100105</v>
      </c>
      <c r="V59"/>
      <c r="W59">
        <v>23540</v>
      </c>
      <c r="X59">
        <v>4080</v>
      </c>
      <c r="Y59">
        <v>487477.6</v>
      </c>
      <c r="Z59">
        <v>710150.99</v>
      </c>
      <c r="AA59"/>
      <c r="AB59"/>
      <c r="AC59">
        <v>49000</v>
      </c>
      <c r="AD59"/>
    </row>
    <row r="60" spans="1:30" x14ac:dyDescent="0.25">
      <c r="A60" t="s">
        <v>3017</v>
      </c>
      <c r="B60" s="409">
        <v>272455.87</v>
      </c>
      <c r="C60" s="409">
        <v>0</v>
      </c>
      <c r="D60" s="409">
        <v>52502.64</v>
      </c>
      <c r="E60" s="409"/>
      <c r="F60">
        <v>118573.94</v>
      </c>
      <c r="G60">
        <v>134711.45000000001</v>
      </c>
      <c r="H60" s="417"/>
      <c r="I60" s="417"/>
      <c r="J60" s="417">
        <v>216000</v>
      </c>
      <c r="K60" s="417">
        <v>1726.54</v>
      </c>
      <c r="L60"/>
      <c r="M60"/>
      <c r="N60">
        <v>181459.72</v>
      </c>
      <c r="O60">
        <v>280935.62</v>
      </c>
      <c r="P60" s="415">
        <v>922582.01</v>
      </c>
      <c r="Q60" s="415">
        <v>249074</v>
      </c>
      <c r="R60" s="415">
        <v>165.31</v>
      </c>
      <c r="S60" s="415">
        <v>1651152</v>
      </c>
      <c r="T60" s="415"/>
      <c r="U60">
        <v>2147541.16</v>
      </c>
      <c r="V60"/>
      <c r="W60">
        <v>1712</v>
      </c>
      <c r="X60"/>
      <c r="Y60">
        <v>724259.34</v>
      </c>
      <c r="Z60">
        <v>46838.8</v>
      </c>
      <c r="AA60"/>
      <c r="AB60"/>
      <c r="AC60">
        <v>4500</v>
      </c>
      <c r="AD60"/>
    </row>
    <row r="61" spans="1:30" x14ac:dyDescent="0.25">
      <c r="A61" t="s">
        <v>3018</v>
      </c>
      <c r="B61" s="409">
        <v>994465.13</v>
      </c>
      <c r="C61" s="409">
        <v>54750</v>
      </c>
      <c r="D61" s="409">
        <v>37802.92</v>
      </c>
      <c r="E61" s="409"/>
      <c r="F61">
        <v>222867.52</v>
      </c>
      <c r="G61">
        <v>86677.68</v>
      </c>
      <c r="H61" s="417"/>
      <c r="I61" s="417"/>
      <c r="J61" s="417"/>
      <c r="K61" s="417"/>
      <c r="L61"/>
      <c r="M61"/>
      <c r="N61">
        <v>947959.01</v>
      </c>
      <c r="O61">
        <v>179132.84</v>
      </c>
      <c r="P61" s="415">
        <v>1164739.31</v>
      </c>
      <c r="Q61" s="415">
        <v>217000</v>
      </c>
      <c r="R61" s="415">
        <v>866.53</v>
      </c>
      <c r="S61" s="415">
        <v>2355570</v>
      </c>
      <c r="T61" s="415"/>
      <c r="U61">
        <v>2897291</v>
      </c>
      <c r="V61"/>
      <c r="W61"/>
      <c r="X61">
        <v>2140</v>
      </c>
      <c r="Y61">
        <v>443803.61</v>
      </c>
      <c r="Z61">
        <v>125469.83</v>
      </c>
      <c r="AA61"/>
      <c r="AB61"/>
      <c r="AC61"/>
      <c r="AD61"/>
    </row>
    <row r="62" spans="1:30" x14ac:dyDescent="0.25">
      <c r="A62" t="s">
        <v>3019</v>
      </c>
      <c r="B62" s="409">
        <v>60612.56</v>
      </c>
      <c r="C62" s="409">
        <v>16500</v>
      </c>
      <c r="D62" s="409">
        <v>56781.59</v>
      </c>
      <c r="E62" s="409"/>
      <c r="F62">
        <v>246895.68</v>
      </c>
      <c r="G62">
        <v>276135.33</v>
      </c>
      <c r="H62" s="417"/>
      <c r="I62" s="417"/>
      <c r="J62" s="417"/>
      <c r="K62" s="417">
        <v>2717</v>
      </c>
      <c r="L62"/>
      <c r="M62"/>
      <c r="N62">
        <v>-1846935.5</v>
      </c>
      <c r="O62">
        <v>2768470.84</v>
      </c>
      <c r="P62" s="415">
        <v>951008.26</v>
      </c>
      <c r="Q62" s="415">
        <v>142300</v>
      </c>
      <c r="R62" s="415">
        <v>375.09</v>
      </c>
      <c r="S62" s="415">
        <v>1480720</v>
      </c>
      <c r="T62" s="415"/>
      <c r="U62">
        <v>2086976</v>
      </c>
      <c r="V62"/>
      <c r="W62">
        <v>1580</v>
      </c>
      <c r="X62"/>
      <c r="Y62">
        <v>600858.23</v>
      </c>
      <c r="Z62">
        <v>152316.29999999999</v>
      </c>
      <c r="AA62"/>
      <c r="AB62"/>
      <c r="AC62"/>
      <c r="AD62"/>
    </row>
    <row r="63" spans="1:30" x14ac:dyDescent="0.25">
      <c r="A63" t="s">
        <v>3020</v>
      </c>
      <c r="B63" s="409">
        <v>393948.06</v>
      </c>
      <c r="C63" s="409">
        <v>0</v>
      </c>
      <c r="D63" s="409">
        <v>302260.53000000003</v>
      </c>
      <c r="E63" s="409"/>
      <c r="F63">
        <v>275181.76</v>
      </c>
      <c r="G63">
        <v>178369.96</v>
      </c>
      <c r="H63" s="417"/>
      <c r="I63" s="417"/>
      <c r="J63" s="417"/>
      <c r="K63" s="417">
        <v>865</v>
      </c>
      <c r="L63"/>
      <c r="M63"/>
      <c r="N63">
        <v>-610849.98</v>
      </c>
      <c r="O63">
        <v>2027508.56</v>
      </c>
      <c r="P63" s="415">
        <v>1415105.99</v>
      </c>
      <c r="Q63" s="415">
        <v>1045635</v>
      </c>
      <c r="R63" s="415">
        <v>753.95</v>
      </c>
      <c r="S63" s="415">
        <v>1745290</v>
      </c>
      <c r="T63" s="415"/>
      <c r="U63">
        <v>2582654</v>
      </c>
      <c r="V63"/>
      <c r="W63">
        <v>10308</v>
      </c>
      <c r="X63"/>
      <c r="Y63">
        <v>1687238.16</v>
      </c>
      <c r="Z63">
        <v>144348.04999999999</v>
      </c>
      <c r="AA63"/>
      <c r="AB63"/>
      <c r="AC63">
        <v>50000</v>
      </c>
      <c r="AD63"/>
    </row>
    <row r="64" spans="1:30" x14ac:dyDescent="0.25">
      <c r="A64" t="s">
        <v>3021</v>
      </c>
      <c r="B64" s="409">
        <v>1146308.94</v>
      </c>
      <c r="C64" s="409">
        <v>0</v>
      </c>
      <c r="D64" s="409">
        <v>102479.28</v>
      </c>
      <c r="E64" s="409"/>
      <c r="F64">
        <v>595157.81999999995</v>
      </c>
      <c r="G64">
        <v>228811.15</v>
      </c>
      <c r="H64" s="417"/>
      <c r="I64" s="417"/>
      <c r="J64" s="417"/>
      <c r="K64" s="417">
        <v>83800</v>
      </c>
      <c r="L64"/>
      <c r="M64"/>
      <c r="N64">
        <v>1170868.3700000001</v>
      </c>
      <c r="O64">
        <v>179132.84</v>
      </c>
      <c r="P64" s="415">
        <v>2075959.11</v>
      </c>
      <c r="Q64" s="415">
        <v>568364</v>
      </c>
      <c r="R64" s="415">
        <v>1203.21</v>
      </c>
      <c r="S64" s="415">
        <v>706396.55</v>
      </c>
      <c r="T64" s="415">
        <v>36162.949999999997</v>
      </c>
      <c r="U64">
        <v>1292265.43</v>
      </c>
      <c r="V64"/>
      <c r="W64">
        <v>45416</v>
      </c>
      <c r="X64">
        <v>3020</v>
      </c>
      <c r="Y64">
        <v>1278600.2</v>
      </c>
      <c r="Z64">
        <v>129828.21</v>
      </c>
      <c r="AA64"/>
      <c r="AB64"/>
      <c r="AC64"/>
      <c r="AD64"/>
    </row>
    <row r="65" spans="1:30" x14ac:dyDescent="0.25">
      <c r="A65" t="s">
        <v>3022</v>
      </c>
      <c r="B65" s="409">
        <v>1126162.6299999999</v>
      </c>
      <c r="C65" s="409">
        <v>44625</v>
      </c>
      <c r="D65" s="409">
        <v>102386.59</v>
      </c>
      <c r="E65" s="409"/>
      <c r="F65">
        <v>1583094.82</v>
      </c>
      <c r="G65">
        <v>266246.49</v>
      </c>
      <c r="H65" s="417">
        <v>0</v>
      </c>
      <c r="I65" s="417">
        <v>0</v>
      </c>
      <c r="J65" s="417"/>
      <c r="K65" s="417">
        <v>0</v>
      </c>
      <c r="L65"/>
      <c r="M65"/>
      <c r="N65">
        <v>-139558.35</v>
      </c>
      <c r="O65">
        <v>2752937.45</v>
      </c>
      <c r="P65" s="415">
        <v>1240799.5900000001</v>
      </c>
      <c r="Q65" s="415">
        <v>869610</v>
      </c>
      <c r="R65" s="415">
        <v>516.64</v>
      </c>
      <c r="S65" s="415">
        <v>2187231</v>
      </c>
      <c r="T65" s="415">
        <v>185100</v>
      </c>
      <c r="U65">
        <v>2658994</v>
      </c>
      <c r="V65"/>
      <c r="W65">
        <v>1440</v>
      </c>
      <c r="X65">
        <v>2460</v>
      </c>
      <c r="Y65">
        <v>1024620.52</v>
      </c>
      <c r="Z65">
        <v>286602.33</v>
      </c>
      <c r="AA65"/>
      <c r="AB65"/>
      <c r="AC65">
        <v>3.95</v>
      </c>
      <c r="AD65"/>
    </row>
    <row r="66" spans="1:30" x14ac:dyDescent="0.25">
      <c r="A66" t="s">
        <v>3023</v>
      </c>
      <c r="B66" s="409">
        <v>678218.41</v>
      </c>
      <c r="C66" s="409">
        <v>9500</v>
      </c>
      <c r="D66" s="409">
        <v>39913.29</v>
      </c>
      <c r="E66" s="409"/>
      <c r="F66">
        <v>639632.23</v>
      </c>
      <c r="G66">
        <v>1133277.49</v>
      </c>
      <c r="H66" s="417">
        <v>0</v>
      </c>
      <c r="I66" s="417">
        <v>0</v>
      </c>
      <c r="J66" s="417"/>
      <c r="K66" s="417">
        <v>4250.5</v>
      </c>
      <c r="L66"/>
      <c r="M66"/>
      <c r="N66">
        <v>-617694.13</v>
      </c>
      <c r="O66">
        <v>3437556.74</v>
      </c>
      <c r="P66" s="415">
        <v>908339.01</v>
      </c>
      <c r="Q66" s="415">
        <v>221732</v>
      </c>
      <c r="R66" s="415">
        <v>589.58000000000004</v>
      </c>
      <c r="S66" s="415">
        <v>2008868.83</v>
      </c>
      <c r="T66" s="415">
        <v>196500</v>
      </c>
      <c r="U66">
        <v>2430267.33</v>
      </c>
      <c r="V66"/>
      <c r="W66">
        <v>800</v>
      </c>
      <c r="X66">
        <v>1080</v>
      </c>
      <c r="Y66">
        <v>605485.53</v>
      </c>
      <c r="Z66">
        <v>621968.25</v>
      </c>
      <c r="AA66"/>
      <c r="AB66"/>
      <c r="AC66"/>
      <c r="AD66"/>
    </row>
    <row r="67" spans="1:30" x14ac:dyDescent="0.25">
      <c r="A67" t="s">
        <v>3024</v>
      </c>
      <c r="B67" s="409">
        <v>987356.13</v>
      </c>
      <c r="C67" s="409">
        <v>131322</v>
      </c>
      <c r="D67" s="409">
        <v>56193.97</v>
      </c>
      <c r="E67" s="409"/>
      <c r="F67">
        <v>1324784.24</v>
      </c>
      <c r="G67">
        <v>217937.76</v>
      </c>
      <c r="H67" s="417">
        <v>0</v>
      </c>
      <c r="I67" s="417">
        <v>3279.69</v>
      </c>
      <c r="J67" s="417"/>
      <c r="K67" s="417">
        <v>12831</v>
      </c>
      <c r="L67"/>
      <c r="M67"/>
      <c r="N67">
        <v>1634176.38</v>
      </c>
      <c r="O67">
        <v>785641.8</v>
      </c>
      <c r="P67" s="415">
        <v>1221615.18</v>
      </c>
      <c r="Q67" s="415">
        <v>330192</v>
      </c>
      <c r="R67" s="415">
        <v>886.3</v>
      </c>
      <c r="S67" s="415">
        <v>1896118.53</v>
      </c>
      <c r="T67" s="415">
        <v>252590</v>
      </c>
      <c r="U67">
        <v>2475145.5299999998</v>
      </c>
      <c r="V67"/>
      <c r="W67">
        <v>23008</v>
      </c>
      <c r="X67">
        <v>3400</v>
      </c>
      <c r="Y67">
        <v>717560.52</v>
      </c>
      <c r="Z67">
        <v>200622.73</v>
      </c>
      <c r="AA67"/>
      <c r="AB67"/>
      <c r="AC67"/>
      <c r="AD67"/>
    </row>
    <row r="68" spans="1:30" x14ac:dyDescent="0.25">
      <c r="A68" t="s">
        <v>3025</v>
      </c>
      <c r="B68" s="409">
        <v>1195476.49</v>
      </c>
      <c r="C68" s="409">
        <v>0</v>
      </c>
      <c r="D68" s="409">
        <v>56374.11</v>
      </c>
      <c r="E68" s="409"/>
      <c r="F68">
        <v>372185.33</v>
      </c>
      <c r="G68">
        <v>169978.54</v>
      </c>
      <c r="H68" s="417">
        <v>486</v>
      </c>
      <c r="I68" s="417">
        <v>5812.73</v>
      </c>
      <c r="J68" s="417"/>
      <c r="K68" s="417">
        <v>3994.52</v>
      </c>
      <c r="L68"/>
      <c r="M68"/>
      <c r="N68">
        <v>-1258099.6399999999</v>
      </c>
      <c r="O68">
        <v>2929218.73</v>
      </c>
      <c r="P68" s="415">
        <v>3154040.05</v>
      </c>
      <c r="Q68" s="415"/>
      <c r="R68" s="415">
        <v>1506.02</v>
      </c>
      <c r="S68" s="415">
        <v>1971486.8</v>
      </c>
      <c r="T68" s="415"/>
      <c r="U68">
        <v>3421976.8</v>
      </c>
      <c r="V68"/>
      <c r="W68">
        <v>10110</v>
      </c>
      <c r="X68">
        <v>2100</v>
      </c>
      <c r="Y68">
        <v>1000841.53</v>
      </c>
      <c r="Z68">
        <v>501561.91</v>
      </c>
      <c r="AA68"/>
      <c r="AB68"/>
      <c r="AC68">
        <v>77840.5</v>
      </c>
      <c r="AD68"/>
    </row>
    <row r="69" spans="1:30" x14ac:dyDescent="0.25">
      <c r="A69" t="s">
        <v>3026</v>
      </c>
      <c r="B69" s="409">
        <v>593476.36</v>
      </c>
      <c r="C69" s="409">
        <v>0</v>
      </c>
      <c r="D69" s="409">
        <v>43414.87</v>
      </c>
      <c r="E69" s="409"/>
      <c r="F69">
        <v>1540912.95</v>
      </c>
      <c r="G69">
        <v>89216.43</v>
      </c>
      <c r="H69" s="417"/>
      <c r="I69" s="417"/>
      <c r="J69" s="417"/>
      <c r="K69" s="417">
        <v>-49566.81</v>
      </c>
      <c r="L69"/>
      <c r="M69"/>
      <c r="N69">
        <v>1649415.49</v>
      </c>
      <c r="O69">
        <v>574529.34</v>
      </c>
      <c r="P69" s="415">
        <v>1832244.78</v>
      </c>
      <c r="Q69" s="415"/>
      <c r="R69" s="415">
        <v>585.62</v>
      </c>
      <c r="S69" s="415">
        <v>1074061.8</v>
      </c>
      <c r="T69" s="415"/>
      <c r="U69">
        <v>1483473.8</v>
      </c>
      <c r="V69"/>
      <c r="W69">
        <v>480</v>
      </c>
      <c r="X69">
        <v>2868</v>
      </c>
      <c r="Y69">
        <v>1032330.23</v>
      </c>
      <c r="Z69">
        <v>249354.58</v>
      </c>
      <c r="AA69"/>
      <c r="AB69"/>
      <c r="AC69">
        <v>45743</v>
      </c>
      <c r="AD69"/>
    </row>
    <row r="70" spans="1:30" x14ac:dyDescent="0.25">
      <c r="A70" t="s">
        <v>3027</v>
      </c>
      <c r="B70" s="409">
        <v>576370.42000000004</v>
      </c>
      <c r="C70" s="409">
        <v>0</v>
      </c>
      <c r="D70" s="409">
        <v>76597.34</v>
      </c>
      <c r="E70" s="409"/>
      <c r="F70">
        <v>124125.77</v>
      </c>
      <c r="G70">
        <v>277840.40999999997</v>
      </c>
      <c r="H70" s="417"/>
      <c r="I70" s="417"/>
      <c r="J70" s="417"/>
      <c r="K70" s="417">
        <v>4907.29</v>
      </c>
      <c r="L70"/>
      <c r="M70"/>
      <c r="N70">
        <v>-1476240.9</v>
      </c>
      <c r="O70">
        <v>2183187.2799999998</v>
      </c>
      <c r="P70" s="415">
        <v>2966764.23</v>
      </c>
      <c r="Q70" s="415"/>
      <c r="R70" s="415">
        <v>783.48</v>
      </c>
      <c r="S70" s="415">
        <v>2632221.5</v>
      </c>
      <c r="T70" s="415"/>
      <c r="U70">
        <v>3519147.07</v>
      </c>
      <c r="V70"/>
      <c r="W70">
        <v>4096.5</v>
      </c>
      <c r="X70">
        <v>8800</v>
      </c>
      <c r="Y70">
        <v>1420753.56</v>
      </c>
      <c r="Z70">
        <v>162315.60999999999</v>
      </c>
      <c r="AA70"/>
      <c r="AB70"/>
      <c r="AC70">
        <v>141576.20000000001</v>
      </c>
      <c r="AD70"/>
    </row>
    <row r="71" spans="1:30" x14ac:dyDescent="0.25">
      <c r="A71" t="s">
        <v>3028</v>
      </c>
      <c r="B71" s="409">
        <v>1785158.66</v>
      </c>
      <c r="C71" s="409">
        <v>0</v>
      </c>
      <c r="D71" s="409">
        <v>23217.5</v>
      </c>
      <c r="E71" s="409"/>
      <c r="F71">
        <v>1350781.82</v>
      </c>
      <c r="G71">
        <v>74536.44</v>
      </c>
      <c r="H71" s="417"/>
      <c r="I71" s="417">
        <v>15680</v>
      </c>
      <c r="J71" s="417"/>
      <c r="K71" s="417">
        <v>-1884.5</v>
      </c>
      <c r="L71"/>
      <c r="M71"/>
      <c r="N71">
        <v>1836857.41</v>
      </c>
      <c r="O71">
        <v>1562778.07</v>
      </c>
      <c r="P71" s="415">
        <v>2276419.56</v>
      </c>
      <c r="Q71" s="415"/>
      <c r="R71" s="415">
        <v>2466.02</v>
      </c>
      <c r="S71" s="415">
        <v>1414574.7</v>
      </c>
      <c r="T71" s="415"/>
      <c r="U71">
        <v>2189964.7000000002</v>
      </c>
      <c r="V71"/>
      <c r="W71">
        <v>9360.5</v>
      </c>
      <c r="X71">
        <v>11704</v>
      </c>
      <c r="Y71">
        <v>1262744.8600000001</v>
      </c>
      <c r="Z71">
        <v>304950.78000000003</v>
      </c>
      <c r="AA71"/>
      <c r="AB71"/>
      <c r="AC71">
        <v>94472</v>
      </c>
      <c r="AD71"/>
    </row>
    <row r="72" spans="1:30" x14ac:dyDescent="0.25">
      <c r="A72" t="s">
        <v>3029</v>
      </c>
      <c r="B72" s="409">
        <v>1615920.37</v>
      </c>
      <c r="C72" s="409">
        <v>0</v>
      </c>
      <c r="D72" s="409">
        <v>64000</v>
      </c>
      <c r="E72" s="409"/>
      <c r="F72">
        <v>1876595.37</v>
      </c>
      <c r="G72">
        <v>619454.64</v>
      </c>
      <c r="H72" s="417"/>
      <c r="I72" s="417"/>
      <c r="J72" s="417">
        <v>13000</v>
      </c>
      <c r="K72" s="417">
        <v>-57</v>
      </c>
      <c r="L72"/>
      <c r="M72"/>
      <c r="N72">
        <v>1922613.26</v>
      </c>
      <c r="O72">
        <v>1881658.83</v>
      </c>
      <c r="P72" s="415">
        <v>3827661.98</v>
      </c>
      <c r="Q72" s="415"/>
      <c r="R72" s="415">
        <v>1842.84</v>
      </c>
      <c r="S72" s="415">
        <v>3463702.8</v>
      </c>
      <c r="T72" s="415"/>
      <c r="U72">
        <v>4585173.8</v>
      </c>
      <c r="V72"/>
      <c r="W72">
        <v>6257</v>
      </c>
      <c r="X72">
        <v>18420</v>
      </c>
      <c r="Y72">
        <v>1742175.54</v>
      </c>
      <c r="Z72">
        <v>422340.79</v>
      </c>
      <c r="AA72"/>
      <c r="AB72"/>
      <c r="AC72">
        <v>160085.20000000001</v>
      </c>
      <c r="AD72"/>
    </row>
    <row r="73" spans="1:30" x14ac:dyDescent="0.25">
      <c r="A73" t="s">
        <v>3030</v>
      </c>
      <c r="B73" s="409">
        <v>954983.86</v>
      </c>
      <c r="C73" s="409">
        <v>0</v>
      </c>
      <c r="D73" s="409">
        <v>46397.23</v>
      </c>
      <c r="E73" s="409"/>
      <c r="F73">
        <v>165232.76999999999</v>
      </c>
      <c r="G73">
        <v>149001.47</v>
      </c>
      <c r="H73" s="417"/>
      <c r="I73" s="417"/>
      <c r="J73" s="417"/>
      <c r="K73" s="417">
        <v>1794</v>
      </c>
      <c r="L73"/>
      <c r="M73"/>
      <c r="N73">
        <v>-218266.68</v>
      </c>
      <c r="O73">
        <v>1497958.46</v>
      </c>
      <c r="P73" s="415">
        <v>1452812.78</v>
      </c>
      <c r="Q73" s="415"/>
      <c r="R73" s="415">
        <v>2852.45</v>
      </c>
      <c r="S73" s="415">
        <v>1270520.7</v>
      </c>
      <c r="T73" s="415"/>
      <c r="U73">
        <v>1504264.7</v>
      </c>
      <c r="V73"/>
      <c r="W73">
        <v>8928.5</v>
      </c>
      <c r="X73">
        <v>7144</v>
      </c>
      <c r="Y73">
        <v>878257.9</v>
      </c>
      <c r="Z73">
        <v>263473.78000000003</v>
      </c>
      <c r="AA73"/>
      <c r="AB73"/>
      <c r="AC73">
        <v>29987.5</v>
      </c>
      <c r="AD73"/>
    </row>
    <row r="74" spans="1:30" x14ac:dyDescent="0.25">
      <c r="A74" t="s">
        <v>3031</v>
      </c>
      <c r="B74" s="409">
        <v>271719.15999999997</v>
      </c>
      <c r="C74" s="409">
        <v>0</v>
      </c>
      <c r="D74" s="409">
        <v>38069</v>
      </c>
      <c r="E74" s="409"/>
      <c r="F74">
        <v>1114238.8400000001</v>
      </c>
      <c r="G74">
        <v>172750.48</v>
      </c>
      <c r="H74" s="417">
        <v>162</v>
      </c>
      <c r="I74" s="417">
        <v>-1892.19</v>
      </c>
      <c r="J74" s="417"/>
      <c r="K74" s="417">
        <v>24507.27</v>
      </c>
      <c r="L74"/>
      <c r="M74"/>
      <c r="N74">
        <v>-732805.13</v>
      </c>
      <c r="O74">
        <v>2412599.04</v>
      </c>
      <c r="P74" s="415">
        <v>1598283.32</v>
      </c>
      <c r="Q74" s="415"/>
      <c r="R74" s="415">
        <v>510.12</v>
      </c>
      <c r="S74" s="415">
        <v>930124.3</v>
      </c>
      <c r="T74" s="415"/>
      <c r="U74">
        <v>1588159.22</v>
      </c>
      <c r="V74"/>
      <c r="W74">
        <v>2608.5</v>
      </c>
      <c r="X74">
        <v>7084</v>
      </c>
      <c r="Y74">
        <v>785711.04</v>
      </c>
      <c r="Z74">
        <v>194273.24</v>
      </c>
      <c r="AA74"/>
      <c r="AB74"/>
      <c r="AC74">
        <v>56875.25</v>
      </c>
      <c r="AD74"/>
    </row>
    <row r="75" spans="1:30" x14ac:dyDescent="0.25">
      <c r="A75" t="s">
        <v>3032</v>
      </c>
      <c r="B75" s="409">
        <v>595162.82999999996</v>
      </c>
      <c r="C75" s="409">
        <v>53451.61</v>
      </c>
      <c r="D75" s="409">
        <v>15200</v>
      </c>
      <c r="E75" s="409"/>
      <c r="F75">
        <v>804411.9</v>
      </c>
      <c r="G75">
        <v>1647672</v>
      </c>
      <c r="H75" s="417">
        <v>25000</v>
      </c>
      <c r="I75" s="417">
        <v>16226.3</v>
      </c>
      <c r="J75" s="417"/>
      <c r="K75" s="417">
        <v>1099.22</v>
      </c>
      <c r="L75"/>
      <c r="M75"/>
      <c r="N75">
        <v>916724.47</v>
      </c>
      <c r="O75">
        <v>2174520.91</v>
      </c>
      <c r="P75" s="415">
        <v>2295573.19</v>
      </c>
      <c r="Q75" s="415">
        <v>355300</v>
      </c>
      <c r="R75" s="415">
        <v>654.08000000000004</v>
      </c>
      <c r="S75" s="415">
        <v>1896176.3</v>
      </c>
      <c r="T75" s="415"/>
      <c r="U75">
        <v>2601819.2999999998</v>
      </c>
      <c r="V75"/>
      <c r="W75">
        <v>768</v>
      </c>
      <c r="X75"/>
      <c r="Y75">
        <v>1253899.8899999999</v>
      </c>
      <c r="Z75">
        <v>611963.13</v>
      </c>
      <c r="AA75"/>
      <c r="AB75"/>
      <c r="AC75">
        <v>96925.81</v>
      </c>
      <c r="AD75"/>
    </row>
    <row r="76" spans="1:30" x14ac:dyDescent="0.25">
      <c r="A76" t="s">
        <v>3033</v>
      </c>
      <c r="B76" s="409">
        <v>1343018.29</v>
      </c>
      <c r="C76" s="409">
        <v>44112.25</v>
      </c>
      <c r="D76" s="409">
        <v>49000.46</v>
      </c>
      <c r="E76" s="409"/>
      <c r="F76">
        <v>1140343.95</v>
      </c>
      <c r="G76">
        <v>900921.05</v>
      </c>
      <c r="H76" s="417"/>
      <c r="I76" s="417">
        <v>43775</v>
      </c>
      <c r="J76" s="417"/>
      <c r="K76" s="417">
        <v>2760.85</v>
      </c>
      <c r="L76"/>
      <c r="M76"/>
      <c r="N76">
        <v>387033.87</v>
      </c>
      <c r="O76">
        <v>2426315.1</v>
      </c>
      <c r="P76" s="415">
        <v>3444071.12</v>
      </c>
      <c r="Q76" s="415">
        <v>345000</v>
      </c>
      <c r="R76" s="415">
        <v>953.94</v>
      </c>
      <c r="S76" s="415">
        <v>1854553.23</v>
      </c>
      <c r="T76" s="415"/>
      <c r="U76">
        <v>2968000.32</v>
      </c>
      <c r="V76"/>
      <c r="W76">
        <v>23218</v>
      </c>
      <c r="X76">
        <v>2552</v>
      </c>
      <c r="Y76">
        <v>1347776.54</v>
      </c>
      <c r="Z76">
        <v>544531.75</v>
      </c>
      <c r="AA76"/>
      <c r="AB76"/>
      <c r="AC76">
        <v>140988.5</v>
      </c>
      <c r="AD76"/>
    </row>
    <row r="77" spans="1:30" x14ac:dyDescent="0.25">
      <c r="A77" t="s">
        <v>3034</v>
      </c>
      <c r="B77" s="409">
        <v>415954.53</v>
      </c>
      <c r="C77" s="409">
        <v>168494.21</v>
      </c>
      <c r="D77" s="409">
        <v>26625.38</v>
      </c>
      <c r="E77" s="409"/>
      <c r="F77">
        <v>93475</v>
      </c>
      <c r="G77">
        <v>237118.82</v>
      </c>
      <c r="H77" s="417"/>
      <c r="I77" s="417">
        <v>7000</v>
      </c>
      <c r="J77" s="417"/>
      <c r="K77" s="417">
        <v>6788.51</v>
      </c>
      <c r="L77"/>
      <c r="M77"/>
      <c r="N77">
        <v>-550510.43000000005</v>
      </c>
      <c r="O77">
        <v>1120243.3</v>
      </c>
      <c r="P77" s="415">
        <v>1433367.09</v>
      </c>
      <c r="Q77" s="415">
        <v>40000</v>
      </c>
      <c r="R77" s="415">
        <v>335.4</v>
      </c>
      <c r="S77" s="415">
        <v>929552.1</v>
      </c>
      <c r="T77" s="415"/>
      <c r="U77">
        <v>1287775.1000000001</v>
      </c>
      <c r="V77"/>
      <c r="W77">
        <v>4984</v>
      </c>
      <c r="X77">
        <v>688</v>
      </c>
      <c r="Y77">
        <v>554961.42000000004</v>
      </c>
      <c r="Z77">
        <v>165121.21</v>
      </c>
      <c r="AA77"/>
      <c r="AB77"/>
      <c r="AC77">
        <v>31578.3</v>
      </c>
      <c r="AD77"/>
    </row>
    <row r="78" spans="1:30" x14ac:dyDescent="0.25">
      <c r="A78" t="s">
        <v>3035</v>
      </c>
      <c r="B78" s="409">
        <v>637049.48</v>
      </c>
      <c r="C78" s="409">
        <v>144151.48000000001</v>
      </c>
      <c r="D78" s="409">
        <v>32100</v>
      </c>
      <c r="E78" s="409"/>
      <c r="F78">
        <v>1011697.4</v>
      </c>
      <c r="G78">
        <v>428023.91</v>
      </c>
      <c r="H78" s="417"/>
      <c r="I78" s="417">
        <v>28346.26</v>
      </c>
      <c r="J78" s="417"/>
      <c r="K78" s="417">
        <v>1213.1500000000001</v>
      </c>
      <c r="L78"/>
      <c r="M78"/>
      <c r="N78">
        <v>-884976.76</v>
      </c>
      <c r="O78">
        <v>2732486.08</v>
      </c>
      <c r="P78" s="415">
        <v>2097214.4</v>
      </c>
      <c r="Q78" s="415">
        <v>229200</v>
      </c>
      <c r="R78" s="415">
        <v>509.38</v>
      </c>
      <c r="S78" s="415">
        <v>1690576.1</v>
      </c>
      <c r="T78" s="415"/>
      <c r="U78">
        <v>2369462.1</v>
      </c>
      <c r="V78"/>
      <c r="W78">
        <v>3070</v>
      </c>
      <c r="X78">
        <v>2844</v>
      </c>
      <c r="Y78">
        <v>931814.2</v>
      </c>
      <c r="Z78">
        <v>292743.84000000003</v>
      </c>
      <c r="AA78"/>
      <c r="AB78"/>
      <c r="AC78">
        <v>41612.199999999997</v>
      </c>
      <c r="AD78"/>
    </row>
    <row r="79" spans="1:30" x14ac:dyDescent="0.25">
      <c r="A79" t="s">
        <v>3036</v>
      </c>
      <c r="B79" s="409">
        <v>763928.16</v>
      </c>
      <c r="C79" s="409">
        <v>45393</v>
      </c>
      <c r="D79" s="409">
        <v>10000</v>
      </c>
      <c r="E79" s="409"/>
      <c r="F79">
        <v>1825223.78</v>
      </c>
      <c r="G79">
        <v>318059.44</v>
      </c>
      <c r="H79" s="417"/>
      <c r="I79" s="417">
        <v>12797</v>
      </c>
      <c r="J79" s="417"/>
      <c r="K79" s="417">
        <v>-717140.58</v>
      </c>
      <c r="L79"/>
      <c r="M79"/>
      <c r="N79">
        <v>484157</v>
      </c>
      <c r="O79">
        <v>3283107.89</v>
      </c>
      <c r="P79" s="415">
        <v>2346928.09</v>
      </c>
      <c r="Q79" s="415">
        <v>8000</v>
      </c>
      <c r="R79" s="415">
        <v>1937.74</v>
      </c>
      <c r="S79" s="415">
        <v>1469936.3</v>
      </c>
      <c r="T79" s="415"/>
      <c r="U79">
        <v>2147007</v>
      </c>
      <c r="V79"/>
      <c r="W79">
        <v>3040</v>
      </c>
      <c r="X79">
        <v>14418</v>
      </c>
      <c r="Y79">
        <v>1145219.22</v>
      </c>
      <c r="Z79">
        <v>308995.44</v>
      </c>
      <c r="AA79"/>
      <c r="AB79"/>
      <c r="AC79">
        <v>308439.40000000002</v>
      </c>
      <c r="AD79"/>
    </row>
    <row r="80" spans="1:30" x14ac:dyDescent="0.25">
      <c r="A80" t="s">
        <v>3039</v>
      </c>
      <c r="B80" s="409">
        <v>1392718.91</v>
      </c>
      <c r="C80" s="409">
        <v>22489</v>
      </c>
      <c r="D80" s="409">
        <v>8780</v>
      </c>
      <c r="E80" s="409"/>
      <c r="F80">
        <v>414881.64</v>
      </c>
      <c r="G80">
        <v>301693.90999999997</v>
      </c>
      <c r="H80" s="417"/>
      <c r="I80" s="417">
        <v>12200</v>
      </c>
      <c r="J80" s="417"/>
      <c r="K80" s="417">
        <v>325.33999999999997</v>
      </c>
      <c r="L80"/>
      <c r="M80"/>
      <c r="N80">
        <v>-293162.84000000003</v>
      </c>
      <c r="O80">
        <v>1600443.98</v>
      </c>
      <c r="P80" s="415">
        <v>2110908.0699999998</v>
      </c>
      <c r="Q80" s="415">
        <v>185800</v>
      </c>
      <c r="R80" s="415">
        <v>970.73</v>
      </c>
      <c r="S80" s="415">
        <v>1270894.3</v>
      </c>
      <c r="T80" s="415"/>
      <c r="U80">
        <v>1634021.3</v>
      </c>
      <c r="V80"/>
      <c r="W80">
        <v>5128</v>
      </c>
      <c r="X80">
        <v>720</v>
      </c>
      <c r="Y80">
        <v>830747.83</v>
      </c>
      <c r="Z80">
        <v>254276.99</v>
      </c>
      <c r="AA80"/>
      <c r="AB80"/>
      <c r="AC80">
        <v>22922</v>
      </c>
      <c r="AD80"/>
    </row>
    <row r="81" spans="1:30" x14ac:dyDescent="0.25">
      <c r="A81" t="s">
        <v>3008</v>
      </c>
      <c r="B81" s="409">
        <v>152425.89000000001</v>
      </c>
      <c r="C81" s="409">
        <v>0</v>
      </c>
      <c r="D81" s="409">
        <v>9666.74</v>
      </c>
      <c r="E81" s="409"/>
      <c r="F81">
        <v>346979.13</v>
      </c>
      <c r="G81">
        <v>140375.18</v>
      </c>
      <c r="H81" s="417"/>
      <c r="I81" s="417"/>
      <c r="J81" s="417"/>
      <c r="K81" s="417"/>
      <c r="L81"/>
      <c r="M81"/>
      <c r="N81">
        <v>-1933454.68</v>
      </c>
      <c r="O81">
        <v>2663000</v>
      </c>
      <c r="P81" s="415">
        <v>631791.22</v>
      </c>
      <c r="Q81" s="415"/>
      <c r="R81" s="415">
        <v>81.87</v>
      </c>
      <c r="S81" s="415">
        <v>911523.3</v>
      </c>
      <c r="T81" s="415"/>
      <c r="U81">
        <v>1198709.8500000001</v>
      </c>
      <c r="V81"/>
      <c r="W81">
        <v>3032</v>
      </c>
      <c r="X81"/>
      <c r="Y81">
        <v>320556.44</v>
      </c>
      <c r="Z81">
        <v>101196.48</v>
      </c>
      <c r="AA81"/>
      <c r="AB81"/>
      <c r="AC81"/>
      <c r="AD81"/>
    </row>
    <row r="82" spans="1:30" x14ac:dyDescent="0.25">
      <c r="A82" t="s">
        <v>3009</v>
      </c>
      <c r="B82" s="409">
        <v>676970.98</v>
      </c>
      <c r="C82" s="409">
        <v>0</v>
      </c>
      <c r="D82" s="409">
        <v>13027.17</v>
      </c>
      <c r="E82" s="409"/>
      <c r="F82">
        <v>2894093.69</v>
      </c>
      <c r="G82">
        <v>123281.62</v>
      </c>
      <c r="H82" s="417"/>
      <c r="I82" s="417"/>
      <c r="J82" s="417"/>
      <c r="K82" s="417"/>
      <c r="L82"/>
      <c r="M82"/>
      <c r="N82">
        <v>1590143.18</v>
      </c>
      <c r="O82">
        <v>1891769.64</v>
      </c>
      <c r="P82" s="415">
        <v>1239812.68</v>
      </c>
      <c r="Q82" s="415">
        <v>35150</v>
      </c>
      <c r="R82" s="415">
        <v>409.16</v>
      </c>
      <c r="S82" s="415">
        <v>286019</v>
      </c>
      <c r="T82" s="415"/>
      <c r="U82">
        <v>692542</v>
      </c>
      <c r="V82"/>
      <c r="W82">
        <v>1996</v>
      </c>
      <c r="X82"/>
      <c r="Y82">
        <v>393564.85</v>
      </c>
      <c r="Z82">
        <v>247827.35</v>
      </c>
      <c r="AA82"/>
      <c r="AB82"/>
      <c r="AC82"/>
      <c r="AD82"/>
    </row>
    <row r="83" spans="1:30" x14ac:dyDescent="0.25">
      <c r="A83" t="s">
        <v>3014</v>
      </c>
      <c r="B83" s="409">
        <v>296605.59000000003</v>
      </c>
      <c r="C83" s="409">
        <v>13000</v>
      </c>
      <c r="D83" s="409">
        <v>19692.240000000002</v>
      </c>
      <c r="E83" s="409"/>
      <c r="F83">
        <v>793142.44</v>
      </c>
      <c r="G83">
        <v>2849036.17</v>
      </c>
      <c r="H83" s="417"/>
      <c r="I83" s="417"/>
      <c r="J83" s="417"/>
      <c r="K83" s="417"/>
      <c r="L83"/>
      <c r="M83">
        <v>-541668.11</v>
      </c>
      <c r="N83">
        <v>2483071.6800000002</v>
      </c>
      <c r="O83">
        <v>1861215.28</v>
      </c>
      <c r="P83" s="415">
        <v>1302887.03</v>
      </c>
      <c r="Q83" s="415"/>
      <c r="R83" s="415">
        <v>313.64</v>
      </c>
      <c r="S83" s="415">
        <v>1460948.65</v>
      </c>
      <c r="T83" s="415">
        <v>10</v>
      </c>
      <c r="U83">
        <v>1920459.65</v>
      </c>
      <c r="V83"/>
      <c r="W83">
        <v>12092</v>
      </c>
      <c r="X83"/>
      <c r="Y83">
        <v>546866.27</v>
      </c>
      <c r="Z83">
        <v>115883.81</v>
      </c>
      <c r="AA83"/>
      <c r="AB83"/>
      <c r="AC83"/>
      <c r="AD83"/>
    </row>
    <row r="84" spans="1:30" x14ac:dyDescent="0.25">
      <c r="A84" t="s">
        <v>3015</v>
      </c>
      <c r="B84" s="409">
        <v>143472.94</v>
      </c>
      <c r="C84" s="409">
        <v>0</v>
      </c>
      <c r="D84" s="409">
        <v>6270.81</v>
      </c>
      <c r="E84" s="409"/>
      <c r="F84">
        <v>299753.18</v>
      </c>
      <c r="G84">
        <v>158133.63</v>
      </c>
      <c r="H84" s="417"/>
      <c r="I84" s="417"/>
      <c r="J84" s="417"/>
      <c r="K84" s="417"/>
      <c r="L84"/>
      <c r="M84"/>
      <c r="N84">
        <v>-1227788.17</v>
      </c>
      <c r="O84">
        <v>1831896</v>
      </c>
      <c r="P84" s="415">
        <v>1005224.03</v>
      </c>
      <c r="Q84" s="415">
        <v>103732</v>
      </c>
      <c r="R84" s="415">
        <v>51.39</v>
      </c>
      <c r="S84" s="415">
        <v>1608233.5</v>
      </c>
      <c r="T84" s="415"/>
      <c r="U84">
        <v>2115524.5</v>
      </c>
      <c r="V84"/>
      <c r="W84">
        <v>468</v>
      </c>
      <c r="X84"/>
      <c r="Y84">
        <v>437042.57</v>
      </c>
      <c r="Z84">
        <v>159283.12</v>
      </c>
      <c r="AA84"/>
      <c r="AB84"/>
      <c r="AC84">
        <v>1400</v>
      </c>
      <c r="AD84"/>
    </row>
    <row r="85" spans="1:30" x14ac:dyDescent="0.25">
      <c r="A85" t="s">
        <v>3016</v>
      </c>
      <c r="B85" s="409">
        <v>245686.2</v>
      </c>
      <c r="C85" s="409">
        <v>0</v>
      </c>
      <c r="D85" s="409">
        <v>17640.59</v>
      </c>
      <c r="E85" s="409"/>
      <c r="F85">
        <v>2650912.02</v>
      </c>
      <c r="G85">
        <v>2303023.85</v>
      </c>
      <c r="H85" s="417"/>
      <c r="I85" s="417">
        <v>17200</v>
      </c>
      <c r="J85" s="417"/>
      <c r="K85" s="417">
        <v>390.76</v>
      </c>
      <c r="L85"/>
      <c r="M85"/>
      <c r="N85">
        <v>-1142193.3400000001</v>
      </c>
      <c r="O85">
        <v>4000000</v>
      </c>
      <c r="P85" s="415">
        <v>1175683.75</v>
      </c>
      <c r="Q85" s="415"/>
      <c r="R85" s="415">
        <v>141.62</v>
      </c>
      <c r="S85" s="415">
        <v>1468125.1</v>
      </c>
      <c r="T85" s="415">
        <v>2720000</v>
      </c>
      <c r="U85">
        <v>1916407.1</v>
      </c>
      <c r="V85"/>
      <c r="W85">
        <v>10340</v>
      </c>
      <c r="X85"/>
      <c r="Y85">
        <v>601673.68000000005</v>
      </c>
      <c r="Z85">
        <v>493664.45</v>
      </c>
      <c r="AA85"/>
      <c r="AB85"/>
      <c r="AC85"/>
      <c r="AD8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2021-10-01T08:42:36Z</cp:lastPrinted>
  <dcterms:created xsi:type="dcterms:W3CDTF">2018-02-08T06:24:17Z</dcterms:created>
  <dcterms:modified xsi:type="dcterms:W3CDTF">2021-10-01T09:53:49Z</dcterms:modified>
</cp:coreProperties>
</file>